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1655" tabRatio="708" activeTab="0"/>
  </bookViews>
  <sheets>
    <sheet name="県内輸出" sheetId="1" r:id="rId1"/>
    <sheet name="県内輸入" sheetId="2" r:id="rId2"/>
    <sheet name="名古屋港（輸出・輸入）" sheetId="3" r:id="rId3"/>
    <sheet name="衣浦港（輸出・輸入）" sheetId="4" r:id="rId4"/>
    <sheet name="三河港（輸出・輸入）" sheetId="5" r:id="rId5"/>
    <sheet name="中部国際空港（輸出・輸入）" sheetId="6" r:id="rId6"/>
  </sheets>
  <definedNames>
    <definedName name="_xlnm.Print_Area" localSheetId="3">'衣浦港（輸出・輸入）'!$A$1:$O$100</definedName>
    <definedName name="_xlnm.Print_Area" localSheetId="4">'三河港（輸出・輸入）'!$A$1:$O$193</definedName>
    <definedName name="_xlnm.Print_Area" localSheetId="5">'中部国際空港（輸出・輸入）'!$A$1:$O$386</definedName>
    <definedName name="_xlnm.Print_Titles" localSheetId="3">'衣浦港（輸出・輸入）'!$3:$6</definedName>
    <definedName name="_xlnm.Print_Titles" localSheetId="1">'県内輸入'!$3:$7</definedName>
    <definedName name="_xlnm.Print_Titles" localSheetId="4">'三河港（輸出・輸入）'!$3:$6</definedName>
    <definedName name="_xlnm.Print_Titles" localSheetId="5">'中部国際空港（輸出・輸入）'!$3:$6</definedName>
    <definedName name="_xlnm.Print_Titles" localSheetId="2">'名古屋港（輸出・輸入）'!$3:$6</definedName>
  </definedNames>
  <calcPr fullCalcOnLoad="1"/>
</workbook>
</file>

<file path=xl/sharedStrings.xml><?xml version="1.0" encoding="utf-8"?>
<sst xmlns="http://schemas.openxmlformats.org/spreadsheetml/2006/main" count="7633" uniqueCount="1728">
  <si>
    <t>第４表　県内港の品目別輸出入数量・額</t>
  </si>
  <si>
    <t>（２）港別－①名古屋港</t>
  </si>
  <si>
    <t>（単位：千円、％）</t>
  </si>
  <si>
    <t>数量</t>
  </si>
  <si>
    <t>価格</t>
  </si>
  <si>
    <t>000000000</t>
  </si>
  <si>
    <t>食料品及び動物</t>
  </si>
  <si>
    <t>003000000</t>
  </si>
  <si>
    <t>　肉類及び同調製品</t>
  </si>
  <si>
    <t>MT</t>
  </si>
  <si>
    <t>005000000</t>
  </si>
  <si>
    <t>　酪農品及び鳥卵</t>
  </si>
  <si>
    <t>003010000</t>
  </si>
  <si>
    <t>　　牛肉（生鮮・冷凍）</t>
  </si>
  <si>
    <t>005010000</t>
  </si>
  <si>
    <t>　　ミルク及びクリーム</t>
  </si>
  <si>
    <t>003030000</t>
  </si>
  <si>
    <t>　　羊・やぎ肉（生鮮・冷凍）</t>
  </si>
  <si>
    <t>007000000</t>
  </si>
  <si>
    <t>　魚介類及び同調製品</t>
  </si>
  <si>
    <t>003050000</t>
  </si>
  <si>
    <t>　　豚・いのししの肉（生鮮・冷凍）</t>
  </si>
  <si>
    <t>007010000</t>
  </si>
  <si>
    <t>　　魚介類（生鮮）</t>
  </si>
  <si>
    <t>003050100</t>
  </si>
  <si>
    <t>　　　（豚肉）</t>
  </si>
  <si>
    <t>007010100</t>
  </si>
  <si>
    <t>　　　（鮮魚及び冷凍魚）</t>
  </si>
  <si>
    <t>003070000</t>
  </si>
  <si>
    <t>　　鶏肉（生鮮・冷凍）</t>
  </si>
  <si>
    <t>007010110</t>
  </si>
  <si>
    <t>　　　　《かつお》</t>
  </si>
  <si>
    <t>007010300</t>
  </si>
  <si>
    <t>　　　（甲殼類及び軟体動物）</t>
  </si>
  <si>
    <t>007050000</t>
  </si>
  <si>
    <t>　　魚介類の調製品</t>
  </si>
  <si>
    <t>005010100</t>
  </si>
  <si>
    <t>　　　（粉乳）</t>
  </si>
  <si>
    <t>007050100</t>
  </si>
  <si>
    <t>　　　（魚介類のかん詰）</t>
  </si>
  <si>
    <t>KG</t>
  </si>
  <si>
    <t>005030000</t>
  </si>
  <si>
    <t>　　バター</t>
  </si>
  <si>
    <t>007050110</t>
  </si>
  <si>
    <t>　　　　《まぐろ及びかつお》</t>
  </si>
  <si>
    <t>005050000</t>
  </si>
  <si>
    <t>　　チーズ及びカード</t>
  </si>
  <si>
    <t>009000000</t>
  </si>
  <si>
    <t>　穀物及び同調製品</t>
  </si>
  <si>
    <t>　　魚介類（生鮮・冷凍）</t>
  </si>
  <si>
    <t>009010000</t>
  </si>
  <si>
    <t>　　小麦粉</t>
  </si>
  <si>
    <t>　　　（まぐろ（生鮮・冷凍））</t>
  </si>
  <si>
    <t>009030000</t>
  </si>
  <si>
    <t>　　米</t>
  </si>
  <si>
    <t>　　　（さけ及びます（生鮮・冷凍））</t>
  </si>
  <si>
    <t>011000000</t>
  </si>
  <si>
    <t>　果実及び野菜</t>
  </si>
  <si>
    <t>007010500</t>
  </si>
  <si>
    <t>　　　（さわら（生鮮・冷凍））</t>
  </si>
  <si>
    <t>011010000</t>
  </si>
  <si>
    <t>　　果実</t>
  </si>
  <si>
    <t>007010700</t>
  </si>
  <si>
    <t>　　　（にしんの卵）</t>
  </si>
  <si>
    <t>011010100</t>
  </si>
  <si>
    <t>　　　（うんしゅうみかん（生鮮））</t>
  </si>
  <si>
    <t>007010710</t>
  </si>
  <si>
    <t>　　　　《かずのこ》</t>
  </si>
  <si>
    <t>011010300</t>
  </si>
  <si>
    <t>　　　（りんご（生鮮））</t>
  </si>
  <si>
    <t>007011100</t>
  </si>
  <si>
    <t>　　　（うなぎ）</t>
  </si>
  <si>
    <t>011010500</t>
  </si>
  <si>
    <t>　　　（果実かん詰）</t>
  </si>
  <si>
    <t>007011300</t>
  </si>
  <si>
    <t>　　　（甲殻類及び軟体動物）</t>
  </si>
  <si>
    <t>011030000</t>
  </si>
  <si>
    <t>　　野菜</t>
  </si>
  <si>
    <t>007011310</t>
  </si>
  <si>
    <t>　　　　《えび（生鮮・冷凍）》</t>
  </si>
  <si>
    <t>013000000</t>
  </si>
  <si>
    <t>　糖類及び同調製品・はちみつ</t>
  </si>
  <si>
    <t>007011320</t>
  </si>
  <si>
    <t>　　　　《えび（調製品）》</t>
  </si>
  <si>
    <t>015000000</t>
  </si>
  <si>
    <t>　コーヒー・茶・ココア・香辛料類</t>
  </si>
  <si>
    <t>007011330</t>
  </si>
  <si>
    <t>　　　　《かに》</t>
  </si>
  <si>
    <t>015010000</t>
  </si>
  <si>
    <t>　　茶</t>
  </si>
  <si>
    <t>007011340</t>
  </si>
  <si>
    <t>　　　　《いか》</t>
  </si>
  <si>
    <t>017000000</t>
  </si>
  <si>
    <t>　飼料</t>
  </si>
  <si>
    <t>007011350</t>
  </si>
  <si>
    <t>　　　　《たこ》</t>
  </si>
  <si>
    <t>017030000</t>
  </si>
  <si>
    <t>　　配合飼料（ペットフードを含む）</t>
  </si>
  <si>
    <t>007011500</t>
  </si>
  <si>
    <t>　　　（にしん（生鮮・冷凍））</t>
  </si>
  <si>
    <t>019000000</t>
  </si>
  <si>
    <t>　その他の調製食料品</t>
  </si>
  <si>
    <t>007030000</t>
  </si>
  <si>
    <t>100000000</t>
  </si>
  <si>
    <t>飲料及びたばこ</t>
  </si>
  <si>
    <t>101000000</t>
  </si>
  <si>
    <t>　飲料</t>
  </si>
  <si>
    <t>KL</t>
  </si>
  <si>
    <t>　　小麦及びメスリン</t>
  </si>
  <si>
    <t>103000000</t>
  </si>
  <si>
    <t>　たばこ</t>
  </si>
  <si>
    <t>103010000</t>
  </si>
  <si>
    <t>　　葉たばこ</t>
  </si>
  <si>
    <t>009050000</t>
  </si>
  <si>
    <t>　　大麦及びはだか麦</t>
  </si>
  <si>
    <t>200000000</t>
  </si>
  <si>
    <t>食料に適さない原材料</t>
  </si>
  <si>
    <t>009070000</t>
  </si>
  <si>
    <t>　　とうもろこし</t>
  </si>
  <si>
    <t>201000000</t>
  </si>
  <si>
    <t>　原皮及び毛皮（未仕上）</t>
  </si>
  <si>
    <t>009070100</t>
  </si>
  <si>
    <t>　　　（とうもろこし（飼料用））</t>
  </si>
  <si>
    <t>203000000</t>
  </si>
  <si>
    <t>　採油用の種・ナット及び核</t>
  </si>
  <si>
    <t>009090000</t>
  </si>
  <si>
    <t>　　あわ・きび及びひえ</t>
  </si>
  <si>
    <t>205000000</t>
  </si>
  <si>
    <t>　生ゴム</t>
  </si>
  <si>
    <t>009110000</t>
  </si>
  <si>
    <t>　　こうりゃん（飼料用）</t>
  </si>
  <si>
    <t>205010000</t>
  </si>
  <si>
    <t>　　合成ゴム</t>
  </si>
  <si>
    <t>009150000</t>
  </si>
  <si>
    <t>　　麦芽</t>
  </si>
  <si>
    <t>207000000</t>
  </si>
  <si>
    <t>　木材及びコルク</t>
  </si>
  <si>
    <t>207010000</t>
  </si>
  <si>
    <t>　　木材</t>
  </si>
  <si>
    <t>207010100</t>
  </si>
  <si>
    <t>　　　（製材）</t>
  </si>
  <si>
    <t>　　　（かんきつ類（生鮮・乾燥）)</t>
  </si>
  <si>
    <t>209000000</t>
  </si>
  <si>
    <t>　パルプ及び古紙</t>
  </si>
  <si>
    <t>011010110</t>
  </si>
  <si>
    <t>　　　　《レモン及びライム》</t>
  </si>
  <si>
    <t>211000000</t>
  </si>
  <si>
    <t>　織物用繊維及びくず</t>
  </si>
  <si>
    <t>011010120</t>
  </si>
  <si>
    <t>　　　　《オレンジ》</t>
  </si>
  <si>
    <t>211050000</t>
  </si>
  <si>
    <t>　　人造繊維</t>
  </si>
  <si>
    <t>011010130</t>
  </si>
  <si>
    <t>　　　　《グレープフルーツ》</t>
  </si>
  <si>
    <t>211050100</t>
  </si>
  <si>
    <t>　　　（合成繊維短繊維）</t>
  </si>
  <si>
    <t>　　　（バナナ（生鮮））</t>
  </si>
  <si>
    <t>211050300</t>
  </si>
  <si>
    <t>　　　（ビスコースレーヨン短繊維）</t>
  </si>
  <si>
    <t>　　　（くり）</t>
  </si>
  <si>
    <t>213000000</t>
  </si>
  <si>
    <t>　粗鉱物</t>
  </si>
  <si>
    <t>011010700</t>
  </si>
  <si>
    <t>　　　（干ぶどう）</t>
  </si>
  <si>
    <t>213010000</t>
  </si>
  <si>
    <t>　　耐火性材料</t>
  </si>
  <si>
    <t>011010900</t>
  </si>
  <si>
    <t>　　　（パイナップル缶詰）</t>
  </si>
  <si>
    <t>215000000</t>
  </si>
  <si>
    <t>　金属鉱及びくず</t>
  </si>
  <si>
    <t>215010000</t>
  </si>
  <si>
    <t>　　（鉄鋼のくず）</t>
  </si>
  <si>
    <t>011030100</t>
  </si>
  <si>
    <t>　　　（生鮮・冷蔵野菜）</t>
  </si>
  <si>
    <t>217000000</t>
  </si>
  <si>
    <t>　その他の動植物性原材料</t>
  </si>
  <si>
    <t>011030300</t>
  </si>
  <si>
    <t>　　　（冷凍野菜）</t>
  </si>
  <si>
    <t>217010000</t>
  </si>
  <si>
    <t>　　寒天</t>
  </si>
  <si>
    <t>011030500</t>
  </si>
  <si>
    <t>　　　（豆類（乾燥））</t>
  </si>
  <si>
    <t>300000000</t>
  </si>
  <si>
    <t>鉱物性燃料</t>
  </si>
  <si>
    <t>301000000</t>
  </si>
  <si>
    <t>　石炭・コークス及び練炭</t>
  </si>
  <si>
    <t>013010000</t>
  </si>
  <si>
    <t>　　砂糖</t>
  </si>
  <si>
    <t>301010000</t>
  </si>
  <si>
    <t>　　（コークス）</t>
  </si>
  <si>
    <t>013010100</t>
  </si>
  <si>
    <t>　　　（黒糖）</t>
  </si>
  <si>
    <t>303000000</t>
  </si>
  <si>
    <t>　石油及び同製品</t>
  </si>
  <si>
    <t>013030000</t>
  </si>
  <si>
    <t>　　糖みつ</t>
  </si>
  <si>
    <t>303010000</t>
  </si>
  <si>
    <t>　　石油製品</t>
  </si>
  <si>
    <t>013050000</t>
  </si>
  <si>
    <t>　　乳糖</t>
  </si>
  <si>
    <t>303010100</t>
  </si>
  <si>
    <t>　　　（揮発油）</t>
  </si>
  <si>
    <t>303010300</t>
  </si>
  <si>
    <t>　　　（灯油（含ジェット燃料油））</t>
  </si>
  <si>
    <t>　　コーヒー</t>
  </si>
  <si>
    <t>303010500</t>
  </si>
  <si>
    <t>　　　（軽油）</t>
  </si>
  <si>
    <t>015010100</t>
  </si>
  <si>
    <t>　　　（コーヒー生豆）</t>
  </si>
  <si>
    <t>303010700</t>
  </si>
  <si>
    <t>　　　（潤滑油及びグリス）</t>
  </si>
  <si>
    <t>015030000</t>
  </si>
  <si>
    <t>　　ココア</t>
  </si>
  <si>
    <t>305000000</t>
  </si>
  <si>
    <t>　天然ガス及び製造ガス</t>
  </si>
  <si>
    <t>015030100</t>
  </si>
  <si>
    <t>　　　（カカオ豆）</t>
  </si>
  <si>
    <t>400000000</t>
  </si>
  <si>
    <t>動植物性油脂</t>
  </si>
  <si>
    <t>015030300</t>
  </si>
  <si>
    <t>　　　（カカオ脂）</t>
  </si>
  <si>
    <t>401000000</t>
  </si>
  <si>
    <t>　動物性油脂</t>
  </si>
  <si>
    <t>015050000</t>
  </si>
  <si>
    <t>　　お茶</t>
  </si>
  <si>
    <t>403000000</t>
  </si>
  <si>
    <t>　植物性油脂</t>
  </si>
  <si>
    <t>015050100</t>
  </si>
  <si>
    <t>　　　（紅茶）</t>
  </si>
  <si>
    <t>405000000</t>
  </si>
  <si>
    <t>　加工油脂及びろう</t>
  </si>
  <si>
    <t>015050300</t>
  </si>
  <si>
    <t>　　　（緑茶）</t>
  </si>
  <si>
    <t>500000000</t>
  </si>
  <si>
    <t>化学製品</t>
  </si>
  <si>
    <t>015050500</t>
  </si>
  <si>
    <t>　　　（その他のお茶）</t>
  </si>
  <si>
    <t>501000000</t>
  </si>
  <si>
    <t>　元素及び化合物</t>
  </si>
  <si>
    <t>501010000</t>
  </si>
  <si>
    <t>　　有機化合物</t>
  </si>
  <si>
    <t>　　植物性油かす</t>
  </si>
  <si>
    <t>501010300</t>
  </si>
  <si>
    <t>　　　（キシレン）</t>
  </si>
  <si>
    <t>017050000</t>
  </si>
  <si>
    <t>　　魚の粉及びミール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</si>
  <si>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</si>
  <si>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</si>
  <si>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</si>
  <si>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</si>
  <si>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</si>
  <si>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</si>
  <si>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101010000</t>
  </si>
  <si>
    <t>　　アルコール飲料</t>
  </si>
  <si>
    <t>L</t>
  </si>
  <si>
    <t>501030100</t>
  </si>
  <si>
    <t>　　　（酸化チタン）</t>
  </si>
  <si>
    <t>101010100</t>
  </si>
  <si>
    <t>　　　（蒸りゅう酒）</t>
  </si>
  <si>
    <t>501030300</t>
  </si>
  <si>
    <t>　　　（かせいソーダ）</t>
  </si>
  <si>
    <t>101010110</t>
  </si>
  <si>
    <t>　　　　《ウイスキー》</t>
  </si>
  <si>
    <t>501030500</t>
  </si>
  <si>
    <t>　　　（酸化アルミニウム）</t>
  </si>
  <si>
    <t>101010120</t>
  </si>
  <si>
    <t>　　　　《ブランデー》</t>
  </si>
  <si>
    <t>503000000</t>
  </si>
  <si>
    <t>　鉱物性タール及び粗製薬品</t>
  </si>
  <si>
    <t>101010300</t>
  </si>
  <si>
    <t>　　　（ぶどう酒）</t>
  </si>
  <si>
    <t>505000000</t>
  </si>
  <si>
    <t>　染料・なめし剤及び着色剤</t>
  </si>
  <si>
    <t>101010500</t>
  </si>
  <si>
    <t>　　　（ビール）</t>
  </si>
  <si>
    <t>505010000</t>
  </si>
  <si>
    <t>　　有機合成染料及びレーキ顔料</t>
  </si>
  <si>
    <t>505030000</t>
  </si>
  <si>
    <t>　　塗料類</t>
  </si>
  <si>
    <t>103030000</t>
  </si>
  <si>
    <t>　　製造たばこ</t>
  </si>
  <si>
    <t>507000000</t>
  </si>
  <si>
    <t>　医薬品</t>
  </si>
  <si>
    <t>507010000</t>
  </si>
  <si>
    <t>　　プロビタミン及びビタミン</t>
  </si>
  <si>
    <t>507050000</t>
  </si>
  <si>
    <t>　　抗生物質</t>
  </si>
  <si>
    <t>203010000</t>
  </si>
  <si>
    <t>　　落花生</t>
  </si>
  <si>
    <t>507090000</t>
  </si>
  <si>
    <t>　　抗生物質製剤</t>
  </si>
  <si>
    <t>203070000</t>
  </si>
  <si>
    <t>　　大豆</t>
  </si>
  <si>
    <t>509000000</t>
  </si>
  <si>
    <t>　精油・香料及び化粧品類</t>
  </si>
  <si>
    <t>203090000</t>
  </si>
  <si>
    <t>　　その他の採油用種子</t>
  </si>
  <si>
    <t>509010000</t>
  </si>
  <si>
    <t>　　化粧品</t>
  </si>
  <si>
    <t>203090300</t>
  </si>
  <si>
    <t>　　　（綿実）</t>
  </si>
  <si>
    <t>509030000</t>
  </si>
  <si>
    <t>　　くつずみ及びクレンザー類</t>
  </si>
  <si>
    <t>203090700</t>
  </si>
  <si>
    <t>　　　（菜種）</t>
  </si>
  <si>
    <t>511000000</t>
  </si>
  <si>
    <t>　肥料</t>
  </si>
  <si>
    <t>203090900</t>
  </si>
  <si>
    <t>　　　（ごま）</t>
  </si>
  <si>
    <t>511010000</t>
  </si>
  <si>
    <t>　　窒素肥料</t>
  </si>
  <si>
    <t>203091100</t>
  </si>
  <si>
    <t>　　　（サフラワーの種）</t>
  </si>
  <si>
    <t>511010100</t>
  </si>
  <si>
    <t>　　　（硫酸アンモニウム）</t>
  </si>
  <si>
    <t>511010300</t>
  </si>
  <si>
    <t>　　　（尿素）</t>
  </si>
  <si>
    <t>　　天然ゴム</t>
  </si>
  <si>
    <t>513000000</t>
  </si>
  <si>
    <t>　火薬類</t>
  </si>
  <si>
    <t>205030000</t>
  </si>
  <si>
    <t>　　天然ゴムラテックス</t>
  </si>
  <si>
    <t>515000000</t>
  </si>
  <si>
    <t>　プラスチック</t>
  </si>
  <si>
    <t>205050000</t>
  </si>
  <si>
    <t>515010000</t>
  </si>
  <si>
    <t>　　メラミン樹脂</t>
  </si>
  <si>
    <t>205050100</t>
  </si>
  <si>
    <t>　　　（合成ゴムラテックス）</t>
  </si>
  <si>
    <t>515030000</t>
  </si>
  <si>
    <t>　　塩化ビニール樹脂</t>
  </si>
  <si>
    <t>205050500</t>
  </si>
  <si>
    <t>　　　（その他の合成ゴム）</t>
  </si>
  <si>
    <t>515030100</t>
  </si>
  <si>
    <t>　　　（原料用塩化ビニール樹脂）</t>
  </si>
  <si>
    <t>205050510</t>
  </si>
  <si>
    <t>　　　　《クロロプレンラバー》</t>
  </si>
  <si>
    <t>515030300</t>
  </si>
  <si>
    <t>　　　（塩化ビニール樹脂製品）</t>
  </si>
  <si>
    <t>205050520</t>
  </si>
  <si>
    <t>　　　　《ブチルラバー》</t>
  </si>
  <si>
    <t>515050000</t>
  </si>
  <si>
    <t>　　ポリエチレン</t>
  </si>
  <si>
    <t>205050530</t>
  </si>
  <si>
    <t>　　　　《ニトリルブタジエンラバー》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</si>
  <si>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</si>
  <si>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</si>
  <si>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</si>
  <si>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</si>
  <si>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</si>
  <si>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</si>
  <si>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　　　（針葉樹の丸太）</t>
  </si>
  <si>
    <t>CM</t>
  </si>
  <si>
    <t>601000000</t>
  </si>
  <si>
    <t>　革及び同製品・毛皮</t>
  </si>
  <si>
    <t>207010110</t>
  </si>
  <si>
    <t>　　　　《シトカスプルース》</t>
  </si>
  <si>
    <t>603000000</t>
  </si>
  <si>
    <t>　ゴム製品</t>
  </si>
  <si>
    <t>207010120</t>
  </si>
  <si>
    <t>　　　　《もみ及びとうひ》</t>
  </si>
  <si>
    <t>603010000</t>
  </si>
  <si>
    <t>　　ゴム加工材料</t>
  </si>
  <si>
    <t>207010130</t>
  </si>
  <si>
    <t>　　　　《ひのき》</t>
  </si>
  <si>
    <t>603030000</t>
  </si>
  <si>
    <t>　　ゴムタイヤ及びチューブ</t>
  </si>
  <si>
    <t>207010140</t>
  </si>
  <si>
    <t>　　　　《ヘムロック》</t>
  </si>
  <si>
    <t>603030100</t>
  </si>
  <si>
    <t>　　　（自動車用タイヤ及びチューブ）</t>
  </si>
  <si>
    <t>207010150</t>
  </si>
  <si>
    <t>　　　　《ドグラスファー》</t>
  </si>
  <si>
    <t>603030300</t>
  </si>
  <si>
    <t>　　　（自転車用タイヤ及びチューブ）</t>
  </si>
  <si>
    <t>207010300</t>
  </si>
  <si>
    <t>　　　（その他の丸太）</t>
  </si>
  <si>
    <t>603050000</t>
  </si>
  <si>
    <t>　　ベルト及びベルチング</t>
  </si>
  <si>
    <t>207010500</t>
  </si>
  <si>
    <t>605000000</t>
  </si>
  <si>
    <t>　木製品及びコルク製品（除家具）</t>
  </si>
  <si>
    <t>207010510</t>
  </si>
  <si>
    <t>605010000</t>
  </si>
  <si>
    <t>　　合板</t>
  </si>
  <si>
    <t>207010520</t>
  </si>
  <si>
    <t>605010100</t>
  </si>
  <si>
    <t>　　　（普通合板）</t>
  </si>
  <si>
    <t>SM</t>
  </si>
  <si>
    <t>207010530</t>
  </si>
  <si>
    <t>605010500</t>
  </si>
  <si>
    <t>　　　（特殊合板）</t>
  </si>
  <si>
    <t>207010540</t>
  </si>
  <si>
    <t>605030000</t>
  </si>
  <si>
    <t>　　木製品（合板を除く）</t>
  </si>
  <si>
    <t>207010700</t>
  </si>
  <si>
    <t>　　　（ラワン）</t>
  </si>
  <si>
    <t>605030100</t>
  </si>
  <si>
    <t>　　　（家事用具類）</t>
  </si>
  <si>
    <t>606000000</t>
  </si>
  <si>
    <t>　紙類及び同製品</t>
  </si>
  <si>
    <t>209010000</t>
  </si>
  <si>
    <t>　　パルプ</t>
  </si>
  <si>
    <t>606010000</t>
  </si>
  <si>
    <t>　　紙及び板紙</t>
  </si>
  <si>
    <t>209010100</t>
  </si>
  <si>
    <t>　　　（溶解用パルプ）</t>
  </si>
  <si>
    <t>606010300</t>
  </si>
  <si>
    <t>　　　（印刷・筆記・図画用紙）</t>
  </si>
  <si>
    <t>209010300</t>
  </si>
  <si>
    <t>　　　（製紙用パルプ）</t>
  </si>
  <si>
    <t>606010700</t>
  </si>
  <si>
    <t>　　　（包装用紙）</t>
  </si>
  <si>
    <t>606010710</t>
  </si>
  <si>
    <t>　　　　《クラフト紙のもの》</t>
  </si>
  <si>
    <t>211010000</t>
  </si>
  <si>
    <t>　　絹</t>
  </si>
  <si>
    <t>606010900</t>
  </si>
  <si>
    <t>　　　（その他の用紙）</t>
  </si>
  <si>
    <t>211030000</t>
  </si>
  <si>
    <t>　　羊毛</t>
  </si>
  <si>
    <t>606011100</t>
  </si>
  <si>
    <t>　　　（板紙）</t>
  </si>
  <si>
    <t>211030300</t>
  </si>
  <si>
    <t>　　　（洗上羊毛）</t>
  </si>
  <si>
    <t>606011110</t>
  </si>
  <si>
    <t>　　繊獣毛</t>
  </si>
  <si>
    <t>606011300</t>
  </si>
  <si>
    <t>　　　（建築及び家具用の加工紙）</t>
  </si>
  <si>
    <t>211070000</t>
  </si>
  <si>
    <t>　　獣毛（カード、コームしたもの）</t>
  </si>
  <si>
    <t>606030000</t>
  </si>
  <si>
    <t>　　封筒及び雑記帳等の紙製品</t>
  </si>
  <si>
    <t>211090000</t>
  </si>
  <si>
    <t>　　綿花</t>
  </si>
  <si>
    <t>606050000</t>
  </si>
  <si>
    <t>　　紙袋・紙テープ及び紙タオル</t>
  </si>
  <si>
    <t>211090100</t>
  </si>
  <si>
    <t>　　　（実綿）</t>
  </si>
  <si>
    <t>607000000</t>
  </si>
  <si>
    <t>　織物用糸及び繊維製品</t>
  </si>
  <si>
    <t>211090500</t>
  </si>
  <si>
    <t>　　　（くず綿）</t>
  </si>
  <si>
    <t>607010000</t>
  </si>
  <si>
    <t>　　織物用糸</t>
  </si>
  <si>
    <t>211110000</t>
  </si>
  <si>
    <t>　　麻類（含くず）</t>
  </si>
  <si>
    <t>607010100</t>
  </si>
  <si>
    <t>　　　（毛糸）</t>
  </si>
  <si>
    <t>211110300</t>
  </si>
  <si>
    <t>　　　（亜麻）</t>
  </si>
  <si>
    <t>607010300</t>
  </si>
  <si>
    <t>　　　（綿糸）</t>
  </si>
  <si>
    <t>607010500</t>
  </si>
  <si>
    <t>　　　（合成繊維糸）</t>
  </si>
  <si>
    <t>213030000</t>
  </si>
  <si>
    <t>　　粗鉱物（除りん鉱石）</t>
  </si>
  <si>
    <t>607010700</t>
  </si>
  <si>
    <t>　　　（人絹糸）</t>
  </si>
  <si>
    <t>213030100</t>
  </si>
  <si>
    <t>　　　（石及び砂）</t>
  </si>
  <si>
    <t>607030000</t>
  </si>
  <si>
    <t>　　織物</t>
  </si>
  <si>
    <t>213030110</t>
  </si>
  <si>
    <t>　　　　《大理石》</t>
  </si>
  <si>
    <t>607030100</t>
  </si>
  <si>
    <t>　　　（綿織物）</t>
  </si>
  <si>
    <t>213030130</t>
  </si>
  <si>
    <t>　　　　《けい砂》</t>
  </si>
  <si>
    <t>607030300</t>
  </si>
  <si>
    <t>　　　（絹織物）</t>
  </si>
  <si>
    <t>213030500</t>
  </si>
  <si>
    <t>　　　（天然黒鉛及びカオリン等）</t>
  </si>
  <si>
    <t>607030500</t>
  </si>
  <si>
    <t>　　　（毛織物）</t>
  </si>
  <si>
    <t>213030700</t>
  </si>
  <si>
    <t>　　　（塩）</t>
  </si>
  <si>
    <t>607030700</t>
  </si>
  <si>
    <t>　　　（合成繊維織物）</t>
  </si>
  <si>
    <t>213031100</t>
  </si>
  <si>
    <t>　　　（雲母）</t>
  </si>
  <si>
    <t>607031300</t>
  </si>
  <si>
    <t>　　　（メリヤス編物及びクロセ編物）</t>
  </si>
  <si>
    <t>213031300</t>
  </si>
  <si>
    <t>　　　（ほたる石）</t>
  </si>
  <si>
    <t>607050000</t>
  </si>
  <si>
    <t>　　繊維二次製品（除衣類）</t>
  </si>
  <si>
    <t>607050100</t>
  </si>
  <si>
    <t>　　　（チュール及びししゅう布類）</t>
  </si>
  <si>
    <t>　　鉄鉱石</t>
  </si>
  <si>
    <t>607050110</t>
  </si>
  <si>
    <t>　　　　《ししゅう布類》</t>
  </si>
  <si>
    <t>215030000</t>
  </si>
  <si>
    <t>　　鉄鋼くず</t>
  </si>
  <si>
    <t>607050300</t>
  </si>
  <si>
    <t>　　　（包装用の袋）</t>
  </si>
  <si>
    <t>NO</t>
  </si>
  <si>
    <t>215050000</t>
  </si>
  <si>
    <t>　　非鉄金属鉱</t>
  </si>
  <si>
    <t>607050500</t>
  </si>
  <si>
    <t>　　　（毛布及びひざ掛け）</t>
  </si>
  <si>
    <t>215051100</t>
  </si>
  <si>
    <t>　　　（マンガン鉱）</t>
  </si>
  <si>
    <t>607050700</t>
  </si>
  <si>
    <t>　　　（敷物類）</t>
  </si>
  <si>
    <t>215051300</t>
  </si>
  <si>
    <t>　　　（クロム鉱）</t>
  </si>
  <si>
    <t>607050710</t>
  </si>
  <si>
    <t>　　　　《じゅうたん類》</t>
  </si>
  <si>
    <t>215051700</t>
  </si>
  <si>
    <t>　　　（モリブデン鉱）</t>
  </si>
  <si>
    <t>607050900</t>
  </si>
  <si>
    <t>　　　（特殊織物及び同製品）</t>
  </si>
  <si>
    <t>215051900</t>
  </si>
  <si>
    <t>　　　（チタン鉱）</t>
  </si>
  <si>
    <t>607050910</t>
  </si>
  <si>
    <t>　　　　《ひも・綱及びケーブル》</t>
  </si>
  <si>
    <t>215052300</t>
  </si>
  <si>
    <t>　　　（アルミニウム鉱）</t>
  </si>
  <si>
    <t>607050920</t>
  </si>
  <si>
    <t>　　　　《漁網》</t>
  </si>
  <si>
    <t>215070000</t>
  </si>
  <si>
    <t>　　非鉄卑金属くず</t>
  </si>
  <si>
    <t>609000000</t>
  </si>
  <si>
    <t>　非金属鉱物製品</t>
  </si>
  <si>
    <t>215070100</t>
  </si>
  <si>
    <t>　　　（灰・鉱さい及びその他のかす）</t>
  </si>
  <si>
    <t>609010000</t>
  </si>
  <si>
    <t>　　セメント</t>
  </si>
  <si>
    <t>215070300</t>
  </si>
  <si>
    <t>　　　（銅くず）</t>
  </si>
  <si>
    <t>609030000</t>
  </si>
  <si>
    <t>　　タイル</t>
  </si>
  <si>
    <t>215070500</t>
  </si>
  <si>
    <t>　　　（黄銅・青銅くず）</t>
  </si>
  <si>
    <t>609070000</t>
  </si>
  <si>
    <t>　　ガラス及び同製品</t>
  </si>
  <si>
    <t>215070700</t>
  </si>
  <si>
    <t>　　　（アルミニウム等のくず）</t>
  </si>
  <si>
    <t>609070100</t>
  </si>
  <si>
    <t>　　　（板ガラス）</t>
  </si>
  <si>
    <t>609070110</t>
  </si>
  <si>
    <t>　　　　《普通板ガラス》</t>
  </si>
  <si>
    <t>　　動物性原材料</t>
  </si>
  <si>
    <t>609070120</t>
  </si>
  <si>
    <t>　　　　《みがき板ガラス》</t>
  </si>
  <si>
    <t>217010100</t>
  </si>
  <si>
    <t>　　　（貝殼）</t>
  </si>
  <si>
    <t>609070300</t>
  </si>
  <si>
    <t>　　　（ガラス鏡）</t>
  </si>
  <si>
    <t>217010300</t>
  </si>
  <si>
    <t>　　　（動物（除魚類）の腸）</t>
  </si>
  <si>
    <t>609070500</t>
  </si>
  <si>
    <t>　　　（ガラス製品）</t>
  </si>
  <si>
    <t>217030000</t>
  </si>
  <si>
    <t>　　植物性原材料</t>
  </si>
  <si>
    <t>609070510</t>
  </si>
  <si>
    <t>　　　　《ガラス製びん及びコップ》</t>
  </si>
  <si>
    <t>217030100</t>
  </si>
  <si>
    <t>　　　（繁殖用の種・果実及び胞子）</t>
  </si>
  <si>
    <t>609070520</t>
  </si>
  <si>
    <t>　　　　《模造真珠及びビーズ類》</t>
  </si>
  <si>
    <t>217030300</t>
  </si>
  <si>
    <t>　　　（てんぐさ）</t>
  </si>
  <si>
    <t>609070700</t>
  </si>
  <si>
    <t>　　　（陰極線管用のもの）</t>
  </si>
  <si>
    <t>609090000</t>
  </si>
  <si>
    <t>　　陶磁器</t>
  </si>
  <si>
    <t>　石炭・コークス及びれん炭</t>
  </si>
  <si>
    <t>609090100</t>
  </si>
  <si>
    <t>　　　（食器・台所用品及び喫茶用具）</t>
  </si>
  <si>
    <t>　　石炭</t>
  </si>
  <si>
    <t>609090300</t>
  </si>
  <si>
    <t>　　　（陶磁器の雑製品）</t>
  </si>
  <si>
    <t>301010100</t>
  </si>
  <si>
    <t>　　　（無煙炭）</t>
  </si>
  <si>
    <t>611000000</t>
  </si>
  <si>
    <t>　鉄鋼</t>
  </si>
  <si>
    <t>301010300</t>
  </si>
  <si>
    <t>　　　（原料炭）</t>
  </si>
  <si>
    <t>611010000</t>
  </si>
  <si>
    <t>　　銑鉄</t>
  </si>
  <si>
    <t>611010100</t>
  </si>
  <si>
    <t>　　　（合金鉄）</t>
  </si>
  <si>
    <t>301010320</t>
  </si>
  <si>
    <t>　　　　《その他のコークス用炭》</t>
  </si>
  <si>
    <t>611030000</t>
  </si>
  <si>
    <t>　　ビレット及びシートバー等</t>
  </si>
  <si>
    <t>301010500</t>
  </si>
  <si>
    <t>　　　（一般炭）</t>
  </si>
  <si>
    <t>611030100</t>
  </si>
  <si>
    <t>　　　（鉄鋼のスラブ）</t>
  </si>
  <si>
    <t>611050000</t>
  </si>
  <si>
    <t>　　鉄鋼の棒・形鋼及び線</t>
  </si>
  <si>
    <t>　　原油及び粗油</t>
  </si>
  <si>
    <t>611050100</t>
  </si>
  <si>
    <t>　　　（鉄鋼の棒）</t>
  </si>
  <si>
    <t>303030000</t>
  </si>
  <si>
    <t>611050300</t>
  </si>
  <si>
    <t>　　　（形鋼）</t>
  </si>
  <si>
    <t>303030100</t>
  </si>
  <si>
    <t>611050500</t>
  </si>
  <si>
    <t>　　　（鉄鋼の線）</t>
  </si>
  <si>
    <t>303030300</t>
  </si>
  <si>
    <t>611070000</t>
  </si>
  <si>
    <t>　　鉄鋼のフラットロール製品</t>
  </si>
  <si>
    <t>303030500</t>
  </si>
  <si>
    <t>611070100</t>
  </si>
  <si>
    <t>　　　（ステンレス鋼板類）</t>
  </si>
  <si>
    <t>303030700</t>
  </si>
  <si>
    <t>　　　（重油）</t>
  </si>
  <si>
    <t>611070110</t>
  </si>
  <si>
    <t>　　　　《ステンレス薄板》</t>
  </si>
  <si>
    <t>303030900</t>
  </si>
  <si>
    <t>　　　（潤滑油及びグリース）</t>
  </si>
  <si>
    <t>611070300</t>
  </si>
  <si>
    <t>　　　（合金鋼板類）</t>
  </si>
  <si>
    <t>303031100</t>
  </si>
  <si>
    <t>　　　（石油コークス）</t>
  </si>
  <si>
    <t>611070310</t>
  </si>
  <si>
    <t>　　　　《けい素鋼板類》</t>
  </si>
  <si>
    <t>611070500</t>
  </si>
  <si>
    <t>　　　（めっき等鋼板類）</t>
  </si>
  <si>
    <t>305010000</t>
  </si>
  <si>
    <t>　　石油ガス類</t>
  </si>
  <si>
    <t>611070510</t>
  </si>
  <si>
    <t>　　　　《亜鉛めっき鋼板類》</t>
  </si>
  <si>
    <t>305010100</t>
  </si>
  <si>
    <t>　　　（液化石油ガス）</t>
  </si>
  <si>
    <t>611070900</t>
  </si>
  <si>
    <t>　　　（その他のフラットロール製品）</t>
  </si>
  <si>
    <t>305010300</t>
  </si>
  <si>
    <t>　　　（液化天然ガス）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</si>
  <si>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</si>
  <si>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</si>
  <si>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</si>
  <si>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</si>
  <si>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</si>
  <si>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</si>
  <si>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401010000</t>
  </si>
  <si>
    <t>　　牛脂</t>
  </si>
  <si>
    <t>611170000</t>
  </si>
  <si>
    <t>　　管及び管用継手</t>
  </si>
  <si>
    <t>611170100</t>
  </si>
  <si>
    <t>　　　（鋼管）</t>
  </si>
  <si>
    <t>403030000</t>
  </si>
  <si>
    <t>　　パーム油</t>
  </si>
  <si>
    <t>613000000</t>
  </si>
  <si>
    <t>　非鉄金属</t>
  </si>
  <si>
    <t>613010000</t>
  </si>
  <si>
    <t>　　銅及び同合金</t>
  </si>
  <si>
    <t>405010000</t>
  </si>
  <si>
    <t>　　ろう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</si>
  <si>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</si>
  <si>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</si>
  <si>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</si>
  <si>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</si>
  <si>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</si>
  <si>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</si>
  <si>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</si>
  <si>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</si>
  <si>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</si>
  <si>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</si>
  <si>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</si>
  <si>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</si>
  <si>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</si>
  <si>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</si>
  <si>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</si>
  <si>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</si>
  <si>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505010100</t>
  </si>
  <si>
    <t>　　　（酸性染料）</t>
  </si>
  <si>
    <t>613050100</t>
  </si>
  <si>
    <t>　　　（亜鉛及び同合金の塊）</t>
  </si>
  <si>
    <t>505010300</t>
  </si>
  <si>
    <t>　　　（分散性染料）</t>
  </si>
  <si>
    <t>613070000</t>
  </si>
  <si>
    <t>　　チタン及び同合金</t>
  </si>
  <si>
    <t>505010500</t>
  </si>
  <si>
    <t>　　　（反応性染料）</t>
  </si>
  <si>
    <t>615000000</t>
  </si>
  <si>
    <t>　金属製品</t>
  </si>
  <si>
    <t>　　植物性のなめしエキス</t>
  </si>
  <si>
    <t>615010000</t>
  </si>
  <si>
    <t>　　構造物及び同建設材</t>
  </si>
  <si>
    <t>505030100</t>
  </si>
  <si>
    <t>　　　（ワットルエキス）</t>
  </si>
  <si>
    <t>615010100</t>
  </si>
  <si>
    <t>　　　（鉄鋼製構造物及び同建設材）</t>
  </si>
  <si>
    <t>505050000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</si>
  <si>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</si>
  <si>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</si>
  <si>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</si>
  <si>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</si>
  <si>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</si>
  <si>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</si>
  <si>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507030000</t>
  </si>
  <si>
    <t>GR</t>
  </si>
  <si>
    <t>615070000</t>
  </si>
  <si>
    <t>　　より線・綱及び網類</t>
  </si>
  <si>
    <t>615070100</t>
  </si>
  <si>
    <t>　　　（鉄鋼製より線及び鋼）</t>
  </si>
  <si>
    <t>507070000</t>
  </si>
  <si>
    <t>615070300</t>
  </si>
  <si>
    <t>　　　（鉄鋼製網）</t>
  </si>
  <si>
    <t>615090000</t>
  </si>
  <si>
    <t>　　くぎ・ねじ・ボルト及びナット類</t>
  </si>
  <si>
    <t>　　精油及びレジノイド</t>
  </si>
  <si>
    <t>615090100</t>
  </si>
  <si>
    <t>　　　（くぎ及び画びょう類）</t>
  </si>
  <si>
    <t>　　人造香料類</t>
  </si>
  <si>
    <t>615090110</t>
  </si>
  <si>
    <t>　　　　《鉄鋼製線くぎ》</t>
  </si>
  <si>
    <t>615090300</t>
  </si>
  <si>
    <t>　　　（鉄鋼製ボルト及びナット類）</t>
  </si>
  <si>
    <t>　　カリ肥料</t>
  </si>
  <si>
    <t>615090500</t>
  </si>
  <si>
    <t>　　　（鉄鋼製ねじ）</t>
  </si>
  <si>
    <t>　　　（塩化カリウム）</t>
  </si>
  <si>
    <t>615110000</t>
  </si>
  <si>
    <t>　　手道具類及び機械用工具</t>
  </si>
  <si>
    <t>　　　（硫酸カリウム）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</si>
  <si>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</si>
  <si>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</si>
  <si>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</si>
  <si>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</si>
  <si>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</si>
  <si>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</si>
  <si>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　　シリコーン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</si>
  <si>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</si>
  <si>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</si>
  <si>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</si>
  <si>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</si>
  <si>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</si>
  <si>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</si>
  <si>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</si>
  <si>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</si>
  <si>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515090000</t>
  </si>
  <si>
    <t>　　合成樹脂</t>
  </si>
  <si>
    <t>615210000</t>
  </si>
  <si>
    <t>　　手針・ピン及び留金類</t>
  </si>
  <si>
    <t>700000000</t>
  </si>
  <si>
    <t>機械類及び輸送用機器</t>
  </si>
  <si>
    <t>517010000</t>
  </si>
  <si>
    <t>　　消毒剤・殺虫剤及び殺菌剤類</t>
  </si>
  <si>
    <t>701000000</t>
  </si>
  <si>
    <t>　一般機械</t>
  </si>
  <si>
    <t>517030000</t>
  </si>
  <si>
    <t>　　でん粉</t>
  </si>
  <si>
    <t>701010000</t>
  </si>
  <si>
    <t>　　原動機</t>
  </si>
  <si>
    <t>517050000</t>
  </si>
  <si>
    <t>　　カゼイン</t>
  </si>
  <si>
    <t>701010100</t>
  </si>
  <si>
    <t>　　　（蒸気発生ボイラー等）</t>
  </si>
  <si>
    <t>517090000</t>
  </si>
  <si>
    <t>　　調製石油添加剤</t>
  </si>
  <si>
    <t>701010300</t>
  </si>
  <si>
    <t>　　　（内燃機関）</t>
  </si>
  <si>
    <t>517110000</t>
  </si>
  <si>
    <t>　　触媒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</si>
  <si>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</si>
  <si>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</si>
  <si>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</si>
  <si>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</si>
  <si>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</si>
  <si>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</si>
  <si>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</si>
  <si>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</si>
  <si>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</si>
  <si>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</si>
  <si>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</si>
  <si>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</si>
  <si>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　　合板・ウッドパネル</t>
  </si>
  <si>
    <t>701050300</t>
  </si>
  <si>
    <t>　　　（電卓類）</t>
  </si>
  <si>
    <t>　　　（合板）</t>
  </si>
  <si>
    <t>701050500</t>
  </si>
  <si>
    <t>　　　（電算機類（含周辺機器））</t>
  </si>
  <si>
    <t>　　パルプウッド等</t>
  </si>
  <si>
    <t>701050560</t>
  </si>
  <si>
    <t>　　　　《印刷装置》</t>
  </si>
  <si>
    <t>　　　（ウッドチップ）</t>
  </si>
  <si>
    <t>701050570</t>
  </si>
  <si>
    <t>　　　　《記憶装置》</t>
  </si>
  <si>
    <t>605050000</t>
  </si>
  <si>
    <t>　　建築用木工品及び木製建具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</si>
  <si>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</si>
  <si>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</si>
  <si>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</si>
  <si>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</si>
  <si>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</si>
  <si>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</si>
  <si>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</si>
  <si>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</si>
  <si>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　　織物用繊維糸</t>
  </si>
  <si>
    <t>701070120</t>
  </si>
  <si>
    <t>　　　　《研削盤》</t>
  </si>
  <si>
    <t>609010100</t>
  </si>
  <si>
    <t>　　　（絹糸）</t>
  </si>
  <si>
    <t>701070300</t>
  </si>
  <si>
    <t>　　　（金属圧延機）</t>
  </si>
  <si>
    <t>609010300</t>
  </si>
  <si>
    <t>701090000</t>
  </si>
  <si>
    <t>　　繊維機械</t>
  </si>
  <si>
    <t>609010500</t>
  </si>
  <si>
    <t>　　　（合成繊維の糸）</t>
  </si>
  <si>
    <t>701090100</t>
  </si>
  <si>
    <t>　　綿織物</t>
  </si>
  <si>
    <t>701090300</t>
  </si>
  <si>
    <t>　　　（カード及びコーマー）</t>
  </si>
  <si>
    <t>609030100</t>
  </si>
  <si>
    <t>　　　（綿織物（絹１０％以上のもの））</t>
  </si>
  <si>
    <t>701090500</t>
  </si>
  <si>
    <t>　　　（紡績準備機）</t>
  </si>
  <si>
    <t>609050000</t>
  </si>
  <si>
    <t>　　毛織物</t>
  </si>
  <si>
    <t>701090700</t>
  </si>
  <si>
    <t>　　　（紡績機）</t>
  </si>
  <si>
    <t>609050100</t>
  </si>
  <si>
    <t>　　　（毛織物（絹１０％以上のもの））</t>
  </si>
  <si>
    <t>701091100</t>
  </si>
  <si>
    <t>　　　（ねん糸機及びかせ機）</t>
  </si>
  <si>
    <t>　　絹織物</t>
  </si>
  <si>
    <t>701091300</t>
  </si>
  <si>
    <t>　　　（織機）</t>
  </si>
  <si>
    <t>　　合成繊維織物</t>
  </si>
  <si>
    <t>701091500</t>
  </si>
  <si>
    <t>　　　（準備用及び漂白用機械類）</t>
  </si>
  <si>
    <t>609110000</t>
  </si>
  <si>
    <t>　　チュール及びししゅう布類</t>
  </si>
  <si>
    <t>701110000</t>
  </si>
  <si>
    <t>　　ミシン</t>
  </si>
  <si>
    <t>609130000</t>
  </si>
  <si>
    <t>　　敷物類</t>
  </si>
  <si>
    <t>701110100</t>
  </si>
  <si>
    <t>　　　（ジグザグミシン）</t>
  </si>
  <si>
    <t>609150000</t>
  </si>
  <si>
    <t>　　メリヤス編物及びクロセ編物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</si>
  <si>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</si>
  <si>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</si>
  <si>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</si>
  <si>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</si>
  <si>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</si>
  <si>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</si>
  <si>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　　貴石及び半貴石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</si>
  <si>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</si>
  <si>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</si>
  <si>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</si>
  <si>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</si>
  <si>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</si>
  <si>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</si>
  <si>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　　合金鉄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</si>
  <si>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</si>
  <si>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</si>
  <si>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</si>
  <si>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</si>
  <si>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</si>
  <si>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</si>
  <si>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613090000</t>
  </si>
  <si>
    <t>701230100</t>
  </si>
  <si>
    <t>　　　（炉）</t>
  </si>
  <si>
    <t>701230300</t>
  </si>
  <si>
    <t>　　　（冷凍機）</t>
  </si>
  <si>
    <t>　　銀及び白金族</t>
  </si>
  <si>
    <t>701230500</t>
  </si>
  <si>
    <t>　　　（エアコン）</t>
  </si>
  <si>
    <t>615010300</t>
  </si>
  <si>
    <t>　　　（銀及び銀を張った金属）</t>
  </si>
  <si>
    <t>701250000</t>
  </si>
  <si>
    <t>　　ポンプ及び遠心分離機</t>
  </si>
  <si>
    <t>615010310</t>
  </si>
  <si>
    <t>　　　　《銀》</t>
  </si>
  <si>
    <t>701250100</t>
  </si>
  <si>
    <t>　　　（液体ポンプ）</t>
  </si>
  <si>
    <t>701250300</t>
  </si>
  <si>
    <t>　　　（気体圧縮機）</t>
  </si>
  <si>
    <t>615050000</t>
  </si>
  <si>
    <t>　　ニッケル及び同合金</t>
  </si>
  <si>
    <t>701270000</t>
  </si>
  <si>
    <t>　　荷役機械</t>
  </si>
  <si>
    <t>701270100</t>
  </si>
  <si>
    <t>　　　（クレーン）</t>
  </si>
  <si>
    <t>　　鉛及び同合金</t>
  </si>
  <si>
    <t>701270300</t>
  </si>
  <si>
    <t>　　　（リフト・エレベーター類）</t>
  </si>
  <si>
    <t>701290000</t>
  </si>
  <si>
    <t>　　ベアリング及び同部分品</t>
  </si>
  <si>
    <t>　　すず及び同合金</t>
  </si>
  <si>
    <t>701290100</t>
  </si>
  <si>
    <t>　　　（ボールベアリング）</t>
  </si>
  <si>
    <t>　　コバルト及び同合金</t>
  </si>
  <si>
    <t>701290300</t>
  </si>
  <si>
    <t>　　　（ローラーベアリング等）</t>
  </si>
  <si>
    <t>617000000</t>
  </si>
  <si>
    <t>701310000</t>
  </si>
  <si>
    <t>　　半導体等製造装置</t>
  </si>
  <si>
    <t>617010000</t>
  </si>
  <si>
    <t>　　鉄鋼製構造物及び同建設機材</t>
  </si>
  <si>
    <t>701310100</t>
  </si>
  <si>
    <t>　　　（半導体製造装置）</t>
  </si>
  <si>
    <t>617030000</t>
  </si>
  <si>
    <t>　　くぎ・ねじ・ナット・ボルト類</t>
  </si>
  <si>
    <t>703000000</t>
  </si>
  <si>
    <t>　電気機器</t>
  </si>
  <si>
    <t>617050000</t>
  </si>
  <si>
    <t>703010000</t>
  </si>
  <si>
    <t>　　重電機器</t>
  </si>
  <si>
    <t>617070000</t>
  </si>
  <si>
    <t>703010100</t>
  </si>
  <si>
    <t>　　　（発電機）</t>
  </si>
  <si>
    <t>617090000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</si>
  <si>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</si>
  <si>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</si>
  <si>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</si>
  <si>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</si>
  <si>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</si>
  <si>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</si>
  <si>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</si>
  <si>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</si>
  <si>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</si>
  <si>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</si>
  <si>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　　　（航空機用内燃機関）</t>
  </si>
  <si>
    <t>703050000</t>
  </si>
  <si>
    <t>　　絶縁電線及び絶縁ケーブル</t>
  </si>
  <si>
    <t>701010700</t>
  </si>
  <si>
    <t>　　　（その他の内燃機関）</t>
  </si>
  <si>
    <t>703050100</t>
  </si>
  <si>
    <t>　　　（電力ケーブル）</t>
  </si>
  <si>
    <t>701010900</t>
  </si>
  <si>
    <t>　　　（ガスタービンの部分品）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</si>
  <si>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</si>
  <si>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</si>
  <si>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</si>
  <si>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</si>
  <si>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</si>
  <si>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</si>
  <si>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</si>
  <si>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</si>
  <si>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　　　（電算機類(含周辺機器））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</si>
  <si>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</si>
  <si>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</si>
  <si>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</si>
  <si>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</si>
  <si>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</si>
  <si>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</si>
  <si>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</si>
  <si>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</si>
  <si>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</si>
  <si>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</si>
  <si>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　　　　《ボール盤及び中ぐり盤》</t>
  </si>
  <si>
    <t>703150000</t>
  </si>
  <si>
    <t>　　通信機</t>
  </si>
  <si>
    <t>701070130</t>
  </si>
  <si>
    <t>　　　　《フライス盤》</t>
  </si>
  <si>
    <t>703170000</t>
  </si>
  <si>
    <t>　　家庭用電気機器</t>
  </si>
  <si>
    <t>701070140</t>
  </si>
  <si>
    <t>703170100</t>
  </si>
  <si>
    <t>　　　（電気冷蔵庫）</t>
  </si>
  <si>
    <t>　　　（プレス及び鍛造機）</t>
  </si>
  <si>
    <t>703170300</t>
  </si>
  <si>
    <t>　　　（扇風機）</t>
  </si>
  <si>
    <t>701070700</t>
  </si>
  <si>
    <t>　　　（電子レンジ）</t>
  </si>
  <si>
    <t>703190000</t>
  </si>
  <si>
    <t>　　電池</t>
  </si>
  <si>
    <t>　　　（メリヤス機）</t>
  </si>
  <si>
    <t>703210000</t>
  </si>
  <si>
    <t>　　電球類</t>
  </si>
  <si>
    <t>701100000</t>
  </si>
  <si>
    <t>703230000</t>
  </si>
  <si>
    <t>　　半導体等電子部品</t>
  </si>
  <si>
    <t>703230100</t>
  </si>
  <si>
    <t>　　　（熱電子管）</t>
  </si>
  <si>
    <t>　　　（印刷機械）</t>
  </si>
  <si>
    <t>703230300</t>
  </si>
  <si>
    <t>　　　（個別半導体）</t>
  </si>
  <si>
    <t>　　食料品加工機械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</si>
  <si>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</si>
  <si>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</si>
  <si>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</si>
  <si>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</si>
  <si>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</si>
  <si>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</si>
  <si>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</si>
  <si>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</si>
  <si>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701210000</t>
  </si>
  <si>
    <t>703290000</t>
  </si>
  <si>
    <t>　　コンデンサー</t>
  </si>
  <si>
    <t>TH</t>
  </si>
  <si>
    <t>701210100</t>
  </si>
  <si>
    <t>703310000</t>
  </si>
  <si>
    <t>　　電気用炭素及び黒鉛製品</t>
  </si>
  <si>
    <t>701210300</t>
  </si>
  <si>
    <t>703310100</t>
  </si>
  <si>
    <t>　　　（人造黒鉛電極）</t>
  </si>
  <si>
    <t>701210500</t>
  </si>
  <si>
    <t>　　　（遠心分離機）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</si>
  <si>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</si>
  <si>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</si>
  <si>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</si>
  <si>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</si>
  <si>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</si>
  <si>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</si>
  <si>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　　鉱物・木材等の材料加工機械</t>
  </si>
  <si>
    <t>705010300</t>
  </si>
  <si>
    <t>　　　（コンテナー）</t>
  </si>
  <si>
    <t>　　コック・弁類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</si>
  <si>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</si>
  <si>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</si>
  <si>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</si>
  <si>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</si>
  <si>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</si>
  <si>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</si>
  <si>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</si>
  <si>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</si>
  <si>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</si>
  <si>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</si>
  <si>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　　　（発電機及び電動機）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</si>
  <si>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</si>
  <si>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</si>
  <si>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</si>
  <si>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</si>
  <si>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</si>
  <si>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</si>
  <si>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703040000</t>
  </si>
  <si>
    <t>705070000</t>
  </si>
  <si>
    <t>　　二輪自動車類</t>
  </si>
  <si>
    <t>　　音響・映像機器（含部品）</t>
  </si>
  <si>
    <t>705070100</t>
  </si>
  <si>
    <t>　　　（二輪自動車・原動機付自転車）</t>
  </si>
  <si>
    <t>705090000</t>
  </si>
  <si>
    <t>　　自転車及び同部分品</t>
  </si>
  <si>
    <t>703050500</t>
  </si>
  <si>
    <t>705090100</t>
  </si>
  <si>
    <t>　　　（自転車）</t>
  </si>
  <si>
    <t>703051100</t>
  </si>
  <si>
    <t>705110000</t>
  </si>
  <si>
    <t>　　航空機類</t>
  </si>
  <si>
    <t>703051500</t>
  </si>
  <si>
    <t>　　　（音響・映像機器の部分品）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</si>
  <si>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</si>
  <si>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</si>
  <si>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</si>
  <si>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</si>
  <si>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</si>
  <si>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</si>
  <si>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</si>
  <si>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</si>
  <si>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</si>
  <si>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</si>
  <si>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703090500</t>
  </si>
  <si>
    <t>　　　（ヘヤードライヤー）</t>
  </si>
  <si>
    <t>803000000</t>
  </si>
  <si>
    <t>　家具</t>
  </si>
  <si>
    <t>703090700</t>
  </si>
  <si>
    <t>803010000</t>
  </si>
  <si>
    <t>　　家具（除医療用）</t>
  </si>
  <si>
    <t>805000000</t>
  </si>
  <si>
    <t>　バッグ類</t>
  </si>
  <si>
    <t>　　　（トランジスター等）</t>
  </si>
  <si>
    <t>807000000</t>
  </si>
  <si>
    <t>　衣類及び同付属品</t>
  </si>
  <si>
    <t>703110300</t>
  </si>
  <si>
    <t>807010000</t>
  </si>
  <si>
    <t>　　外衣類</t>
  </si>
  <si>
    <t>DZ</t>
  </si>
  <si>
    <t>807010100</t>
  </si>
  <si>
    <t>　　　（男子用洋服）</t>
  </si>
  <si>
    <t>　　電気溶接器</t>
  </si>
  <si>
    <t>807010300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</si>
  <si>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</si>
  <si>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</si>
  <si>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</si>
  <si>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</si>
  <si>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</si>
  <si>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</si>
  <si>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</si>
  <si>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</si>
  <si>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705040000</t>
  </si>
  <si>
    <t>807090000</t>
  </si>
  <si>
    <t>　　メリヤス編み及びクロセ編み衣類</t>
  </si>
  <si>
    <t>705040100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</si>
  <si>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</si>
  <si>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</si>
  <si>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</si>
  <si>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</si>
  <si>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</si>
  <si>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</si>
  <si>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　　自転車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</si>
  <si>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</si>
  <si>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</si>
  <si>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</si>
  <si>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</si>
  <si>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</si>
  <si>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</si>
  <si>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</si>
  <si>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</si>
  <si>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</si>
  <si>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</si>
  <si>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</si>
  <si>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</si>
  <si>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　　衣類</t>
  </si>
  <si>
    <t>811010500</t>
  </si>
  <si>
    <t>　　　（めがねのわく及び柄）</t>
  </si>
  <si>
    <t>　　　（男子用衣類）</t>
  </si>
  <si>
    <t>811010700</t>
  </si>
  <si>
    <t>　　　（隻眼鏡及び双眼鏡）</t>
  </si>
  <si>
    <t>　　　（女子用及び乳幼児用衣類）</t>
  </si>
  <si>
    <t>811010900</t>
  </si>
  <si>
    <t>　　　（電子顕微鏡）</t>
  </si>
  <si>
    <t>　　　（下着類）</t>
  </si>
  <si>
    <t>811011100</t>
  </si>
  <si>
    <t>　　　（顕微鏡及び同部分品）</t>
  </si>
  <si>
    <t>　　衣類付属品</t>
  </si>
  <si>
    <t>811011110</t>
  </si>
  <si>
    <t>　　　　《顕微鏡》</t>
  </si>
  <si>
    <t>811011300</t>
  </si>
  <si>
    <t>　　　（写真機及び同部分品）</t>
  </si>
  <si>
    <t>807050100</t>
  </si>
  <si>
    <t>811011310</t>
  </si>
  <si>
    <t>　　　　《写真機》</t>
  </si>
  <si>
    <t>807050300</t>
  </si>
  <si>
    <t>811011700</t>
  </si>
  <si>
    <t>　　　（計測機器類）</t>
  </si>
  <si>
    <t>807050500</t>
  </si>
  <si>
    <t>　　　（セーター類）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</si>
  <si>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</si>
  <si>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</si>
  <si>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</si>
  <si>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</si>
  <si>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</si>
  <si>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</si>
  <si>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</si>
  <si>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</si>
  <si>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811010100</t>
  </si>
  <si>
    <t>813000000</t>
  </si>
  <si>
    <t>　その他の雑製品</t>
  </si>
  <si>
    <t>811010110</t>
  </si>
  <si>
    <t>　　　　《調整機器及び計算用具類》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</si>
  <si>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</si>
  <si>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</si>
  <si>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</si>
  <si>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</si>
  <si>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</si>
  <si>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</si>
  <si>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　　　（時計）</t>
  </si>
  <si>
    <t>813050000</t>
  </si>
  <si>
    <t>　　楽器</t>
  </si>
  <si>
    <t>811030110</t>
  </si>
  <si>
    <t>　　　　《懐中時計・腕時計類》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</si>
  <si>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</si>
  <si>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</si>
  <si>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</si>
  <si>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</si>
  <si>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</si>
  <si>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</si>
  <si>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　　　（写真用フイルム類）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</si>
  <si>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</si>
  <si>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</si>
  <si>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</si>
  <si>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</si>
  <si>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</si>
  <si>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</si>
  <si>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</si>
  <si>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</si>
  <si>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　　がん具及び遊戯用具</t>
  </si>
  <si>
    <t>813170000</t>
  </si>
  <si>
    <t>　　運動用具</t>
  </si>
  <si>
    <t>813090100</t>
  </si>
  <si>
    <t>　　　（遊戯用具）</t>
  </si>
  <si>
    <t>813170100</t>
  </si>
  <si>
    <t>　　　（釣具）</t>
  </si>
  <si>
    <t>813170110</t>
  </si>
  <si>
    <t>　　　　《釣りざお》</t>
  </si>
  <si>
    <t>　　　（ゴルフ用具）</t>
  </si>
  <si>
    <t>813190000</t>
  </si>
  <si>
    <t>　　事務用品</t>
  </si>
  <si>
    <t>813130000</t>
  </si>
  <si>
    <t>813190100</t>
  </si>
  <si>
    <t>　　　（万年筆及び鉛筆類）</t>
  </si>
  <si>
    <t>813130100</t>
  </si>
  <si>
    <t>　　　（万年筆・鉛筆類）</t>
  </si>
  <si>
    <t>813190110</t>
  </si>
  <si>
    <t>　　　　《マーキングペン》</t>
  </si>
  <si>
    <t>　　美術品・収集品及びこっとう</t>
  </si>
  <si>
    <t>813210000</t>
  </si>
  <si>
    <t>　　貴石等の製品類</t>
  </si>
  <si>
    <t>　　成形品及び彫刻品</t>
  </si>
  <si>
    <t>813210100</t>
  </si>
  <si>
    <t>　　　（身辺用模造細貨類）</t>
  </si>
  <si>
    <t>900000000</t>
  </si>
  <si>
    <t>特殊取扱品</t>
  </si>
  <si>
    <t>813230000</t>
  </si>
  <si>
    <t>　　喫煙用具</t>
  </si>
  <si>
    <t>901000000</t>
  </si>
  <si>
    <t>　再輸入品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</si>
  <si>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</si>
  <si>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</si>
  <si>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</si>
  <si>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</si>
  <si>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</si>
  <si>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</si>
  <si>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</si>
  <si>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</si>
  <si>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</si>
  <si>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</si>
  <si>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</si>
  <si>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</si>
  <si>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　再輸出品</t>
  </si>
  <si>
    <t>903000000</t>
  </si>
  <si>
    <t>　金（マネタリーゴールドを除く）</t>
  </si>
  <si>
    <t>007010120</t>
  </si>
  <si>
    <t>　　　　《まぐろ》</t>
  </si>
  <si>
    <t>007050130</t>
  </si>
  <si>
    <t>　　　　《かき》</t>
  </si>
  <si>
    <t>　　　（乾しいたけ）</t>
  </si>
  <si>
    <t>017010000</t>
  </si>
  <si>
    <t>　　白金族の金属</t>
  </si>
  <si>
    <t>613090100</t>
  </si>
  <si>
    <t>　　ロジウム</t>
  </si>
  <si>
    <t>705110100</t>
  </si>
  <si>
    <t>　　　（航空機）</t>
  </si>
  <si>
    <t>203030000</t>
  </si>
  <si>
    <t>　　コプラ</t>
  </si>
  <si>
    <t>211090300</t>
  </si>
  <si>
    <t>　　　（コットンリンター）</t>
  </si>
  <si>
    <t>501010100</t>
  </si>
  <si>
    <t>503030000</t>
  </si>
  <si>
    <t>　　キシレン（粗製のもの）</t>
  </si>
  <si>
    <t>601010000</t>
  </si>
  <si>
    <t>　　羊革</t>
  </si>
  <si>
    <t>　　　（蒸気タービン）</t>
  </si>
  <si>
    <t>705070120</t>
  </si>
  <si>
    <t>　　　　《貨物船・貨客船》</t>
  </si>
  <si>
    <t>品名コード</t>
  </si>
  <si>
    <t>&lt;１&gt;輸出</t>
  </si>
  <si>
    <t>&lt;２&gt;輸入</t>
  </si>
  <si>
    <t>階層</t>
  </si>
  <si>
    <t>品　　名</t>
  </si>
  <si>
    <t>単位</t>
  </si>
  <si>
    <t>構成比</t>
  </si>
  <si>
    <t>数量</t>
  </si>
  <si>
    <t>価格</t>
  </si>
  <si>
    <t>総　　　　　　計</t>
  </si>
  <si>
    <t>（２）港別－②衣浦港</t>
  </si>
  <si>
    <t>&lt;１&gt;輸出</t>
  </si>
  <si>
    <t>&lt;２&gt;輸入</t>
  </si>
  <si>
    <t>階層</t>
  </si>
  <si>
    <t>品　　名</t>
  </si>
  <si>
    <t>単位</t>
  </si>
  <si>
    <t>構成比</t>
  </si>
  <si>
    <t>数量</t>
  </si>
  <si>
    <t>価格</t>
  </si>
  <si>
    <t>013010300</t>
  </si>
  <si>
    <t>　　　（粗糖）</t>
  </si>
  <si>
    <t>総　　　　　　計</t>
  </si>
  <si>
    <t>（２）港別－③三河港</t>
  </si>
  <si>
    <t>&lt;１&gt;輸出</t>
  </si>
  <si>
    <t>&lt;２&gt;輸入</t>
  </si>
  <si>
    <t>階層</t>
  </si>
  <si>
    <t>品　　名</t>
  </si>
  <si>
    <t>単位</t>
  </si>
  <si>
    <t>構成比</t>
  </si>
  <si>
    <t>数量</t>
  </si>
  <si>
    <t>価格</t>
  </si>
  <si>
    <t>総　　　　　　計</t>
  </si>
  <si>
    <t>（２）港別－④中部国際空港</t>
  </si>
  <si>
    <t>001000000</t>
  </si>
  <si>
    <t>　生きた動物</t>
  </si>
  <si>
    <t>007010900</t>
  </si>
  <si>
    <t>　　　（うなぎの稚魚）</t>
  </si>
  <si>
    <t>015010300</t>
  </si>
  <si>
    <t>　　　（インスタントコーヒー）</t>
  </si>
  <si>
    <t>201010000</t>
  </si>
  <si>
    <t>　　原皮</t>
  </si>
  <si>
    <t>201030000</t>
  </si>
  <si>
    <t>　　毛皮</t>
  </si>
  <si>
    <t>213030300</t>
  </si>
  <si>
    <t>　　　（工業用ダイヤモンド）</t>
  </si>
  <si>
    <t>501050000</t>
  </si>
  <si>
    <t>　　放射性元素</t>
  </si>
  <si>
    <t>　　ホルモン</t>
  </si>
  <si>
    <t>517070000</t>
  </si>
  <si>
    <t>　　ロジン</t>
  </si>
  <si>
    <t>　　真珠</t>
  </si>
  <si>
    <t>　　ダイヤモンド</t>
  </si>
  <si>
    <t>　　　（白金族の金属）</t>
  </si>
  <si>
    <t>615010110</t>
  </si>
  <si>
    <t>　　　　《白金》</t>
  </si>
  <si>
    <t>　　　（ブラウス）</t>
  </si>
  <si>
    <t>品名コード</t>
  </si>
  <si>
    <t>品　　名</t>
  </si>
  <si>
    <t>第４表　県内港の品目別輸出入数量・額</t>
  </si>
  <si>
    <t>（１）県内港全体</t>
  </si>
  <si>
    <t>（１）県内港全体</t>
  </si>
  <si>
    <t>品名コード</t>
  </si>
  <si>
    <t>階層</t>
  </si>
  <si>
    <t>品　　名</t>
  </si>
  <si>
    <t>数量</t>
  </si>
  <si>
    <t>価格　(千円)</t>
  </si>
  <si>
    <t>単位</t>
  </si>
  <si>
    <t>前年比</t>
  </si>
  <si>
    <t>構成比</t>
  </si>
  <si>
    <t>007050120</t>
  </si>
  <si>
    <t>　　　　《さば》</t>
  </si>
  <si>
    <r>
      <t>K</t>
    </r>
    <r>
      <rPr>
        <sz val="11"/>
        <color indexed="8"/>
        <rFont val="ＭＳ Ｐゴシック"/>
        <family val="3"/>
      </rPr>
      <t>G</t>
    </r>
  </si>
  <si>
    <t>皆減</t>
  </si>
  <si>
    <t>皆増</t>
  </si>
  <si>
    <t>　　　　（アクリロニトリル）</t>
  </si>
  <si>
    <t>MT</t>
  </si>
  <si>
    <t xml:space="preserve">      （紡糸機）</t>
  </si>
  <si>
    <r>
      <t>N</t>
    </r>
    <r>
      <rPr>
        <sz val="11"/>
        <color indexed="8"/>
        <rFont val="ＭＳ Ｐゴシック"/>
        <family val="3"/>
      </rPr>
      <t>O</t>
    </r>
  </si>
  <si>
    <t xml:space="preserve">      　（電子レンジ）</t>
  </si>
  <si>
    <t>合　　　　計</t>
  </si>
  <si>
    <t>　</t>
  </si>
  <si>
    <t>&lt;２&gt;輸入</t>
  </si>
  <si>
    <t>品目コード</t>
  </si>
  <si>
    <t>階層</t>
  </si>
  <si>
    <t>品目名</t>
  </si>
  <si>
    <t>価格　（千円）</t>
  </si>
  <si>
    <t xml:space="preserve">  生きた動物</t>
  </si>
  <si>
    <t xml:space="preserve">NO </t>
  </si>
  <si>
    <t>001010000</t>
  </si>
  <si>
    <t xml:space="preserve">    　鶏</t>
  </si>
  <si>
    <t xml:space="preserve">  肉類及び同調製品</t>
  </si>
  <si>
    <t xml:space="preserve">MT </t>
  </si>
  <si>
    <t xml:space="preserve">    　牛肉（生鮮・冷凍）</t>
  </si>
  <si>
    <t xml:space="preserve">    　羊・やぎ肉（生鮮・冷凍）</t>
  </si>
  <si>
    <t xml:space="preserve">    　豚・いのししの肉（生鮮・冷凍）</t>
  </si>
  <si>
    <t xml:space="preserve">      　（豚肉）</t>
  </si>
  <si>
    <t xml:space="preserve">    　鶏肉（生鮮・冷凍）</t>
  </si>
  <si>
    <t xml:space="preserve">  酪農品及び鳥卵</t>
  </si>
  <si>
    <t xml:space="preserve">    　ミルク及びクリーム</t>
  </si>
  <si>
    <t xml:space="preserve">      　（粉乳）</t>
  </si>
  <si>
    <t>　 　 バター</t>
  </si>
  <si>
    <t xml:space="preserve">    　チーズ及びカード</t>
  </si>
  <si>
    <t xml:space="preserve">  魚介類及び同調製品</t>
  </si>
  <si>
    <t xml:space="preserve">    　魚介類（生鮮・冷凍）</t>
  </si>
  <si>
    <t xml:space="preserve">KG </t>
  </si>
  <si>
    <t xml:space="preserve">      　（まぐろ（生鮮・冷凍））</t>
  </si>
  <si>
    <t xml:space="preserve">      　（さけ及びます（生鮮・冷凍））</t>
  </si>
  <si>
    <t xml:space="preserve">      　（さわら（生鮮・冷凍））</t>
  </si>
  <si>
    <t xml:space="preserve">      　（にしんの卵）</t>
  </si>
  <si>
    <t xml:space="preserve">        　　《かずのこ》</t>
  </si>
  <si>
    <t xml:space="preserve">      　（うなぎの稚魚）</t>
  </si>
  <si>
    <t xml:space="preserve">      　（うなぎ）</t>
  </si>
  <si>
    <t xml:space="preserve">      　（甲殻類及び軟体動物）</t>
  </si>
  <si>
    <t xml:space="preserve">        　　《えび（生鮮・冷凍）》</t>
  </si>
  <si>
    <t xml:space="preserve">        　　《えび（調製品）》</t>
  </si>
  <si>
    <t xml:space="preserve">        　　《かに》</t>
  </si>
  <si>
    <t xml:space="preserve">        　　《いか》</t>
  </si>
  <si>
    <t xml:space="preserve">        　　《たこ》</t>
  </si>
  <si>
    <t>　　　　（にしん（生鮮・冷凍））</t>
  </si>
  <si>
    <t xml:space="preserve">KG </t>
  </si>
  <si>
    <t xml:space="preserve">    　魚介類の調製品</t>
  </si>
  <si>
    <t xml:space="preserve">  穀物及び同調製品</t>
  </si>
  <si>
    <t xml:space="preserve">    　小麦及びメスリン</t>
  </si>
  <si>
    <t xml:space="preserve">    　米</t>
  </si>
  <si>
    <t xml:space="preserve">    　大麦及びはだか麦</t>
  </si>
  <si>
    <t xml:space="preserve">    　とうもろこし</t>
  </si>
  <si>
    <t xml:space="preserve">      　（とうもろこし（飼料用））</t>
  </si>
  <si>
    <t xml:space="preserve">    　あわ・きび及びひえ</t>
  </si>
  <si>
    <t xml:space="preserve">    　こうりゃん（飼料用）</t>
  </si>
  <si>
    <t xml:space="preserve">    　麦芽</t>
  </si>
  <si>
    <t xml:space="preserve">  果実及び野菜</t>
  </si>
  <si>
    <t xml:space="preserve">    　果実</t>
  </si>
  <si>
    <t xml:space="preserve">      　（かんきつ類（生鮮・乾燥）</t>
  </si>
  <si>
    <t xml:space="preserve">        　　《レモン及びライム》</t>
  </si>
  <si>
    <t xml:space="preserve">        　　《オレンジ》</t>
  </si>
  <si>
    <t xml:space="preserve">        　　《グレープフルーツ》</t>
  </si>
  <si>
    <t xml:space="preserve">      　（バナナ（生鮮））</t>
  </si>
  <si>
    <t xml:space="preserve">      　（くり）</t>
  </si>
  <si>
    <t xml:space="preserve">      　（干ぶどう）</t>
  </si>
  <si>
    <t xml:space="preserve">      　（パイナップル缶詰）</t>
  </si>
  <si>
    <t xml:space="preserve">    　野菜</t>
  </si>
  <si>
    <t xml:space="preserve">      　（生鮮・冷蔵野菜）</t>
  </si>
  <si>
    <t xml:space="preserve">      　（冷凍野菜）</t>
  </si>
  <si>
    <t xml:space="preserve">      　（豆類（乾燥））</t>
  </si>
  <si>
    <t xml:space="preserve">  糖類及び同調製品・はちみつ</t>
  </si>
  <si>
    <t xml:space="preserve">    　砂糖</t>
  </si>
  <si>
    <t xml:space="preserve">      　（黒糖）</t>
  </si>
  <si>
    <t xml:space="preserve">      　（粗糖）</t>
  </si>
  <si>
    <t xml:space="preserve">    　糖みつ</t>
  </si>
  <si>
    <t xml:space="preserve">    　乳糖</t>
  </si>
  <si>
    <t xml:space="preserve">  コーヒー・茶・ココア・香辛料類</t>
  </si>
  <si>
    <t xml:space="preserve">    　コーヒー</t>
  </si>
  <si>
    <t xml:space="preserve">      　（コーヒー生豆）</t>
  </si>
  <si>
    <t>　　　　（インスタントコーヒー）</t>
  </si>
  <si>
    <t xml:space="preserve">    　ココア</t>
  </si>
  <si>
    <t xml:space="preserve">      　（カカオ豆）</t>
  </si>
  <si>
    <t xml:space="preserve">      　（カカオ脂）</t>
  </si>
  <si>
    <t xml:space="preserve">    　お茶</t>
  </si>
  <si>
    <t xml:space="preserve">      　（紅茶）</t>
  </si>
  <si>
    <t xml:space="preserve">      　（緑茶）</t>
  </si>
  <si>
    <t xml:space="preserve">      　（その他のお茶）</t>
  </si>
  <si>
    <t xml:space="preserve">  飼料</t>
  </si>
  <si>
    <t xml:space="preserve">    　植物性油かす</t>
  </si>
  <si>
    <t xml:space="preserve">    　魚の粉及びミール</t>
  </si>
  <si>
    <t xml:space="preserve">  その他の調製食料品</t>
  </si>
  <si>
    <t xml:space="preserve">  飲料</t>
  </si>
  <si>
    <t xml:space="preserve">KL </t>
  </si>
  <si>
    <t xml:space="preserve">    　アルコール飲料</t>
  </si>
  <si>
    <t xml:space="preserve">L </t>
  </si>
  <si>
    <t xml:space="preserve">      　（蒸りゅう酒）</t>
  </si>
  <si>
    <t xml:space="preserve">        　　《ウイスキー》</t>
  </si>
  <si>
    <t xml:space="preserve">        　　《ブランデー》</t>
  </si>
  <si>
    <t xml:space="preserve">      　（ぶどう酒）</t>
  </si>
  <si>
    <t xml:space="preserve">      　（ビール）</t>
  </si>
  <si>
    <t xml:space="preserve">  たばこ</t>
  </si>
  <si>
    <t xml:space="preserve">    　製造たばこ</t>
  </si>
  <si>
    <t xml:space="preserve">  原皮及び毛皮（未仕上）</t>
  </si>
  <si>
    <t>　　  原皮</t>
  </si>
  <si>
    <t>皆増</t>
  </si>
  <si>
    <t xml:space="preserve">    　毛皮</t>
  </si>
  <si>
    <t xml:space="preserve">  採油用の種・ナット及び核</t>
  </si>
  <si>
    <t xml:space="preserve">    　落花生</t>
  </si>
  <si>
    <t>　　　コプラ</t>
  </si>
  <si>
    <t xml:space="preserve">MT </t>
  </si>
  <si>
    <t xml:space="preserve">    　大豆</t>
  </si>
  <si>
    <t xml:space="preserve">    　その他の採油用種子</t>
  </si>
  <si>
    <t xml:space="preserve">      　（綿実）</t>
  </si>
  <si>
    <t xml:space="preserve">      　（菜種）</t>
  </si>
  <si>
    <t xml:space="preserve">      　（ごま）</t>
  </si>
  <si>
    <t xml:space="preserve">      　（サフラワーの種）</t>
  </si>
  <si>
    <t xml:space="preserve">  生ゴム</t>
  </si>
  <si>
    <t xml:space="preserve">    　天然ゴム</t>
  </si>
  <si>
    <t xml:space="preserve">    　天然ゴムラテックス</t>
  </si>
  <si>
    <t xml:space="preserve">    　合成ゴム</t>
  </si>
  <si>
    <t xml:space="preserve">      　（合成ゴムラテックス）</t>
  </si>
  <si>
    <t xml:space="preserve">      　（その他の合成ゴム）</t>
  </si>
  <si>
    <t xml:space="preserve">        　　《クロロプレンラバー》</t>
  </si>
  <si>
    <t xml:space="preserve">        　　《ブチルラバー》</t>
  </si>
  <si>
    <t xml:space="preserve">        　　《ニトリルブタジエンラバー》</t>
  </si>
  <si>
    <t xml:space="preserve">  木材及びコルク</t>
  </si>
  <si>
    <t xml:space="preserve">    　木材</t>
  </si>
  <si>
    <t xml:space="preserve">      　（針葉樹の丸太）</t>
  </si>
  <si>
    <t xml:space="preserve">CM </t>
  </si>
  <si>
    <t xml:space="preserve">        　　《シトカスプルース》</t>
  </si>
  <si>
    <t xml:space="preserve">        　　《もみ及びとうひ》</t>
  </si>
  <si>
    <t xml:space="preserve">        　　《ひのき》</t>
  </si>
  <si>
    <t xml:space="preserve">        　　《ヘムロック》</t>
  </si>
  <si>
    <t xml:space="preserve">        　　《ドグラスファー》</t>
  </si>
  <si>
    <t xml:space="preserve">      　（その他の丸太）</t>
  </si>
  <si>
    <t xml:space="preserve">      　（製材）</t>
  </si>
  <si>
    <t xml:space="preserve">      　（ラワン）</t>
  </si>
  <si>
    <t xml:space="preserve">  パルプ及び古紙</t>
  </si>
  <si>
    <t xml:space="preserve">    　パルプ</t>
  </si>
  <si>
    <t xml:space="preserve">      　（溶解用パルプ）</t>
  </si>
  <si>
    <t xml:space="preserve">      　（製紙用パルプ）</t>
  </si>
  <si>
    <t xml:space="preserve">  織物用繊維及びくず</t>
  </si>
  <si>
    <t xml:space="preserve">    　絹</t>
  </si>
  <si>
    <t xml:space="preserve">    　羊毛</t>
  </si>
  <si>
    <t xml:space="preserve">      　（洗上羊毛）</t>
  </si>
  <si>
    <t xml:space="preserve">    　繊獣毛</t>
  </si>
  <si>
    <t xml:space="preserve">    　獣毛（カード、コームしたもの）</t>
  </si>
  <si>
    <t xml:space="preserve">    　綿花</t>
  </si>
  <si>
    <t xml:space="preserve">      　（実綿）</t>
  </si>
  <si>
    <t>　　　　（コットンリンター）</t>
  </si>
  <si>
    <t xml:space="preserve">      　（くず綿）</t>
  </si>
  <si>
    <t xml:space="preserve">    　麻類（含くず）</t>
  </si>
  <si>
    <t xml:space="preserve">      　（亜麻）</t>
  </si>
  <si>
    <t xml:space="preserve">  粗鉱物</t>
  </si>
  <si>
    <t xml:space="preserve">    　粗鉱物（除りん鉱石）</t>
  </si>
  <si>
    <t xml:space="preserve">      　（石及び砂）</t>
  </si>
  <si>
    <t xml:space="preserve">        　　《大理石》</t>
  </si>
  <si>
    <t xml:space="preserve">        　　《けい砂》</t>
  </si>
  <si>
    <t xml:space="preserve">      　（工業用ダイヤモンド）</t>
  </si>
  <si>
    <t xml:space="preserve">GR </t>
  </si>
  <si>
    <t xml:space="preserve">      　（天然黒鉛及びカオリン等）</t>
  </si>
  <si>
    <t xml:space="preserve">      　（塩）</t>
  </si>
  <si>
    <t xml:space="preserve">      　（雲母）</t>
  </si>
  <si>
    <t xml:space="preserve">      　（ほたる石）</t>
  </si>
  <si>
    <t xml:space="preserve">  金属鉱及びくず</t>
  </si>
  <si>
    <t xml:space="preserve">    　鉄鉱石</t>
  </si>
  <si>
    <t xml:space="preserve">    　鉄鋼くず</t>
  </si>
  <si>
    <t xml:space="preserve">    　非鉄金属鉱</t>
  </si>
  <si>
    <t xml:space="preserve">      　（マンガン鉱）</t>
  </si>
  <si>
    <t xml:space="preserve">      　（クロム鉱）</t>
  </si>
  <si>
    <t xml:space="preserve">      　（モリブデン鉱）</t>
  </si>
  <si>
    <t xml:space="preserve">      　（チタン鉱）</t>
  </si>
  <si>
    <t xml:space="preserve">      　（アルミニウム鉱）</t>
  </si>
  <si>
    <t xml:space="preserve">    　非鉄卑金属くず</t>
  </si>
  <si>
    <t xml:space="preserve">      　（灰・鉱さい及びその他のかす）</t>
  </si>
  <si>
    <t xml:space="preserve">      　（銅くず）</t>
  </si>
  <si>
    <t xml:space="preserve">      　（黄銅・青銅くず）</t>
  </si>
  <si>
    <t xml:space="preserve">      　（アルミニウム等のくず）</t>
  </si>
  <si>
    <t xml:space="preserve">  その他の動植物性原材料</t>
  </si>
  <si>
    <t xml:space="preserve">    　動物性原材料</t>
  </si>
  <si>
    <t xml:space="preserve">      　（貝殼）</t>
  </si>
  <si>
    <t xml:space="preserve">      　（動物（除魚類）の腸）</t>
  </si>
  <si>
    <t xml:space="preserve">    　植物性原材料</t>
  </si>
  <si>
    <t xml:space="preserve">      　（繁殖用の種・果実及び胞子）</t>
  </si>
  <si>
    <t xml:space="preserve">      　（てんぐさ）</t>
  </si>
  <si>
    <t xml:space="preserve">  石炭・コークス及びれん炭</t>
  </si>
  <si>
    <t xml:space="preserve">    　石炭</t>
  </si>
  <si>
    <t xml:space="preserve">      　（無煙炭）</t>
  </si>
  <si>
    <t xml:space="preserve">      　（原料炭）</t>
  </si>
  <si>
    <t>301010310</t>
  </si>
  <si>
    <t xml:space="preserve">        　　《強粘結炭》</t>
  </si>
  <si>
    <t xml:space="preserve">        　　《その他のコークス用炭》</t>
  </si>
  <si>
    <t xml:space="preserve">      　（一般炭）</t>
  </si>
  <si>
    <t xml:space="preserve">  石油及び同製品</t>
  </si>
  <si>
    <t xml:space="preserve">    　原油及び粗油</t>
  </si>
  <si>
    <t xml:space="preserve">    　石油製品</t>
  </si>
  <si>
    <t xml:space="preserve">      　（揮発油）</t>
  </si>
  <si>
    <t xml:space="preserve">      　（灯油（含ジェット燃料油））</t>
  </si>
  <si>
    <t xml:space="preserve">      　（軽油）</t>
  </si>
  <si>
    <t xml:space="preserve">      　（重油）</t>
  </si>
  <si>
    <t xml:space="preserve">      　（潤滑油及びグリース）</t>
  </si>
  <si>
    <t xml:space="preserve">      　（石油コークス）</t>
  </si>
  <si>
    <t xml:space="preserve">  天然ガス及び製造ガス</t>
  </si>
  <si>
    <t xml:space="preserve">    　石油ガス類</t>
  </si>
  <si>
    <t xml:space="preserve">      　（液化石油ガス）</t>
  </si>
  <si>
    <t xml:space="preserve">      　（液化天然ガス）</t>
  </si>
  <si>
    <t xml:space="preserve">  動物性油脂</t>
  </si>
  <si>
    <t xml:space="preserve">  植物性油脂</t>
  </si>
  <si>
    <t xml:space="preserve">    　パーム油</t>
  </si>
  <si>
    <t xml:space="preserve">  加工油脂及びろう</t>
  </si>
  <si>
    <t xml:space="preserve">    　ろう</t>
  </si>
  <si>
    <t xml:space="preserve">  元素及び化合物</t>
  </si>
  <si>
    <t xml:space="preserve">    　有機化合物</t>
  </si>
  <si>
    <t>　　　　（キシレン）</t>
  </si>
  <si>
    <t xml:space="preserve">KG </t>
  </si>
  <si>
    <t xml:space="preserve">    　無機化合物</t>
  </si>
  <si>
    <t xml:space="preserve">    　放射性元素</t>
  </si>
  <si>
    <t xml:space="preserve">GR </t>
  </si>
  <si>
    <t xml:space="preserve">  鉱物性タール及び粗製薬品</t>
  </si>
  <si>
    <t>　　　キシレン（粗製のもの）</t>
  </si>
  <si>
    <t xml:space="preserve">MT </t>
  </si>
  <si>
    <t xml:space="preserve">  染料・なめし剤及び着色剤</t>
  </si>
  <si>
    <t xml:space="preserve">    　有機合成染料及びレーキ顔料</t>
  </si>
  <si>
    <t xml:space="preserve">      　（酸性染料）</t>
  </si>
  <si>
    <t xml:space="preserve">      　（分散性染料）</t>
  </si>
  <si>
    <t xml:space="preserve">      　（反応性染料）</t>
  </si>
  <si>
    <t xml:space="preserve">    　植物性のなめしエキス</t>
  </si>
  <si>
    <t xml:space="preserve">      　（ワットルエキス）</t>
  </si>
  <si>
    <t xml:space="preserve">    　塗料類</t>
  </si>
  <si>
    <t xml:space="preserve">  医薬品</t>
  </si>
  <si>
    <t xml:space="preserve">    　プロビタミン及びビタミン</t>
  </si>
  <si>
    <t xml:space="preserve">    　抗生物質</t>
  </si>
  <si>
    <t xml:space="preserve">    　ホルモン</t>
  </si>
  <si>
    <t xml:space="preserve">    　抗生物質製剤</t>
  </si>
  <si>
    <t xml:space="preserve">  精油・香料及び化粧品類</t>
  </si>
  <si>
    <t xml:space="preserve">    　精油及びレジノイド</t>
  </si>
  <si>
    <t xml:space="preserve">    　人造香料類</t>
  </si>
  <si>
    <t xml:space="preserve">  肥料</t>
  </si>
  <si>
    <t xml:space="preserve">    　カリ肥料</t>
  </si>
  <si>
    <t xml:space="preserve">      　（塩化カリウム）</t>
  </si>
  <si>
    <t xml:space="preserve">      　（硫酸カリウム）</t>
  </si>
  <si>
    <t xml:space="preserve">  火薬類</t>
  </si>
  <si>
    <t xml:space="preserve">  プラスチック</t>
  </si>
  <si>
    <t xml:space="preserve">    　シリコーン</t>
  </si>
  <si>
    <t xml:space="preserve">    　塩化ビニール樹脂</t>
  </si>
  <si>
    <t xml:space="preserve">    　ポリエチレン</t>
  </si>
  <si>
    <t xml:space="preserve">    　ポリスチレン</t>
  </si>
  <si>
    <t xml:space="preserve">    　合成樹脂</t>
  </si>
  <si>
    <t xml:space="preserve">  その他の化学製品</t>
  </si>
  <si>
    <t xml:space="preserve">    　消毒剤・殺虫剤及び殺菌剤類</t>
  </si>
  <si>
    <t xml:space="preserve">    　でん粉</t>
  </si>
  <si>
    <t xml:space="preserve">    　カゼイン</t>
  </si>
  <si>
    <t xml:space="preserve">    　ロジン</t>
  </si>
  <si>
    <t xml:space="preserve">    　調製石油添加剤</t>
  </si>
  <si>
    <t xml:space="preserve">    　触媒</t>
  </si>
  <si>
    <t xml:space="preserve">  革及び同製品・毛皮</t>
  </si>
  <si>
    <t xml:space="preserve">    　羊革</t>
  </si>
  <si>
    <t xml:space="preserve">  ゴム製品</t>
  </si>
  <si>
    <t xml:space="preserve">    　ゴム加工材料</t>
  </si>
  <si>
    <t xml:space="preserve">  木製品及びコルク製品（除家具）</t>
  </si>
  <si>
    <t xml:space="preserve">    　合板・ウッドパネル</t>
  </si>
  <si>
    <t xml:space="preserve">      　（合板）</t>
  </si>
  <si>
    <t xml:space="preserve">    　パルプウッド等</t>
  </si>
  <si>
    <t xml:space="preserve">      　（ウッドチップ）</t>
  </si>
  <si>
    <t xml:space="preserve">    　建築用木工品及び木製建具</t>
  </si>
  <si>
    <t xml:space="preserve">  紙類及び同製品</t>
  </si>
  <si>
    <t xml:space="preserve">    　紙及び板紙</t>
  </si>
  <si>
    <t xml:space="preserve">  織物用糸及び繊維製品</t>
  </si>
  <si>
    <t xml:space="preserve">    　織物用繊維糸</t>
  </si>
  <si>
    <t xml:space="preserve">      　（絹糸）</t>
  </si>
  <si>
    <t xml:space="preserve">      　（綿糸）</t>
  </si>
  <si>
    <t xml:space="preserve">      　（合成繊維の糸）</t>
  </si>
  <si>
    <t xml:space="preserve">    　綿織物</t>
  </si>
  <si>
    <t xml:space="preserve">SM </t>
  </si>
  <si>
    <t xml:space="preserve">      　（綿織物（絹１０％以上のもの））</t>
  </si>
  <si>
    <t xml:space="preserve">    　毛織物</t>
  </si>
  <si>
    <t xml:space="preserve">      　（毛織物（絹１０％以上のもの））</t>
  </si>
  <si>
    <t xml:space="preserve">    　絹織物</t>
  </si>
  <si>
    <t xml:space="preserve">    　合成繊維織物</t>
  </si>
  <si>
    <t xml:space="preserve">    　チュール及びししゅう布類</t>
  </si>
  <si>
    <t xml:space="preserve">    　敷物類</t>
  </si>
  <si>
    <t xml:space="preserve">    　メリヤス編物及びクロセ編物</t>
  </si>
  <si>
    <t xml:space="preserve">  非金属鉱物製品</t>
  </si>
  <si>
    <t xml:space="preserve">    　ガラス及び同製品</t>
  </si>
  <si>
    <t xml:space="preserve">    　ダイヤモンド</t>
  </si>
  <si>
    <t xml:space="preserve">    　貴石及び半貴石</t>
  </si>
  <si>
    <t xml:space="preserve">  鉄鋼</t>
  </si>
  <si>
    <t xml:space="preserve">    　銑鉄</t>
  </si>
  <si>
    <t xml:space="preserve">    　合金鉄</t>
  </si>
  <si>
    <t xml:space="preserve">    　鉄鋼の棒・形鋼及び線</t>
  </si>
  <si>
    <t xml:space="preserve">    　鉄鋼のフラットロール製品</t>
  </si>
  <si>
    <t xml:space="preserve">    　管及び管用継手</t>
  </si>
  <si>
    <t xml:space="preserve">  非鉄金属</t>
  </si>
  <si>
    <t xml:space="preserve">    　銀及び白金族</t>
  </si>
  <si>
    <t xml:space="preserve">      　（白金族の金属）</t>
  </si>
  <si>
    <t xml:space="preserve">        　　《白金》</t>
  </si>
  <si>
    <t xml:space="preserve">      　（銀及び銀を張った金属）</t>
  </si>
  <si>
    <t xml:space="preserve">        　　《銀》</t>
  </si>
  <si>
    <t xml:space="preserve">    　銅及び同合金</t>
  </si>
  <si>
    <t xml:space="preserve">    　ニッケル及び同合金</t>
  </si>
  <si>
    <t xml:space="preserve">    　アルミニウム及び同合金</t>
  </si>
  <si>
    <t xml:space="preserve">    　鉛及び同合金</t>
  </si>
  <si>
    <t xml:space="preserve">    　亜鉛及び同合金</t>
  </si>
  <si>
    <t xml:space="preserve">    　すず及び同合金</t>
  </si>
  <si>
    <t xml:space="preserve">    　コバルト及び同合金</t>
  </si>
  <si>
    <t xml:space="preserve">  金属製品</t>
  </si>
  <si>
    <t xml:space="preserve">    　鉄鋼製構造物及び同建設機材</t>
  </si>
  <si>
    <t xml:space="preserve">    　くぎ・ねじ・ナット・ボルト類</t>
  </si>
  <si>
    <t xml:space="preserve">    　手道具類及び機械用工具</t>
  </si>
  <si>
    <t xml:space="preserve">    　刃物</t>
  </si>
  <si>
    <t xml:space="preserve">    　卑金属製の家庭用品</t>
  </si>
  <si>
    <t xml:space="preserve">  一般機械</t>
  </si>
  <si>
    <t xml:space="preserve">    　原動機</t>
  </si>
  <si>
    <t xml:space="preserve">      　（蒸気発生ボイラー等）</t>
  </si>
  <si>
    <t xml:space="preserve">      　（蒸気タービン）</t>
  </si>
  <si>
    <t xml:space="preserve">      　（航空機用内燃機関）</t>
  </si>
  <si>
    <t xml:space="preserve">      　（その他の内燃機関）</t>
  </si>
  <si>
    <t xml:space="preserve">      　（ガスタービンの部分品）</t>
  </si>
  <si>
    <t xml:space="preserve">    　農業用機械</t>
  </si>
  <si>
    <t xml:space="preserve">      　（トラクター（除道路走行用））</t>
  </si>
  <si>
    <t xml:space="preserve">    　事務用機器</t>
  </si>
  <si>
    <t xml:space="preserve">      　（電算機類（含周辺機器））</t>
  </si>
  <si>
    <t xml:space="preserve">      　（電算機類の部分品）</t>
  </si>
  <si>
    <t xml:space="preserve">    　金属加工機械</t>
  </si>
  <si>
    <t xml:space="preserve">      　（工作機械）</t>
  </si>
  <si>
    <t xml:space="preserve">        　　《旋盤》</t>
  </si>
  <si>
    <t xml:space="preserve">        　　《ボール盤及び中ぐり盤》</t>
  </si>
  <si>
    <t xml:space="preserve">        　　《フライス盤》</t>
  </si>
  <si>
    <t xml:space="preserve">        　　《研削盤》</t>
  </si>
  <si>
    <t xml:space="preserve">      　（プレス及び鍛造機）</t>
  </si>
  <si>
    <t xml:space="preserve">      　（金属圧延機）</t>
  </si>
  <si>
    <t xml:space="preserve">    　繊維機械</t>
  </si>
  <si>
    <t xml:space="preserve">      　（メリヤス機）</t>
  </si>
  <si>
    <t xml:space="preserve">    　パルプ製造・製紙及び紙加工機械</t>
  </si>
  <si>
    <t xml:space="preserve">    　印刷機械及び製本機械</t>
  </si>
  <si>
    <t xml:space="preserve">      　（印刷機械）</t>
  </si>
  <si>
    <t xml:space="preserve">    　食料品加工機械</t>
  </si>
  <si>
    <t xml:space="preserve">    　建設用・鉱山用機械</t>
  </si>
  <si>
    <t xml:space="preserve">    　加熱用・冷却用機器</t>
  </si>
  <si>
    <t xml:space="preserve">      　（エアコン）</t>
  </si>
  <si>
    <t xml:space="preserve">    　ポンプ及び遠心分離機</t>
  </si>
  <si>
    <t xml:space="preserve">      　（液体ポンプ）</t>
  </si>
  <si>
    <t xml:space="preserve">      　（気体圧縮機）</t>
  </si>
  <si>
    <t xml:space="preserve">      　（遠心分離機）</t>
  </si>
  <si>
    <t xml:space="preserve">    　荷役機械</t>
  </si>
  <si>
    <t xml:space="preserve">      　（リフト・エレベーター類）</t>
  </si>
  <si>
    <t xml:space="preserve">    　鉱物・木材等の材料加工機械</t>
  </si>
  <si>
    <t xml:space="preserve">    　コック・弁類</t>
  </si>
  <si>
    <t>　　 半導体等製造装置</t>
  </si>
  <si>
    <t>　　 　（半導体製造装置）</t>
  </si>
  <si>
    <t xml:space="preserve">  電気機器</t>
  </si>
  <si>
    <t xml:space="preserve">    　重電機器</t>
  </si>
  <si>
    <t xml:space="preserve">      　（発電機及び電動機）</t>
  </si>
  <si>
    <t xml:space="preserve">    　電気回路等の機器</t>
  </si>
  <si>
    <t xml:space="preserve">      　（電気回路の開閉用、保護用機器）</t>
  </si>
  <si>
    <t xml:space="preserve">    　音響・映像機器（含部品）</t>
  </si>
  <si>
    <t xml:space="preserve">      　（ラジオ受信機）</t>
  </si>
  <si>
    <t xml:space="preserve">      　（映像記録・再生機器）</t>
  </si>
  <si>
    <t xml:space="preserve">      　（アンプ・スピーカー・マイク）</t>
  </si>
  <si>
    <t xml:space="preserve">      　（音響・映像機器の部分品）</t>
  </si>
  <si>
    <t xml:space="preserve">    　通信機</t>
  </si>
  <si>
    <t xml:space="preserve">    　家庭用電気機器</t>
  </si>
  <si>
    <t xml:space="preserve">      　（電気冷蔵庫）</t>
  </si>
  <si>
    <t xml:space="preserve">      　（扇風機）</t>
  </si>
  <si>
    <t xml:space="preserve">      　（ヘヤードライヤー）</t>
  </si>
  <si>
    <t xml:space="preserve">    　半導体等電子部品</t>
  </si>
  <si>
    <t xml:space="preserve">      　（トランジスター等）</t>
  </si>
  <si>
    <t xml:space="preserve">      　（ＩＣ）</t>
  </si>
  <si>
    <t xml:space="preserve">    　電気計測機器</t>
  </si>
  <si>
    <t xml:space="preserve">    　電気溶接器</t>
  </si>
  <si>
    <t xml:space="preserve">  輸送用機器</t>
  </si>
  <si>
    <t xml:space="preserve">    　自動車</t>
  </si>
  <si>
    <t xml:space="preserve">      　（乗用車）</t>
  </si>
  <si>
    <t xml:space="preserve">    　自動車の部分品</t>
  </si>
  <si>
    <t>　　　二輪自動車類</t>
  </si>
  <si>
    <t>　　　　（二輪自動車・原動機付自転車）</t>
  </si>
  <si>
    <t xml:space="preserve">NO </t>
  </si>
  <si>
    <t xml:space="preserve">    　航空機類</t>
  </si>
  <si>
    <t xml:space="preserve">    　船舶類</t>
  </si>
  <si>
    <t xml:space="preserve">    　自転車</t>
  </si>
  <si>
    <t xml:space="preserve">  照明器具</t>
  </si>
  <si>
    <t xml:space="preserve">  家具</t>
  </si>
  <si>
    <t xml:space="preserve">  バッグ類</t>
  </si>
  <si>
    <t xml:space="preserve">  衣類及び同付属品</t>
  </si>
  <si>
    <t xml:space="preserve">    　衣類</t>
  </si>
  <si>
    <t xml:space="preserve">DZ </t>
  </si>
  <si>
    <t xml:space="preserve">      　（男子用衣類）</t>
  </si>
  <si>
    <t xml:space="preserve">      　（女子用及び乳幼児用衣類）</t>
  </si>
  <si>
    <t xml:space="preserve">      　（下着類）</t>
  </si>
  <si>
    <t xml:space="preserve">    　衣類付属品</t>
  </si>
  <si>
    <t xml:space="preserve">    　メリヤス編み及びクロセ編み衣類</t>
  </si>
  <si>
    <t xml:space="preserve">      　（くつ下類）</t>
  </si>
  <si>
    <t xml:space="preserve">      　（セーター類）</t>
  </si>
  <si>
    <t xml:space="preserve">  はき物</t>
  </si>
  <si>
    <t xml:space="preserve">  精密機器類</t>
  </si>
  <si>
    <t xml:space="preserve">    　科学光学機器</t>
  </si>
  <si>
    <t xml:space="preserve">      　（計測機器類）</t>
  </si>
  <si>
    <t xml:space="preserve">        　　《調整機器及び計算用具類》</t>
  </si>
  <si>
    <t xml:space="preserve">      　（写真機及び同部分品）</t>
  </si>
  <si>
    <t xml:space="preserve">    　時計及び部分品</t>
  </si>
  <si>
    <t xml:space="preserve">      　（時計）</t>
  </si>
  <si>
    <t xml:space="preserve">        　　《懐中時計・腕時計類》</t>
  </si>
  <si>
    <t xml:space="preserve">  その他の雑製品</t>
  </si>
  <si>
    <t xml:space="preserve">    　写真用・映画用材料</t>
  </si>
  <si>
    <t xml:space="preserve">      　（写真用フイルム類）</t>
  </si>
  <si>
    <t xml:space="preserve">    　記録媒体（含記録済）</t>
  </si>
  <si>
    <t xml:space="preserve">    　書籍・新聞・雑誌</t>
  </si>
  <si>
    <t xml:space="preserve">    　プラスチック製品</t>
  </si>
  <si>
    <t xml:space="preserve">    　がん具及び遊戯用具</t>
  </si>
  <si>
    <t>　　　　（遊戯用具）</t>
  </si>
  <si>
    <t xml:space="preserve">    　運動用具</t>
  </si>
  <si>
    <t xml:space="preserve">      　（ゴルフ用具）</t>
  </si>
  <si>
    <t xml:space="preserve">    　事務用品</t>
  </si>
  <si>
    <t xml:space="preserve">      　（万年筆・鉛筆類）</t>
  </si>
  <si>
    <t xml:space="preserve">    　美術品・収集品及びこっとう</t>
  </si>
  <si>
    <t xml:space="preserve">    　成形品及び彫刻品</t>
  </si>
  <si>
    <t xml:space="preserve">  再輸入品</t>
  </si>
  <si>
    <t xml:space="preserve">  金（マネタリーゴールドを除く）</t>
  </si>
  <si>
    <t>総計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</si>
</sst>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  <numFmt numFmtId="180" formatCode="#,###"/>
    <numFmt numFmtId="181" formatCode="#,##0.0;[Red]\-#,##0.0"/>
    <numFmt numFmtId="182" formatCode="0.0_);[Red]\(0.0\)"/>
    <numFmt numFmtId="183" formatCode="0_);[Red]\(0\)"/>
    <numFmt numFmtId="184" formatCode="#,##0.0;&quot;△ &quot;#,##0.0"/>
  </numFmts>
  <fonts count="50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明朝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3.5"/>
      <name val="System"/>
      <family val="0"/>
    </font>
    <font>
      <sz val="14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12" fillId="0" borderId="0">
      <alignment/>
      <protection/>
    </xf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178" fontId="8" fillId="0" borderId="0" xfId="66" applyNumberFormat="1" applyFont="1" applyFill="1" applyAlignment="1">
      <alignment horizontal="right" vertical="center"/>
      <protection/>
    </xf>
    <xf numFmtId="178" fontId="2" fillId="0" borderId="10" xfId="66" applyNumberFormat="1" applyFont="1" applyFill="1" applyBorder="1" applyAlignment="1">
      <alignment horizontal="center" vertical="center" shrinkToFit="1"/>
      <protection/>
    </xf>
    <xf numFmtId="179" fontId="0" fillId="33" borderId="11" xfId="0" applyNumberFormat="1" applyFill="1" applyBorder="1" applyAlignment="1">
      <alignment vertical="center" shrinkToFit="1"/>
    </xf>
    <xf numFmtId="0" fontId="2" fillId="0" borderId="0" xfId="66" applyFill="1" applyBorder="1">
      <alignment vertical="center"/>
      <protection/>
    </xf>
    <xf numFmtId="179" fontId="0" fillId="0" borderId="11" xfId="0" applyNumberFormat="1" applyFill="1" applyBorder="1" applyAlignment="1">
      <alignment vertical="center" shrinkToFit="1"/>
    </xf>
    <xf numFmtId="179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3" fillId="0" borderId="0" xfId="66" applyFont="1" applyFill="1" applyBorder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176" fontId="3" fillId="0" borderId="0" xfId="66" applyNumberFormat="1" applyFont="1" applyFill="1" applyBorder="1">
      <alignment vertical="center"/>
      <protection/>
    </xf>
    <xf numFmtId="177" fontId="3" fillId="0" borderId="0" xfId="66" applyNumberFormat="1" applyFont="1" applyFill="1" applyBorder="1">
      <alignment vertical="center"/>
      <protection/>
    </xf>
    <xf numFmtId="0" fontId="5" fillId="0" borderId="0" xfId="66" applyFont="1" applyFill="1">
      <alignment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>
      <alignment vertical="center"/>
      <protection/>
    </xf>
    <xf numFmtId="176" fontId="6" fillId="0" borderId="0" xfId="66" applyNumberFormat="1" applyFont="1" applyFill="1">
      <alignment vertical="center"/>
      <protection/>
    </xf>
    <xf numFmtId="177" fontId="6" fillId="0" borderId="0" xfId="66" applyNumberFormat="1" applyFont="1" applyFill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176" fontId="5" fillId="0" borderId="0" xfId="66" applyNumberFormat="1" applyFont="1" applyFill="1" applyBorder="1">
      <alignment vertical="center"/>
      <protection/>
    </xf>
    <xf numFmtId="177" fontId="5" fillId="0" borderId="0" xfId="66" applyNumberFormat="1" applyFont="1" applyFill="1" applyBorder="1">
      <alignment vertical="center"/>
      <protection/>
    </xf>
    <xf numFmtId="0" fontId="5" fillId="0" borderId="0" xfId="66" applyFont="1" applyFill="1" applyAlignment="1">
      <alignment horizontal="left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>
      <alignment vertical="center"/>
      <protection/>
    </xf>
    <xf numFmtId="176" fontId="7" fillId="0" borderId="0" xfId="66" applyNumberFormat="1" applyFont="1" applyFill="1">
      <alignment vertical="center"/>
      <protection/>
    </xf>
    <xf numFmtId="177" fontId="7" fillId="0" borderId="0" xfId="66" applyNumberFormat="1" applyFont="1" applyFill="1">
      <alignment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" fillId="0" borderId="12" xfId="66" applyFont="1" applyFill="1" applyBorder="1" applyAlignment="1">
      <alignment horizontal="center" vertical="center" shrinkToFit="1"/>
      <protection/>
    </xf>
    <xf numFmtId="0" fontId="2" fillId="0" borderId="13" xfId="66" applyFont="1" applyFill="1" applyBorder="1" applyAlignment="1">
      <alignment horizontal="center" vertical="center" shrinkToFit="1"/>
      <protection/>
    </xf>
    <xf numFmtId="0" fontId="2" fillId="0" borderId="0" xfId="66" applyFont="1" applyFill="1">
      <alignment vertical="center"/>
      <protection/>
    </xf>
    <xf numFmtId="176" fontId="2" fillId="0" borderId="13" xfId="66" applyNumberFormat="1" applyFont="1" applyFill="1" applyBorder="1" applyAlignment="1">
      <alignment horizontal="center" vertical="center" shrinkToFit="1"/>
      <protection/>
    </xf>
    <xf numFmtId="177" fontId="2" fillId="0" borderId="13" xfId="66" applyNumberFormat="1" applyFont="1" applyFill="1" applyBorder="1" applyAlignment="1">
      <alignment horizontal="center" vertical="center" shrinkToFit="1"/>
      <protection/>
    </xf>
    <xf numFmtId="0" fontId="2" fillId="0" borderId="10" xfId="66" applyFont="1" applyFill="1" applyBorder="1" applyAlignment="1">
      <alignment horizontal="center" vertical="center" shrinkToFit="1"/>
      <protection/>
    </xf>
    <xf numFmtId="0" fontId="2" fillId="0" borderId="0" xfId="66" applyFont="1" applyFill="1" applyBorder="1">
      <alignment vertical="center"/>
      <protection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76" fontId="2" fillId="0" borderId="0" xfId="66" applyNumberFormat="1" applyFill="1" applyBorder="1">
      <alignment vertical="center"/>
      <protection/>
    </xf>
    <xf numFmtId="177" fontId="2" fillId="0" borderId="0" xfId="66" applyNumberFormat="1" applyFill="1" applyBorder="1">
      <alignment vertical="center"/>
      <protection/>
    </xf>
    <xf numFmtId="0" fontId="2" fillId="0" borderId="0" xfId="66" applyFill="1" applyBorder="1" applyAlignment="1">
      <alignment horizontal="center" vertical="center"/>
      <protection/>
    </xf>
    <xf numFmtId="38" fontId="2" fillId="0" borderId="14" xfId="49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32" fillId="0" borderId="15" xfId="62" applyBorder="1" applyAlignment="1">
      <alignment horizontal="center" vertical="center"/>
      <protection/>
    </xf>
    <xf numFmtId="0" fontId="32" fillId="0" borderId="15" xfId="62" applyBorder="1">
      <alignment vertical="center"/>
      <protection/>
    </xf>
    <xf numFmtId="38" fontId="32" fillId="0" borderId="15" xfId="49" applyFont="1" applyBorder="1" applyAlignment="1">
      <alignment vertical="center"/>
    </xf>
    <xf numFmtId="0" fontId="32" fillId="0" borderId="16" xfId="62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shrinkToFit="1"/>
    </xf>
    <xf numFmtId="0" fontId="32" fillId="0" borderId="15" xfId="63" applyBorder="1" applyAlignment="1">
      <alignment horizontal="center" vertical="center"/>
      <protection/>
    </xf>
    <xf numFmtId="0" fontId="32" fillId="0" borderId="15" xfId="63" applyBorder="1">
      <alignment vertical="center"/>
      <protection/>
    </xf>
    <xf numFmtId="38" fontId="32" fillId="0" borderId="15" xfId="49" applyFont="1" applyBorder="1" applyAlignment="1">
      <alignment vertical="center"/>
    </xf>
    <xf numFmtId="0" fontId="32" fillId="0" borderId="16" xfId="63" applyBorder="1" applyAlignment="1">
      <alignment horizontal="center" vertical="center"/>
      <protection/>
    </xf>
    <xf numFmtId="0" fontId="32" fillId="0" borderId="15" xfId="63" applyFill="1" applyBorder="1" applyAlignment="1">
      <alignment horizontal="center" vertical="center"/>
      <protection/>
    </xf>
    <xf numFmtId="0" fontId="32" fillId="0" borderId="15" xfId="63" applyFill="1" applyBorder="1">
      <alignment vertical="center"/>
      <protection/>
    </xf>
    <xf numFmtId="38" fontId="32" fillId="0" borderId="15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17" xfId="66" applyFont="1" applyFill="1" applyBorder="1" applyAlignment="1">
      <alignment horizontal="center" vertical="center" shrinkToFit="1"/>
      <protection/>
    </xf>
    <xf numFmtId="0" fontId="2" fillId="0" borderId="18" xfId="66" applyFont="1" applyFill="1" applyBorder="1" applyAlignment="1">
      <alignment horizontal="center" vertical="center" shrinkToFit="1"/>
      <protection/>
    </xf>
    <xf numFmtId="176" fontId="2" fillId="0" borderId="18" xfId="66" applyNumberFormat="1" applyFont="1" applyFill="1" applyBorder="1" applyAlignment="1">
      <alignment horizontal="center" vertical="center" shrinkToFit="1"/>
      <protection/>
    </xf>
    <xf numFmtId="177" fontId="2" fillId="0" borderId="19" xfId="66" applyNumberFormat="1" applyFont="1" applyFill="1" applyBorder="1" applyAlignment="1">
      <alignment horizontal="center" vertical="center" shrinkToFit="1"/>
      <protection/>
    </xf>
    <xf numFmtId="0" fontId="32" fillId="0" borderId="16" xfId="64" applyBorder="1">
      <alignment vertical="center"/>
      <protection/>
    </xf>
    <xf numFmtId="0" fontId="32" fillId="0" borderId="15" xfId="64" applyBorder="1">
      <alignment vertical="center"/>
      <protection/>
    </xf>
    <xf numFmtId="38" fontId="32" fillId="0" borderId="15" xfId="49" applyFont="1" applyBorder="1" applyAlignment="1">
      <alignment vertical="center"/>
    </xf>
    <xf numFmtId="179" fontId="2" fillId="0" borderId="11" xfId="0" applyNumberFormat="1" applyFont="1" applyFill="1" applyBorder="1" applyAlignment="1">
      <alignment/>
    </xf>
    <xf numFmtId="0" fontId="32" fillId="0" borderId="16" xfId="64" applyBorder="1" applyAlignment="1">
      <alignment horizontal="center" vertical="center"/>
      <protection/>
    </xf>
    <xf numFmtId="0" fontId="32" fillId="0" borderId="15" xfId="64" applyBorder="1" applyAlignment="1">
      <alignment horizontal="center" vertical="center"/>
      <protection/>
    </xf>
    <xf numFmtId="179" fontId="2" fillId="0" borderId="11" xfId="0" applyNumberFormat="1" applyFont="1" applyFill="1" applyBorder="1" applyAlignment="1">
      <alignment vertical="center" shrinkToFit="1"/>
    </xf>
    <xf numFmtId="0" fontId="2" fillId="0" borderId="20" xfId="66" applyFont="1" applyFill="1" applyBorder="1">
      <alignment vertical="center"/>
      <protection/>
    </xf>
    <xf numFmtId="0" fontId="2" fillId="0" borderId="20" xfId="66" applyFont="1" applyFill="1" applyBorder="1" applyAlignment="1">
      <alignment horizontal="center" vertical="center"/>
      <protection/>
    </xf>
    <xf numFmtId="38" fontId="2" fillId="0" borderId="20" xfId="49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/>
    </xf>
    <xf numFmtId="179" fontId="2" fillId="0" borderId="0" xfId="0" applyNumberFormat="1" applyFont="1" applyFill="1" applyBorder="1" applyAlignment="1">
      <alignment vertical="center" shrinkToFit="1"/>
    </xf>
    <xf numFmtId="38" fontId="11" fillId="0" borderId="0" xfId="49" applyFont="1" applyFill="1" applyBorder="1" applyAlignment="1">
      <alignment/>
    </xf>
    <xf numFmtId="38" fontId="10" fillId="0" borderId="0" xfId="0" applyNumberFormat="1" applyFont="1" applyFill="1" applyBorder="1" applyAlignment="1">
      <alignment vertical="center" shrinkToFit="1"/>
    </xf>
    <xf numFmtId="38" fontId="11" fillId="0" borderId="0" xfId="49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9" fontId="2" fillId="12" borderId="11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/>
    </xf>
    <xf numFmtId="0" fontId="32" fillId="0" borderId="0" xfId="65" applyFill="1" applyAlignment="1">
      <alignment horizontal="center" vertical="center"/>
      <protection/>
    </xf>
    <xf numFmtId="0" fontId="32" fillId="0" borderId="0" xfId="65" applyFill="1">
      <alignment vertical="center"/>
      <protection/>
    </xf>
    <xf numFmtId="177" fontId="32" fillId="0" borderId="0" xfId="65" applyNumberFormat="1" applyFill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11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81" fontId="2" fillId="0" borderId="21" xfId="49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81" fontId="2" fillId="0" borderId="15" xfId="0" applyNumberFormat="1" applyFont="1" applyFill="1" applyBorder="1" applyAlignment="1">
      <alignment horizontal="center" vertical="center" shrinkToFit="1"/>
    </xf>
    <xf numFmtId="182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2" fillId="34" borderId="16" xfId="65" applyFill="1" applyBorder="1" applyAlignment="1">
      <alignment horizontal="center" vertical="center"/>
      <protection/>
    </xf>
    <xf numFmtId="0" fontId="32" fillId="34" borderId="15" xfId="65" applyFill="1" applyBorder="1" applyAlignment="1">
      <alignment horizontal="center" vertical="center"/>
      <protection/>
    </xf>
    <xf numFmtId="0" fontId="32" fillId="34" borderId="21" xfId="65" applyFill="1" applyBorder="1">
      <alignment vertical="center"/>
      <protection/>
    </xf>
    <xf numFmtId="177" fontId="32" fillId="34" borderId="16" xfId="65" applyNumberFormat="1" applyFill="1" applyBorder="1">
      <alignment vertical="center"/>
      <protection/>
    </xf>
    <xf numFmtId="181" fontId="2" fillId="34" borderId="21" xfId="49" applyNumberFormat="1" applyFont="1" applyFill="1" applyBorder="1" applyAlignment="1">
      <alignment horizontal="right" shrinkToFit="1"/>
    </xf>
    <xf numFmtId="180" fontId="2" fillId="34" borderId="24" xfId="0" applyNumberFormat="1" applyFont="1" applyFill="1" applyBorder="1" applyAlignment="1">
      <alignment shrinkToFit="1"/>
    </xf>
    <xf numFmtId="176" fontId="2" fillId="34" borderId="23" xfId="0" applyNumberFormat="1" applyFont="1" applyFill="1" applyBorder="1" applyAlignment="1">
      <alignment/>
    </xf>
    <xf numFmtId="181" fontId="2" fillId="34" borderId="15" xfId="0" applyNumberFormat="1" applyFont="1" applyFill="1" applyBorder="1" applyAlignment="1">
      <alignment horizontal="right" shrinkToFit="1"/>
    </xf>
    <xf numFmtId="182" fontId="2" fillId="34" borderId="21" xfId="0" applyNumberFormat="1" applyFont="1" applyFill="1" applyBorder="1" applyAlignment="1">
      <alignment shrinkToFit="1"/>
    </xf>
    <xf numFmtId="176" fontId="2" fillId="34" borderId="24" xfId="0" applyNumberFormat="1" applyFont="1" applyFill="1" applyBorder="1" applyAlignment="1">
      <alignment/>
    </xf>
    <xf numFmtId="0" fontId="32" fillId="35" borderId="16" xfId="65" applyFill="1" applyBorder="1" applyAlignment="1">
      <alignment horizontal="center" vertical="center"/>
      <protection/>
    </xf>
    <xf numFmtId="0" fontId="32" fillId="35" borderId="15" xfId="65" applyFill="1" applyBorder="1" applyAlignment="1">
      <alignment horizontal="center" vertical="center"/>
      <protection/>
    </xf>
    <xf numFmtId="0" fontId="32" fillId="35" borderId="21" xfId="65" applyFill="1" applyBorder="1">
      <alignment vertical="center"/>
      <protection/>
    </xf>
    <xf numFmtId="177" fontId="32" fillId="35" borderId="16" xfId="65" applyNumberFormat="1" applyFill="1" applyBorder="1">
      <alignment vertical="center"/>
      <protection/>
    </xf>
    <xf numFmtId="181" fontId="2" fillId="35" borderId="21" xfId="49" applyNumberFormat="1" applyFont="1" applyFill="1" applyBorder="1" applyAlignment="1">
      <alignment horizontal="right" shrinkToFit="1"/>
    </xf>
    <xf numFmtId="176" fontId="2" fillId="35" borderId="24" xfId="0" applyNumberFormat="1" applyFont="1" applyFill="1" applyBorder="1" applyAlignment="1">
      <alignment/>
    </xf>
    <xf numFmtId="176" fontId="2" fillId="35" borderId="23" xfId="0" applyNumberFormat="1" applyFont="1" applyFill="1" applyBorder="1" applyAlignment="1">
      <alignment/>
    </xf>
    <xf numFmtId="181" fontId="2" fillId="35" borderId="15" xfId="0" applyNumberFormat="1" applyFont="1" applyFill="1" applyBorder="1" applyAlignment="1">
      <alignment horizontal="right" shrinkToFit="1"/>
    </xf>
    <xf numFmtId="182" fontId="2" fillId="35" borderId="21" xfId="0" applyNumberFormat="1" applyFont="1" applyFill="1" applyBorder="1" applyAlignment="1">
      <alignment shrinkToFit="1"/>
    </xf>
    <xf numFmtId="0" fontId="32" fillId="0" borderId="16" xfId="65" applyFill="1" applyBorder="1" applyAlignment="1">
      <alignment horizontal="center" vertical="center"/>
      <protection/>
    </xf>
    <xf numFmtId="0" fontId="32" fillId="0" borderId="15" xfId="65" applyFill="1" applyBorder="1" applyAlignment="1">
      <alignment horizontal="center" vertical="center"/>
      <protection/>
    </xf>
    <xf numFmtId="0" fontId="32" fillId="0" borderId="21" xfId="65" applyFill="1" applyBorder="1">
      <alignment vertical="center"/>
      <protection/>
    </xf>
    <xf numFmtId="177" fontId="32" fillId="0" borderId="16" xfId="65" applyNumberFormat="1" applyFill="1" applyBorder="1">
      <alignment vertical="center"/>
      <protection/>
    </xf>
    <xf numFmtId="181" fontId="2" fillId="0" borderId="21" xfId="49" applyNumberFormat="1" applyFont="1" applyFill="1" applyBorder="1" applyAlignment="1">
      <alignment horizontal="right" shrinkToFit="1"/>
    </xf>
    <xf numFmtId="176" fontId="2" fillId="0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 horizontal="right" shrinkToFit="1"/>
    </xf>
    <xf numFmtId="182" fontId="2" fillId="0" borderId="21" xfId="0" applyNumberFormat="1" applyFont="1" applyFill="1" applyBorder="1" applyAlignment="1">
      <alignment shrinkToFit="1"/>
    </xf>
    <xf numFmtId="0" fontId="32" fillId="0" borderId="16" xfId="65" applyFill="1" applyBorder="1" applyAlignment="1">
      <alignment horizontal="center"/>
      <protection/>
    </xf>
    <xf numFmtId="0" fontId="2" fillId="0" borderId="15" xfId="65" applyFont="1" applyFill="1" applyBorder="1" applyAlignment="1">
      <alignment horizontal="center" shrinkToFit="1"/>
      <protection/>
    </xf>
    <xf numFmtId="0" fontId="32" fillId="0" borderId="21" xfId="65" applyFill="1" applyBorder="1" applyAlignment="1">
      <alignment/>
      <protection/>
    </xf>
    <xf numFmtId="0" fontId="32" fillId="0" borderId="15" xfId="65" applyFont="1" applyFill="1" applyBorder="1" applyAlignment="1">
      <alignment horizontal="center" vertical="center"/>
      <protection/>
    </xf>
    <xf numFmtId="176" fontId="2" fillId="0" borderId="24" xfId="0" applyNumberFormat="1" applyFont="1" applyFill="1" applyBorder="1" applyAlignment="1" applyProtection="1">
      <alignment/>
      <protection locked="0"/>
    </xf>
    <xf numFmtId="183" fontId="2" fillId="0" borderId="24" xfId="0" applyNumberFormat="1" applyFont="1" applyFill="1" applyBorder="1" applyAlignment="1">
      <alignment/>
    </xf>
    <xf numFmtId="38" fontId="2" fillId="35" borderId="24" xfId="0" applyNumberFormat="1" applyFont="1" applyFill="1" applyBorder="1" applyAlignment="1">
      <alignment horizontal="center" shrinkToFit="1"/>
    </xf>
    <xf numFmtId="38" fontId="2" fillId="34" borderId="24" xfId="0" applyNumberFormat="1" applyFont="1" applyFill="1" applyBorder="1" applyAlignment="1">
      <alignment horizontal="center" shrinkToFit="1"/>
    </xf>
    <xf numFmtId="176" fontId="2" fillId="35" borderId="24" xfId="0" applyNumberFormat="1" applyFont="1" applyFill="1" applyBorder="1" applyAlignment="1" applyProtection="1">
      <alignment/>
      <protection locked="0"/>
    </xf>
    <xf numFmtId="38" fontId="2" fillId="0" borderId="24" xfId="0" applyNumberFormat="1" applyFont="1" applyFill="1" applyBorder="1" applyAlignment="1">
      <alignment horizontal="center" shrinkToFit="1"/>
    </xf>
    <xf numFmtId="0" fontId="2" fillId="0" borderId="16" xfId="65" applyNumberFormat="1" applyFont="1" applyFill="1" applyBorder="1" applyAlignment="1">
      <alignment horizontal="center" shrinkToFit="1"/>
      <protection/>
    </xf>
    <xf numFmtId="0" fontId="2" fillId="0" borderId="21" xfId="65" applyFont="1" applyFill="1" applyBorder="1" applyAlignment="1">
      <alignment horizontal="left"/>
      <protection/>
    </xf>
    <xf numFmtId="0" fontId="2" fillId="0" borderId="16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shrinkToFit="1"/>
    </xf>
    <xf numFmtId="0" fontId="2" fillId="0" borderId="21" xfId="65" applyFont="1" applyFill="1" applyBorder="1" applyAlignment="1">
      <alignment shrinkToFit="1"/>
      <protection/>
    </xf>
    <xf numFmtId="0" fontId="0" fillId="0" borderId="23" xfId="0" applyFont="1" applyFill="1" applyBorder="1" applyAlignment="1">
      <alignment/>
    </xf>
    <xf numFmtId="180" fontId="2" fillId="35" borderId="24" xfId="0" applyNumberFormat="1" applyFont="1" applyFill="1" applyBorder="1" applyAlignment="1">
      <alignment shrinkToFit="1"/>
    </xf>
    <xf numFmtId="0" fontId="32" fillId="35" borderId="25" xfId="65" applyFill="1" applyBorder="1" applyAlignment="1">
      <alignment horizontal="center" vertical="center"/>
      <protection/>
    </xf>
    <xf numFmtId="0" fontId="32" fillId="35" borderId="26" xfId="65" applyFill="1" applyBorder="1" applyAlignment="1">
      <alignment horizontal="center" vertical="center"/>
      <protection/>
    </xf>
    <xf numFmtId="0" fontId="32" fillId="35" borderId="27" xfId="65" applyFill="1" applyBorder="1">
      <alignment vertical="center"/>
      <protection/>
    </xf>
    <xf numFmtId="177" fontId="32" fillId="35" borderId="25" xfId="65" applyNumberFormat="1" applyFill="1" applyBorder="1">
      <alignment vertical="center"/>
      <protection/>
    </xf>
    <xf numFmtId="181" fontId="2" fillId="35" borderId="27" xfId="49" applyNumberFormat="1" applyFont="1" applyFill="1" applyBorder="1" applyAlignment="1">
      <alignment horizontal="right" shrinkToFit="1"/>
    </xf>
    <xf numFmtId="176" fontId="2" fillId="35" borderId="28" xfId="0" applyNumberFormat="1" applyFont="1" applyFill="1" applyBorder="1" applyAlignment="1">
      <alignment/>
    </xf>
    <xf numFmtId="176" fontId="2" fillId="35" borderId="29" xfId="0" applyNumberFormat="1" applyFont="1" applyFill="1" applyBorder="1" applyAlignment="1">
      <alignment/>
    </xf>
    <xf numFmtId="181" fontId="2" fillId="35" borderId="26" xfId="0" applyNumberFormat="1" applyFont="1" applyFill="1" applyBorder="1" applyAlignment="1">
      <alignment horizontal="right" shrinkToFit="1"/>
    </xf>
    <xf numFmtId="182" fontId="2" fillId="35" borderId="27" xfId="0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15" fillId="0" borderId="0" xfId="0" applyFont="1" applyFill="1" applyAlignment="1">
      <alignment shrinkToFit="1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49" applyNumberFormat="1" applyFill="1" applyAlignment="1">
      <alignment horizontal="right"/>
    </xf>
    <xf numFmtId="180" fontId="0" fillId="0" borderId="0" xfId="0" applyNumberFormat="1" applyFill="1" applyAlignment="1">
      <alignment/>
    </xf>
    <xf numFmtId="181" fontId="0" fillId="0" borderId="0" xfId="0" applyNumberForma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shrinkToFit="1"/>
    </xf>
    <xf numFmtId="177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shrinkToFit="1"/>
    </xf>
    <xf numFmtId="177" fontId="2" fillId="0" borderId="0" xfId="0" applyNumberFormat="1" applyFont="1" applyFill="1" applyAlignment="1">
      <alignment/>
    </xf>
    <xf numFmtId="181" fontId="2" fillId="0" borderId="0" xfId="49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181" fontId="2" fillId="0" borderId="15" xfId="49" applyNumberFormat="1" applyFont="1" applyFill="1" applyBorder="1" applyAlignment="1">
      <alignment horizontal="center" vertical="center" shrinkToFit="1"/>
    </xf>
    <xf numFmtId="183" fontId="2" fillId="0" borderId="22" xfId="0" applyNumberFormat="1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shrinkToFit="1"/>
    </xf>
    <xf numFmtId="0" fontId="2" fillId="34" borderId="15" xfId="0" applyFont="1" applyFill="1" applyBorder="1" applyAlignment="1">
      <alignment horizontal="center" shrinkToFit="1"/>
    </xf>
    <xf numFmtId="0" fontId="2" fillId="34" borderId="21" xfId="0" applyFont="1" applyFill="1" applyBorder="1" applyAlignment="1">
      <alignment shrinkToFit="1"/>
    </xf>
    <xf numFmtId="177" fontId="2" fillId="34" borderId="16" xfId="0" applyNumberFormat="1" applyFont="1" applyFill="1" applyBorder="1" applyAlignment="1">
      <alignment shrinkToFit="1"/>
    </xf>
    <xf numFmtId="181" fontId="2" fillId="34" borderId="11" xfId="49" applyNumberFormat="1" applyFont="1" applyFill="1" applyBorder="1" applyAlignment="1">
      <alignment horizontal="right" shrinkToFit="1"/>
    </xf>
    <xf numFmtId="176" fontId="2" fillId="34" borderId="30" xfId="0" applyNumberFormat="1" applyFont="1" applyFill="1" applyBorder="1" applyAlignment="1">
      <alignment/>
    </xf>
    <xf numFmtId="184" fontId="2" fillId="34" borderId="21" xfId="0" applyNumberFormat="1" applyFont="1" applyFill="1" applyBorder="1" applyAlignment="1">
      <alignment shrinkToFit="1"/>
    </xf>
    <xf numFmtId="0" fontId="2" fillId="35" borderId="16" xfId="0" applyFont="1" applyFill="1" applyBorder="1" applyAlignment="1">
      <alignment shrinkToFit="1"/>
    </xf>
    <xf numFmtId="0" fontId="2" fillId="35" borderId="15" xfId="0" applyFont="1" applyFill="1" applyBorder="1" applyAlignment="1">
      <alignment horizontal="center" shrinkToFit="1"/>
    </xf>
    <xf numFmtId="0" fontId="2" fillId="35" borderId="21" xfId="0" applyFont="1" applyFill="1" applyBorder="1" applyAlignment="1">
      <alignment shrinkToFit="1"/>
    </xf>
    <xf numFmtId="177" fontId="2" fillId="35" borderId="16" xfId="0" applyNumberFormat="1" applyFont="1" applyFill="1" applyBorder="1" applyAlignment="1">
      <alignment shrinkToFit="1"/>
    </xf>
    <xf numFmtId="181" fontId="2" fillId="35" borderId="15" xfId="49" applyNumberFormat="1" applyFont="1" applyFill="1" applyBorder="1" applyAlignment="1">
      <alignment horizontal="right" shrinkToFit="1"/>
    </xf>
    <xf numFmtId="176" fontId="2" fillId="35" borderId="30" xfId="0" applyNumberFormat="1" applyFont="1" applyFill="1" applyBorder="1" applyAlignment="1">
      <alignment/>
    </xf>
    <xf numFmtId="184" fontId="2" fillId="35" borderId="21" xfId="0" applyNumberFormat="1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177" fontId="2" fillId="0" borderId="16" xfId="0" applyNumberFormat="1" applyFont="1" applyFill="1" applyBorder="1" applyAlignment="1">
      <alignment shrinkToFit="1"/>
    </xf>
    <xf numFmtId="181" fontId="2" fillId="0" borderId="15" xfId="49" applyNumberFormat="1" applyFont="1" applyFill="1" applyBorder="1" applyAlignment="1">
      <alignment horizontal="right" shrinkToFit="1"/>
    </xf>
    <xf numFmtId="176" fontId="2" fillId="0" borderId="30" xfId="0" applyNumberFormat="1" applyFont="1" applyFill="1" applyBorder="1" applyAlignment="1">
      <alignment/>
    </xf>
    <xf numFmtId="184" fontId="2" fillId="0" borderId="21" xfId="0" applyNumberFormat="1" applyFont="1" applyFill="1" applyBorder="1" applyAlignment="1">
      <alignment shrinkToFit="1"/>
    </xf>
    <xf numFmtId="0" fontId="2" fillId="0" borderId="16" xfId="0" applyFont="1" applyFill="1" applyBorder="1" applyAlignment="1" quotePrefix="1">
      <alignment shrinkToFit="1"/>
    </xf>
    <xf numFmtId="0" fontId="0" fillId="0" borderId="15" xfId="0" applyFill="1" applyBorder="1" applyAlignment="1">
      <alignment horizontal="center" shrinkToFit="1"/>
    </xf>
    <xf numFmtId="0" fontId="0" fillId="0" borderId="21" xfId="0" applyFill="1" applyBorder="1" applyAlignment="1">
      <alignment shrinkToFit="1"/>
    </xf>
    <xf numFmtId="181" fontId="2" fillId="34" borderId="15" xfId="49" applyNumberFormat="1" applyFont="1" applyFill="1" applyBorder="1" applyAlignment="1">
      <alignment horizontal="right" shrinkToFit="1"/>
    </xf>
    <xf numFmtId="0" fontId="2" fillId="0" borderId="16" xfId="0" applyFont="1" applyFill="1" applyBorder="1" applyAlignment="1">
      <alignment horizontal="left" shrinkToFit="1"/>
    </xf>
    <xf numFmtId="0" fontId="2" fillId="0" borderId="31" xfId="0" applyFont="1" applyFill="1" applyBorder="1" applyAlignment="1">
      <alignment shrinkToFit="1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5" borderId="31" xfId="0" applyFill="1" applyBorder="1" applyAlignment="1">
      <alignment/>
    </xf>
    <xf numFmtId="0" fontId="2" fillId="35" borderId="25" xfId="0" applyFont="1" applyFill="1" applyBorder="1" applyAlignment="1">
      <alignment shrinkToFit="1"/>
    </xf>
    <xf numFmtId="0" fontId="2" fillId="35" borderId="26" xfId="0" applyFont="1" applyFill="1" applyBorder="1" applyAlignment="1">
      <alignment horizontal="center" shrinkToFit="1"/>
    </xf>
    <xf numFmtId="0" fontId="2" fillId="35" borderId="27" xfId="0" applyFont="1" applyFill="1" applyBorder="1" applyAlignment="1">
      <alignment shrinkToFit="1"/>
    </xf>
    <xf numFmtId="177" fontId="2" fillId="35" borderId="25" xfId="0" applyNumberFormat="1" applyFont="1" applyFill="1" applyBorder="1" applyAlignment="1">
      <alignment shrinkToFit="1"/>
    </xf>
    <xf numFmtId="181" fontId="2" fillId="35" borderId="26" xfId="49" applyNumberFormat="1" applyFont="1" applyFill="1" applyBorder="1" applyAlignment="1">
      <alignment horizontal="right" shrinkToFit="1"/>
    </xf>
    <xf numFmtId="176" fontId="2" fillId="35" borderId="32" xfId="0" applyNumberFormat="1" applyFont="1" applyFill="1" applyBorder="1" applyAlignment="1">
      <alignment/>
    </xf>
    <xf numFmtId="184" fontId="2" fillId="35" borderId="27" xfId="0" applyNumberFormat="1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right"/>
    </xf>
    <xf numFmtId="38" fontId="2" fillId="36" borderId="33" xfId="49" applyFont="1" applyFill="1" applyBorder="1" applyAlignment="1">
      <alignment vertical="center"/>
    </xf>
    <xf numFmtId="38" fontId="11" fillId="36" borderId="33" xfId="49" applyFont="1" applyFill="1" applyBorder="1" applyAlignment="1">
      <alignment vertical="center"/>
    </xf>
    <xf numFmtId="179" fontId="0" fillId="36" borderId="34" xfId="0" applyNumberFormat="1" applyFill="1" applyBorder="1" applyAlignment="1">
      <alignment/>
    </xf>
    <xf numFmtId="177" fontId="2" fillId="36" borderId="35" xfId="0" applyNumberFormat="1" applyFont="1" applyFill="1" applyBorder="1" applyAlignment="1">
      <alignment shrinkToFit="1"/>
    </xf>
    <xf numFmtId="0" fontId="2" fillId="36" borderId="36" xfId="0" applyFont="1" applyFill="1" applyBorder="1" applyAlignment="1">
      <alignment horizontal="center" shrinkToFit="1"/>
    </xf>
    <xf numFmtId="181" fontId="2" fillId="36" borderId="37" xfId="49" applyNumberFormat="1" applyFont="1" applyFill="1" applyBorder="1" applyAlignment="1">
      <alignment horizontal="right" shrinkToFit="1"/>
    </xf>
    <xf numFmtId="180" fontId="2" fillId="36" borderId="38" xfId="0" applyNumberFormat="1" applyFont="1" applyFill="1" applyBorder="1" applyAlignment="1">
      <alignment shrinkToFit="1"/>
    </xf>
    <xf numFmtId="176" fontId="11" fillId="36" borderId="39" xfId="0" applyNumberFormat="1" applyFont="1" applyFill="1" applyBorder="1" applyAlignment="1">
      <alignment/>
    </xf>
    <xf numFmtId="181" fontId="2" fillId="36" borderId="36" xfId="0" applyNumberFormat="1" applyFont="1" applyFill="1" applyBorder="1" applyAlignment="1">
      <alignment horizontal="right" shrinkToFit="1"/>
    </xf>
    <xf numFmtId="182" fontId="2" fillId="36" borderId="37" xfId="0" applyNumberFormat="1" applyFont="1" applyFill="1" applyBorder="1" applyAlignment="1">
      <alignment shrinkToFit="1"/>
    </xf>
    <xf numFmtId="176" fontId="2" fillId="36" borderId="38" xfId="0" applyNumberFormat="1" applyFont="1" applyFill="1" applyBorder="1" applyAlignment="1">
      <alignment/>
    </xf>
    <xf numFmtId="177" fontId="2" fillId="36" borderId="40" xfId="0" applyNumberFormat="1" applyFont="1" applyFill="1" applyBorder="1" applyAlignment="1">
      <alignment/>
    </xf>
    <xf numFmtId="0" fontId="0" fillId="36" borderId="41" xfId="0" applyFill="1" applyBorder="1" applyAlignment="1">
      <alignment/>
    </xf>
    <xf numFmtId="181" fontId="2" fillId="36" borderId="36" xfId="49" applyNumberFormat="1" applyFont="1" applyFill="1" applyBorder="1" applyAlignment="1">
      <alignment horizontal="right" shrinkToFit="1"/>
    </xf>
    <xf numFmtId="176" fontId="2" fillId="36" borderId="42" xfId="0" applyNumberFormat="1" applyFont="1" applyFill="1" applyBorder="1" applyAlignment="1">
      <alignment/>
    </xf>
    <xf numFmtId="176" fontId="2" fillId="36" borderId="43" xfId="0" applyNumberFormat="1" applyFont="1" applyFill="1" applyBorder="1" applyAlignment="1">
      <alignment/>
    </xf>
    <xf numFmtId="184" fontId="2" fillId="36" borderId="37" xfId="0" applyNumberFormat="1" applyFont="1" applyFill="1" applyBorder="1" applyAlignment="1">
      <alignment shrinkToFit="1"/>
    </xf>
    <xf numFmtId="38" fontId="10" fillId="36" borderId="33" xfId="0" applyNumberFormat="1" applyFont="1" applyFill="1" applyBorder="1" applyAlignment="1">
      <alignment vertical="center" shrinkToFit="1"/>
    </xf>
    <xf numFmtId="179" fontId="0" fillId="36" borderId="34" xfId="0" applyNumberFormat="1" applyFill="1" applyBorder="1" applyAlignment="1">
      <alignment vertical="center" shrinkToFit="1"/>
    </xf>
    <xf numFmtId="0" fontId="32" fillId="37" borderId="21" xfId="65" applyFill="1" applyBorder="1">
      <alignment vertical="center"/>
      <protection/>
    </xf>
    <xf numFmtId="0" fontId="32" fillId="37" borderId="15" xfId="62" applyFill="1" applyBorder="1" applyAlignment="1">
      <alignment horizontal="center" vertical="center"/>
      <protection/>
    </xf>
    <xf numFmtId="0" fontId="32" fillId="37" borderId="15" xfId="62" applyFill="1" applyBorder="1">
      <alignment vertical="center"/>
      <protection/>
    </xf>
    <xf numFmtId="38" fontId="32" fillId="37" borderId="15" xfId="49" applyFont="1" applyFill="1" applyBorder="1" applyAlignment="1">
      <alignment vertical="center"/>
    </xf>
    <xf numFmtId="179" fontId="0" fillId="37" borderId="11" xfId="0" applyNumberFormat="1" applyFill="1" applyBorder="1" applyAlignment="1">
      <alignment/>
    </xf>
    <xf numFmtId="0" fontId="32" fillId="37" borderId="16" xfId="62" applyFill="1" applyBorder="1" applyAlignment="1">
      <alignment horizontal="center" vertical="center"/>
      <protection/>
    </xf>
    <xf numFmtId="179" fontId="0" fillId="37" borderId="11" xfId="0" applyNumberFormat="1" applyFill="1" applyBorder="1" applyAlignment="1">
      <alignment vertical="center" shrinkToFit="1"/>
    </xf>
    <xf numFmtId="0" fontId="32" fillId="37" borderId="16" xfId="63" applyFill="1" applyBorder="1" applyAlignment="1">
      <alignment horizontal="center" vertical="center"/>
      <protection/>
    </xf>
    <xf numFmtId="0" fontId="32" fillId="37" borderId="15" xfId="63" applyFill="1" applyBorder="1" applyAlignment="1">
      <alignment horizontal="center" vertical="center"/>
      <protection/>
    </xf>
    <xf numFmtId="0" fontId="32" fillId="37" borderId="15" xfId="63" applyFill="1" applyBorder="1">
      <alignment vertical="center"/>
      <protection/>
    </xf>
    <xf numFmtId="38" fontId="32" fillId="37" borderId="15" xfId="49" applyFont="1" applyFill="1" applyBorder="1" applyAlignment="1">
      <alignment vertical="center"/>
    </xf>
    <xf numFmtId="0" fontId="32" fillId="37" borderId="16" xfId="64" applyFill="1" applyBorder="1">
      <alignment vertical="center"/>
      <protection/>
    </xf>
    <xf numFmtId="0" fontId="32" fillId="37" borderId="15" xfId="64" applyFill="1" applyBorder="1" applyAlignment="1">
      <alignment horizontal="center" vertical="center"/>
      <protection/>
    </xf>
    <xf numFmtId="0" fontId="32" fillId="37" borderId="15" xfId="64" applyFill="1" applyBorder="1">
      <alignment vertical="center"/>
      <protection/>
    </xf>
    <xf numFmtId="38" fontId="32" fillId="37" borderId="15" xfId="49" applyFont="1" applyFill="1" applyBorder="1" applyAlignment="1">
      <alignment vertical="center"/>
    </xf>
    <xf numFmtId="179" fontId="2" fillId="37" borderId="11" xfId="0" applyNumberFormat="1" applyFont="1" applyFill="1" applyBorder="1" applyAlignment="1">
      <alignment/>
    </xf>
    <xf numFmtId="0" fontId="32" fillId="37" borderId="16" xfId="64" applyFill="1" applyBorder="1" applyAlignment="1">
      <alignment horizontal="center" vertical="center"/>
      <protection/>
    </xf>
    <xf numFmtId="179" fontId="2" fillId="37" borderId="11" xfId="0" applyNumberFormat="1" applyFont="1" applyFill="1" applyBorder="1" applyAlignment="1">
      <alignment vertical="center" shrinkToFit="1"/>
    </xf>
    <xf numFmtId="38" fontId="11" fillId="36" borderId="44" xfId="49" applyFont="1" applyFill="1" applyBorder="1" applyAlignment="1">
      <alignment/>
    </xf>
    <xf numFmtId="179" fontId="2" fillId="36" borderId="45" xfId="0" applyNumberFormat="1" applyFont="1" applyFill="1" applyBorder="1" applyAlignment="1">
      <alignment vertical="center" shrinkToFit="1"/>
    </xf>
    <xf numFmtId="38" fontId="11" fillId="36" borderId="33" xfId="49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38" fontId="49" fillId="36" borderId="33" xfId="49" applyFont="1" applyFill="1" applyBorder="1" applyAlignment="1">
      <alignment/>
    </xf>
    <xf numFmtId="179" fontId="0" fillId="36" borderId="45" xfId="0" applyNumberFormat="1" applyFill="1" applyBorder="1" applyAlignment="1">
      <alignment/>
    </xf>
    <xf numFmtId="179" fontId="0" fillId="36" borderId="45" xfId="0" applyNumberFormat="1" applyFill="1" applyBorder="1" applyAlignment="1">
      <alignment vertical="center" shrinkToFit="1"/>
    </xf>
    <xf numFmtId="0" fontId="32" fillId="35" borderId="15" xfId="62" applyFill="1" applyBorder="1" applyAlignment="1">
      <alignment horizontal="center" vertical="center"/>
      <protection/>
    </xf>
    <xf numFmtId="0" fontId="32" fillId="35" borderId="15" xfId="62" applyFill="1" applyBorder="1">
      <alignment vertical="center"/>
      <protection/>
    </xf>
    <xf numFmtId="38" fontId="32" fillId="35" borderId="15" xfId="49" applyFont="1" applyFill="1" applyBorder="1" applyAlignment="1">
      <alignment vertical="center"/>
    </xf>
    <xf numFmtId="179" fontId="0" fillId="35" borderId="11" xfId="0" applyNumberFormat="1" applyFill="1" applyBorder="1" applyAlignment="1">
      <alignment/>
    </xf>
    <xf numFmtId="0" fontId="32" fillId="35" borderId="16" xfId="62" applyFill="1" applyBorder="1" applyAlignment="1">
      <alignment horizontal="center" vertical="center"/>
      <protection/>
    </xf>
    <xf numFmtId="179" fontId="0" fillId="35" borderId="11" xfId="0" applyNumberFormat="1" applyFill="1" applyBorder="1" applyAlignment="1">
      <alignment vertical="center" shrinkToFit="1"/>
    </xf>
    <xf numFmtId="0" fontId="32" fillId="35" borderId="15" xfId="63" applyFill="1" applyBorder="1" applyAlignment="1">
      <alignment horizontal="center" vertical="center"/>
      <protection/>
    </xf>
    <xf numFmtId="0" fontId="32" fillId="35" borderId="15" xfId="63" applyFill="1" applyBorder="1">
      <alignment vertical="center"/>
      <protection/>
    </xf>
    <xf numFmtId="38" fontId="32" fillId="35" borderId="15" xfId="49" applyFont="1" applyFill="1" applyBorder="1" applyAlignment="1">
      <alignment vertical="center"/>
    </xf>
    <xf numFmtId="0" fontId="32" fillId="35" borderId="16" xfId="63" applyFill="1" applyBorder="1" applyAlignment="1">
      <alignment horizontal="center" vertical="center"/>
      <protection/>
    </xf>
    <xf numFmtId="0" fontId="32" fillId="35" borderId="16" xfId="64" applyFill="1" applyBorder="1">
      <alignment vertical="center"/>
      <protection/>
    </xf>
    <xf numFmtId="0" fontId="32" fillId="35" borderId="15" xfId="64" applyFill="1" applyBorder="1" applyAlignment="1">
      <alignment horizontal="center" vertical="center"/>
      <protection/>
    </xf>
    <xf numFmtId="0" fontId="32" fillId="35" borderId="15" xfId="64" applyFill="1" applyBorder="1">
      <alignment vertical="center"/>
      <protection/>
    </xf>
    <xf numFmtId="38" fontId="32" fillId="35" borderId="15" xfId="49" applyFont="1" applyFill="1" applyBorder="1" applyAlignment="1">
      <alignment vertical="center"/>
    </xf>
    <xf numFmtId="179" fontId="2" fillId="35" borderId="11" xfId="0" applyNumberFormat="1" applyFont="1" applyFill="1" applyBorder="1" applyAlignment="1">
      <alignment/>
    </xf>
    <xf numFmtId="0" fontId="32" fillId="35" borderId="16" xfId="64" applyFill="1" applyBorder="1" applyAlignment="1">
      <alignment horizontal="center" vertical="center"/>
      <protection/>
    </xf>
    <xf numFmtId="179" fontId="2" fillId="35" borderId="11" xfId="0" applyNumberFormat="1" applyFont="1" applyFill="1" applyBorder="1" applyAlignment="1">
      <alignment vertical="center" shrinkToFit="1"/>
    </xf>
    <xf numFmtId="0" fontId="2" fillId="36" borderId="35" xfId="0" applyNumberFormat="1" applyFont="1" applyFill="1" applyBorder="1" applyAlignment="1">
      <alignment horizontal="center" shrinkToFit="1"/>
    </xf>
    <xf numFmtId="0" fontId="2" fillId="36" borderId="36" xfId="0" applyNumberFormat="1" applyFont="1" applyFill="1" applyBorder="1" applyAlignment="1">
      <alignment horizontal="center" shrinkToFit="1"/>
    </xf>
    <xf numFmtId="0" fontId="2" fillId="36" borderId="37" xfId="0" applyNumberFormat="1" applyFont="1" applyFill="1" applyBorder="1" applyAlignment="1">
      <alignment horizontal="center" shrinkToFit="1"/>
    </xf>
    <xf numFmtId="0" fontId="32" fillId="0" borderId="17" xfId="65" applyFill="1" applyBorder="1" applyAlignment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0" fontId="32" fillId="0" borderId="18" xfId="65" applyFill="1" applyBorder="1" applyAlignment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32" fillId="0" borderId="19" xfId="65" applyFill="1" applyBorder="1" applyAlignment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 shrinkToFit="1"/>
    </xf>
    <xf numFmtId="180" fontId="2" fillId="0" borderId="13" xfId="0" applyNumberFormat="1" applyFont="1" applyFill="1" applyBorder="1" applyAlignment="1">
      <alignment horizontal="center" vertical="center" wrapText="1" shrinkToFit="1"/>
    </xf>
    <xf numFmtId="180" fontId="2" fillId="0" borderId="49" xfId="0" applyNumberFormat="1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36" borderId="43" xfId="0" applyFont="1" applyFill="1" applyBorder="1" applyAlignment="1">
      <alignment horizontal="center" shrinkToFit="1"/>
    </xf>
    <xf numFmtId="0" fontId="2" fillId="36" borderId="41" xfId="0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46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36" borderId="54" xfId="66" applyFill="1" applyBorder="1" applyAlignment="1">
      <alignment horizontal="center" vertical="center"/>
      <protection/>
    </xf>
    <xf numFmtId="0" fontId="0" fillId="36" borderId="33" xfId="0" applyFill="1" applyBorder="1" applyAlignment="1">
      <alignment horizontal="center" vertical="center"/>
    </xf>
    <xf numFmtId="0" fontId="2" fillId="0" borderId="14" xfId="66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2" fillId="36" borderId="55" xfId="66" applyFill="1" applyBorder="1" applyAlignment="1">
      <alignment horizontal="center" vertical="center"/>
      <protection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36" borderId="55" xfId="66" applyFont="1" applyFill="1" applyBorder="1" applyAlignment="1">
      <alignment horizontal="center" vertical="center"/>
      <protection/>
    </xf>
    <xf numFmtId="0" fontId="0" fillId="36" borderId="56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2" fillId="36" borderId="54" xfId="66" applyFont="1" applyFill="1" applyBorder="1" applyAlignment="1">
      <alignment horizontal="center" vertical="center"/>
      <protection/>
    </xf>
    <xf numFmtId="0" fontId="2" fillId="36" borderId="33" xfId="0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66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2 5" xfId="65"/>
    <cellStyle name="標準_第4表（2）品目別（輸出＆輸入）港別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1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" sqref="D14"/>
    </sheetView>
  </sheetViews>
  <sheetFormatPr defaultColWidth="8.796875" defaultRowHeight="15" customHeight="1"/>
  <cols>
    <col min="1" max="1" width="3.19921875" style="93" customWidth="1"/>
    <col min="2" max="2" width="10.59765625" style="93" customWidth="1"/>
    <col min="3" max="3" width="4.59765625" style="92" customWidth="1"/>
    <col min="4" max="4" width="29.59765625" style="93" customWidth="1"/>
    <col min="5" max="5" width="13.3984375" style="94" customWidth="1"/>
    <col min="6" max="7" width="6.5" style="93" customWidth="1"/>
    <col min="8" max="8" width="13.3984375" style="93" customWidth="1"/>
    <col min="9" max="9" width="15.59765625" style="93" customWidth="1"/>
    <col min="10" max="11" width="6.5" style="93" customWidth="1"/>
    <col min="12" max="12" width="14.69921875" style="93" customWidth="1"/>
    <col min="13" max="16384" width="9" style="93" customWidth="1"/>
  </cols>
  <sheetData>
    <row r="1" ht="16.5" customHeight="1">
      <c r="B1" s="91" t="s">
        <v>1293</v>
      </c>
    </row>
    <row r="2" ht="15" customHeight="1">
      <c r="B2" s="95"/>
    </row>
    <row r="3" ht="15" customHeight="1">
      <c r="B3" s="96" t="s">
        <v>1295</v>
      </c>
    </row>
    <row r="4" ht="15" customHeight="1">
      <c r="B4" s="96"/>
    </row>
    <row r="5" ht="15" customHeight="1" thickBot="1">
      <c r="B5" s="97" t="s">
        <v>1236</v>
      </c>
    </row>
    <row r="6" spans="2:12" ht="15" customHeight="1" thickBot="1">
      <c r="B6" s="296" t="s">
        <v>1296</v>
      </c>
      <c r="C6" s="298" t="s">
        <v>1297</v>
      </c>
      <c r="D6" s="300" t="s">
        <v>1298</v>
      </c>
      <c r="E6" s="302" t="s">
        <v>1299</v>
      </c>
      <c r="F6" s="303"/>
      <c r="G6" s="303"/>
      <c r="H6" s="304"/>
      <c r="I6" s="305" t="s">
        <v>1300</v>
      </c>
      <c r="J6" s="306"/>
      <c r="K6" s="306"/>
      <c r="L6" s="307"/>
    </row>
    <row r="7" spans="2:12" ht="15" customHeight="1">
      <c r="B7" s="297"/>
      <c r="C7" s="299"/>
      <c r="D7" s="301"/>
      <c r="E7" s="98">
        <v>2011</v>
      </c>
      <c r="F7" s="99" t="s">
        <v>1301</v>
      </c>
      <c r="G7" s="100" t="s">
        <v>1302</v>
      </c>
      <c r="H7" s="101">
        <v>2010</v>
      </c>
      <c r="I7" s="102">
        <v>2011</v>
      </c>
      <c r="J7" s="103" t="s">
        <v>1302</v>
      </c>
      <c r="K7" s="104" t="s">
        <v>1303</v>
      </c>
      <c r="L7" s="105">
        <v>2010</v>
      </c>
    </row>
    <row r="8" spans="2:12" ht="15" customHeight="1">
      <c r="B8" s="106" t="s">
        <v>5</v>
      </c>
      <c r="C8" s="107">
        <v>1</v>
      </c>
      <c r="D8" s="251" t="s">
        <v>6</v>
      </c>
      <c r="E8" s="109"/>
      <c r="F8" s="107"/>
      <c r="G8" s="110">
        <f>IF(F8="","",E8/H8*100)</f>
      </c>
      <c r="H8" s="111">
        <v>0</v>
      </c>
      <c r="I8" s="112">
        <v>17844549</v>
      </c>
      <c r="J8" s="113">
        <f>I8/L8*100</f>
        <v>93.26653966695608</v>
      </c>
      <c r="K8" s="114">
        <f>I8/11094101541*100</f>
        <v>0.16084717571812965</v>
      </c>
      <c r="L8" s="115">
        <v>19132852</v>
      </c>
    </row>
    <row r="9" spans="2:12" ht="15" customHeight="1">
      <c r="B9" s="116" t="s">
        <v>1268</v>
      </c>
      <c r="C9" s="117">
        <v>2</v>
      </c>
      <c r="D9" s="118" t="s">
        <v>1269</v>
      </c>
      <c r="E9" s="119">
        <v>94133</v>
      </c>
      <c r="F9" s="117" t="s">
        <v>496</v>
      </c>
      <c r="G9" s="120">
        <f>IF(F9="","",E9/H9*100)</f>
        <v>119.56281515540257</v>
      </c>
      <c r="H9" s="121">
        <v>78731</v>
      </c>
      <c r="I9" s="122">
        <v>178271</v>
      </c>
      <c r="J9" s="123">
        <f aca="true" t="shared" si="0" ref="J9:J73">I9/L9*100</f>
        <v>136.09719974348795</v>
      </c>
      <c r="K9" s="124">
        <f aca="true" t="shared" si="1" ref="K9:K72">I9/11094101541*100</f>
        <v>0.0016068989394154311</v>
      </c>
      <c r="L9" s="121">
        <v>130988</v>
      </c>
    </row>
    <row r="10" spans="2:12" ht="15" customHeight="1">
      <c r="B10" s="116" t="s">
        <v>7</v>
      </c>
      <c r="C10" s="117">
        <v>2</v>
      </c>
      <c r="D10" s="118" t="s">
        <v>8</v>
      </c>
      <c r="E10" s="119">
        <v>706</v>
      </c>
      <c r="F10" s="117" t="s">
        <v>9</v>
      </c>
      <c r="G10" s="120">
        <f aca="true" t="shared" si="2" ref="G10:G72">IF(F10="","",E10/H10*100)</f>
        <v>73.84937238493724</v>
      </c>
      <c r="H10" s="121">
        <v>956</v>
      </c>
      <c r="I10" s="122">
        <v>107047</v>
      </c>
      <c r="J10" s="123">
        <f t="shared" si="0"/>
        <v>85.78996297424226</v>
      </c>
      <c r="K10" s="124">
        <f t="shared" si="1"/>
        <v>0.0009649001282743894</v>
      </c>
      <c r="L10" s="121">
        <v>124778</v>
      </c>
    </row>
    <row r="11" spans="2:12" ht="15" customHeight="1">
      <c r="B11" s="116" t="s">
        <v>10</v>
      </c>
      <c r="C11" s="117">
        <v>2</v>
      </c>
      <c r="D11" s="118" t="s">
        <v>11</v>
      </c>
      <c r="E11" s="119">
        <v>280</v>
      </c>
      <c r="F11" s="117" t="s">
        <v>9</v>
      </c>
      <c r="G11" s="120">
        <f t="shared" si="2"/>
        <v>32.78688524590164</v>
      </c>
      <c r="H11" s="121">
        <v>854</v>
      </c>
      <c r="I11" s="122">
        <v>521166</v>
      </c>
      <c r="J11" s="123">
        <f t="shared" si="0"/>
        <v>31.819003265140655</v>
      </c>
      <c r="K11" s="124">
        <f t="shared" si="1"/>
        <v>0.004697685504986131</v>
      </c>
      <c r="L11" s="121">
        <v>1637908</v>
      </c>
    </row>
    <row r="12" spans="2:12" ht="15" customHeight="1">
      <c r="B12" s="125" t="s">
        <v>14</v>
      </c>
      <c r="C12" s="126">
        <v>3</v>
      </c>
      <c r="D12" s="127" t="s">
        <v>15</v>
      </c>
      <c r="E12" s="128">
        <v>248</v>
      </c>
      <c r="F12" s="126" t="s">
        <v>9</v>
      </c>
      <c r="G12" s="129">
        <f t="shared" si="2"/>
        <v>30.024213075060537</v>
      </c>
      <c r="H12" s="130">
        <v>826</v>
      </c>
      <c r="I12" s="131">
        <v>456303</v>
      </c>
      <c r="J12" s="132">
        <f t="shared" si="0"/>
        <v>29.005283592639586</v>
      </c>
      <c r="K12" s="133">
        <f t="shared" si="1"/>
        <v>0.004113023468495041</v>
      </c>
      <c r="L12" s="130">
        <v>1573172</v>
      </c>
    </row>
    <row r="13" spans="2:12" ht="15" customHeight="1">
      <c r="B13" s="116" t="s">
        <v>18</v>
      </c>
      <c r="C13" s="117">
        <v>2</v>
      </c>
      <c r="D13" s="118" t="s">
        <v>19</v>
      </c>
      <c r="E13" s="119">
        <v>10103</v>
      </c>
      <c r="F13" s="117" t="s">
        <v>9</v>
      </c>
      <c r="G13" s="120">
        <f t="shared" si="2"/>
        <v>116.30021871762403</v>
      </c>
      <c r="H13" s="121">
        <v>8687</v>
      </c>
      <c r="I13" s="122">
        <v>2859288</v>
      </c>
      <c r="J13" s="123">
        <f t="shared" si="0"/>
        <v>137.28426359380626</v>
      </c>
      <c r="K13" s="124">
        <f t="shared" si="1"/>
        <v>0.02577304696043254</v>
      </c>
      <c r="L13" s="121">
        <v>2082750</v>
      </c>
    </row>
    <row r="14" spans="2:12" ht="15" customHeight="1">
      <c r="B14" s="125" t="s">
        <v>22</v>
      </c>
      <c r="C14" s="126">
        <v>3</v>
      </c>
      <c r="D14" s="127" t="s">
        <v>23</v>
      </c>
      <c r="E14" s="128">
        <v>9615</v>
      </c>
      <c r="F14" s="126" t="s">
        <v>9</v>
      </c>
      <c r="G14" s="129">
        <f t="shared" si="2"/>
        <v>116.84287276704339</v>
      </c>
      <c r="H14" s="130">
        <v>8229</v>
      </c>
      <c r="I14" s="131">
        <v>2163170</v>
      </c>
      <c r="J14" s="132">
        <f t="shared" si="0"/>
        <v>146.6983595217589</v>
      </c>
      <c r="K14" s="133">
        <f t="shared" si="1"/>
        <v>0.019498379314500273</v>
      </c>
      <c r="L14" s="130">
        <v>1474570</v>
      </c>
    </row>
    <row r="15" spans="2:12" ht="15" customHeight="1">
      <c r="B15" s="125" t="s">
        <v>26</v>
      </c>
      <c r="C15" s="126">
        <v>4</v>
      </c>
      <c r="D15" s="127" t="s">
        <v>27</v>
      </c>
      <c r="E15" s="128">
        <v>9295</v>
      </c>
      <c r="F15" s="126" t="s">
        <v>9</v>
      </c>
      <c r="G15" s="129">
        <f t="shared" si="2"/>
        <v>115.8544185466783</v>
      </c>
      <c r="H15" s="130">
        <v>8023</v>
      </c>
      <c r="I15" s="131">
        <v>1092205</v>
      </c>
      <c r="J15" s="132">
        <f t="shared" si="0"/>
        <v>143.7675562259939</v>
      </c>
      <c r="K15" s="133">
        <f t="shared" si="1"/>
        <v>0.009844916201312781</v>
      </c>
      <c r="L15" s="130">
        <v>759702</v>
      </c>
    </row>
    <row r="16" spans="2:12" ht="15" customHeight="1">
      <c r="B16" s="125" t="s">
        <v>30</v>
      </c>
      <c r="C16" s="126">
        <v>5</v>
      </c>
      <c r="D16" s="127" t="s">
        <v>31</v>
      </c>
      <c r="E16" s="128">
        <v>769</v>
      </c>
      <c r="F16" s="126" t="s">
        <v>9</v>
      </c>
      <c r="G16" s="129">
        <f t="shared" si="2"/>
        <v>915.4761904761905</v>
      </c>
      <c r="H16" s="130">
        <v>84</v>
      </c>
      <c r="I16" s="131">
        <v>55546</v>
      </c>
      <c r="J16" s="132">
        <f t="shared" si="0"/>
        <v>1027.8682457438936</v>
      </c>
      <c r="K16" s="133">
        <f t="shared" si="1"/>
        <v>0.0005006804723638143</v>
      </c>
      <c r="L16" s="130">
        <v>5404</v>
      </c>
    </row>
    <row r="17" spans="2:12" ht="15" customHeight="1">
      <c r="B17" s="125" t="s">
        <v>1212</v>
      </c>
      <c r="C17" s="126">
        <v>5</v>
      </c>
      <c r="D17" s="127" t="s">
        <v>1213</v>
      </c>
      <c r="E17" s="128">
        <v>10</v>
      </c>
      <c r="F17" s="126" t="s">
        <v>9</v>
      </c>
      <c r="G17" s="129"/>
      <c r="H17" s="130"/>
      <c r="I17" s="131">
        <v>47610</v>
      </c>
      <c r="J17" s="132">
        <f t="shared" si="0"/>
        <v>19592.59259259259</v>
      </c>
      <c r="K17" s="133">
        <f t="shared" si="1"/>
        <v>0.00042914696448423286</v>
      </c>
      <c r="L17" s="130">
        <v>243</v>
      </c>
    </row>
    <row r="18" spans="2:12" ht="15" customHeight="1">
      <c r="B18" s="125" t="s">
        <v>32</v>
      </c>
      <c r="C18" s="126">
        <v>4</v>
      </c>
      <c r="D18" s="127" t="s">
        <v>33</v>
      </c>
      <c r="E18" s="128">
        <v>313</v>
      </c>
      <c r="F18" s="126" t="s">
        <v>9</v>
      </c>
      <c r="G18" s="129">
        <f t="shared" si="2"/>
        <v>168.27956989247312</v>
      </c>
      <c r="H18" s="130">
        <v>186</v>
      </c>
      <c r="I18" s="131">
        <v>1060380</v>
      </c>
      <c r="J18" s="132">
        <f t="shared" si="0"/>
        <v>155.0909370132292</v>
      </c>
      <c r="K18" s="133">
        <f t="shared" si="1"/>
        <v>0.009558052052085503</v>
      </c>
      <c r="L18" s="130">
        <v>683715</v>
      </c>
    </row>
    <row r="19" spans="2:12" ht="15" customHeight="1">
      <c r="B19" s="125" t="s">
        <v>34</v>
      </c>
      <c r="C19" s="126">
        <v>3</v>
      </c>
      <c r="D19" s="127" t="s">
        <v>35</v>
      </c>
      <c r="E19" s="128">
        <v>494</v>
      </c>
      <c r="F19" s="126" t="s">
        <v>9</v>
      </c>
      <c r="G19" s="129">
        <f t="shared" si="2"/>
        <v>107.86026200873363</v>
      </c>
      <c r="H19" s="130">
        <v>458</v>
      </c>
      <c r="I19" s="131">
        <v>696118</v>
      </c>
      <c r="J19" s="132">
        <f t="shared" si="0"/>
        <v>114.45920615607221</v>
      </c>
      <c r="K19" s="133">
        <f t="shared" si="1"/>
        <v>0.006274667645932266</v>
      </c>
      <c r="L19" s="130">
        <v>608180</v>
      </c>
    </row>
    <row r="20" spans="2:12" ht="15" customHeight="1">
      <c r="B20" s="125" t="s">
        <v>38</v>
      </c>
      <c r="C20" s="126">
        <v>4</v>
      </c>
      <c r="D20" s="127" t="s">
        <v>39</v>
      </c>
      <c r="E20" s="128">
        <v>13862</v>
      </c>
      <c r="F20" s="126" t="s">
        <v>40</v>
      </c>
      <c r="G20" s="129">
        <f t="shared" si="2"/>
        <v>165.25989508822127</v>
      </c>
      <c r="H20" s="130">
        <v>8388</v>
      </c>
      <c r="I20" s="131">
        <v>24097</v>
      </c>
      <c r="J20" s="132">
        <f t="shared" si="0"/>
        <v>106.26653730816722</v>
      </c>
      <c r="K20" s="133">
        <f t="shared" si="1"/>
        <v>0.0002172055115138954</v>
      </c>
      <c r="L20" s="130">
        <v>22676</v>
      </c>
    </row>
    <row r="21" spans="2:12" ht="15" customHeight="1">
      <c r="B21" s="125" t="s">
        <v>43</v>
      </c>
      <c r="C21" s="126">
        <v>5</v>
      </c>
      <c r="D21" s="127" t="s">
        <v>44</v>
      </c>
      <c r="E21" s="128">
        <v>1518</v>
      </c>
      <c r="F21" s="126" t="s">
        <v>40</v>
      </c>
      <c r="G21" s="129">
        <f t="shared" si="2"/>
        <v>239.05511811023624</v>
      </c>
      <c r="H21" s="130">
        <v>635</v>
      </c>
      <c r="I21" s="131">
        <v>3627</v>
      </c>
      <c r="J21" s="132">
        <f t="shared" si="0"/>
        <v>278.1441717791411</v>
      </c>
      <c r="K21" s="133">
        <f t="shared" si="1"/>
        <v>3.269304852308995E-05</v>
      </c>
      <c r="L21" s="130">
        <v>1304</v>
      </c>
    </row>
    <row r="22" spans="2:12" ht="15" customHeight="1">
      <c r="B22" s="134" t="s">
        <v>1304</v>
      </c>
      <c r="C22" s="135">
        <v>5</v>
      </c>
      <c r="D22" s="136" t="s">
        <v>1305</v>
      </c>
      <c r="E22" s="128">
        <v>0</v>
      </c>
      <c r="F22" s="137" t="s">
        <v>1306</v>
      </c>
      <c r="G22" s="129" t="s">
        <v>1307</v>
      </c>
      <c r="H22" s="130">
        <v>1032</v>
      </c>
      <c r="I22" s="131">
        <v>0</v>
      </c>
      <c r="J22" s="132" t="s">
        <v>1307</v>
      </c>
      <c r="K22" s="133">
        <f t="shared" si="1"/>
        <v>0</v>
      </c>
      <c r="L22" s="130">
        <v>1167</v>
      </c>
    </row>
    <row r="23" spans="2:12" ht="15" customHeight="1">
      <c r="B23" s="125" t="s">
        <v>1214</v>
      </c>
      <c r="C23" s="126">
        <v>5</v>
      </c>
      <c r="D23" s="127" t="s">
        <v>1215</v>
      </c>
      <c r="E23" s="128">
        <v>338</v>
      </c>
      <c r="F23" s="126" t="s">
        <v>40</v>
      </c>
      <c r="G23" s="129" t="s">
        <v>1308</v>
      </c>
      <c r="H23" s="130">
        <v>0</v>
      </c>
      <c r="I23" s="131">
        <v>760</v>
      </c>
      <c r="J23" s="132" t="s">
        <v>1308</v>
      </c>
      <c r="K23" s="133">
        <f t="shared" si="1"/>
        <v>6.850487145726044E-06</v>
      </c>
      <c r="L23" s="130">
        <v>0</v>
      </c>
    </row>
    <row r="24" spans="2:12" ht="15" customHeight="1">
      <c r="B24" s="116" t="s">
        <v>47</v>
      </c>
      <c r="C24" s="117">
        <v>2</v>
      </c>
      <c r="D24" s="118" t="s">
        <v>48</v>
      </c>
      <c r="E24" s="119">
        <v>22032</v>
      </c>
      <c r="F24" s="117" t="s">
        <v>9</v>
      </c>
      <c r="G24" s="120">
        <f t="shared" si="2"/>
        <v>76.86296399665085</v>
      </c>
      <c r="H24" s="121">
        <v>28664</v>
      </c>
      <c r="I24" s="122">
        <v>3410462</v>
      </c>
      <c r="J24" s="123">
        <f t="shared" si="0"/>
        <v>85.70903688155862</v>
      </c>
      <c r="K24" s="124">
        <f t="shared" si="1"/>
        <v>0.030741218542088337</v>
      </c>
      <c r="L24" s="121">
        <v>3979116</v>
      </c>
    </row>
    <row r="25" spans="2:12" ht="15" customHeight="1">
      <c r="B25" s="125" t="s">
        <v>50</v>
      </c>
      <c r="C25" s="126">
        <v>3</v>
      </c>
      <c r="D25" s="127" t="s">
        <v>51</v>
      </c>
      <c r="E25" s="128">
        <v>16716</v>
      </c>
      <c r="F25" s="126" t="s">
        <v>9</v>
      </c>
      <c r="G25" s="129">
        <f t="shared" si="2"/>
        <v>95.33477814531767</v>
      </c>
      <c r="H25" s="138">
        <v>17534</v>
      </c>
      <c r="I25" s="131">
        <v>520109</v>
      </c>
      <c r="J25" s="132">
        <f t="shared" si="0"/>
        <v>102.69214214352561</v>
      </c>
      <c r="K25" s="133">
        <f t="shared" si="1"/>
        <v>0.004688157919574246</v>
      </c>
      <c r="L25" s="130">
        <v>506474</v>
      </c>
    </row>
    <row r="26" spans="2:12" ht="15" customHeight="1">
      <c r="B26" s="125" t="s">
        <v>53</v>
      </c>
      <c r="C26" s="126">
        <v>3</v>
      </c>
      <c r="D26" s="127" t="s">
        <v>54</v>
      </c>
      <c r="E26" s="128">
        <v>4</v>
      </c>
      <c r="F26" s="126" t="s">
        <v>9</v>
      </c>
      <c r="G26" s="129">
        <f t="shared" si="2"/>
        <v>0.08695652173913043</v>
      </c>
      <c r="H26" s="130">
        <v>4600</v>
      </c>
      <c r="I26" s="131">
        <v>3535</v>
      </c>
      <c r="J26" s="132">
        <f t="shared" si="0"/>
        <v>1.336741677979497</v>
      </c>
      <c r="K26" s="133">
        <f t="shared" si="1"/>
        <v>3.186377902650206E-05</v>
      </c>
      <c r="L26" s="130">
        <v>264449</v>
      </c>
    </row>
    <row r="27" spans="2:12" ht="15" customHeight="1">
      <c r="B27" s="116" t="s">
        <v>56</v>
      </c>
      <c r="C27" s="117">
        <v>2</v>
      </c>
      <c r="D27" s="118" t="s">
        <v>57</v>
      </c>
      <c r="E27" s="119">
        <v>1867118</v>
      </c>
      <c r="F27" s="117" t="s">
        <v>40</v>
      </c>
      <c r="G27" s="120">
        <f t="shared" si="2"/>
        <v>69.84888604240349</v>
      </c>
      <c r="H27" s="121">
        <v>2673082</v>
      </c>
      <c r="I27" s="122">
        <v>824343</v>
      </c>
      <c r="J27" s="123">
        <f t="shared" si="0"/>
        <v>71.24948465013686</v>
      </c>
      <c r="K27" s="124">
        <f t="shared" si="1"/>
        <v>0.007430462006801638</v>
      </c>
      <c r="L27" s="121">
        <v>1156981</v>
      </c>
    </row>
    <row r="28" spans="2:12" ht="15" customHeight="1">
      <c r="B28" s="125" t="s">
        <v>60</v>
      </c>
      <c r="C28" s="126">
        <v>3</v>
      </c>
      <c r="D28" s="127" t="s">
        <v>61</v>
      </c>
      <c r="E28" s="128">
        <v>804856</v>
      </c>
      <c r="F28" s="126" t="s">
        <v>40</v>
      </c>
      <c r="G28" s="129">
        <f t="shared" si="2"/>
        <v>69.58341042191518</v>
      </c>
      <c r="H28" s="130">
        <v>1156678</v>
      </c>
      <c r="I28" s="131">
        <v>398692</v>
      </c>
      <c r="J28" s="132">
        <f t="shared" si="0"/>
        <v>93.53521893357858</v>
      </c>
      <c r="K28" s="133">
        <f t="shared" si="1"/>
        <v>0.0035937295014523787</v>
      </c>
      <c r="L28" s="130">
        <v>426248</v>
      </c>
    </row>
    <row r="29" spans="2:12" ht="15" customHeight="1">
      <c r="B29" s="125" t="s">
        <v>64</v>
      </c>
      <c r="C29" s="126">
        <v>4</v>
      </c>
      <c r="D29" s="127" t="s">
        <v>65</v>
      </c>
      <c r="E29" s="128">
        <v>44</v>
      </c>
      <c r="F29" s="126" t="s">
        <v>9</v>
      </c>
      <c r="G29" s="129">
        <f t="shared" si="2"/>
        <v>162.96296296296296</v>
      </c>
      <c r="H29" s="130">
        <v>27</v>
      </c>
      <c r="I29" s="131">
        <v>15067</v>
      </c>
      <c r="J29" s="132">
        <f t="shared" si="0"/>
        <v>186.70384138785624</v>
      </c>
      <c r="K29" s="133">
        <f t="shared" si="1"/>
        <v>0.00013581090766401883</v>
      </c>
      <c r="L29" s="130">
        <v>8070</v>
      </c>
    </row>
    <row r="30" spans="2:12" ht="15" customHeight="1">
      <c r="B30" s="125" t="s">
        <v>68</v>
      </c>
      <c r="C30" s="126">
        <v>4</v>
      </c>
      <c r="D30" s="127" t="s">
        <v>69</v>
      </c>
      <c r="E30" s="128">
        <v>389</v>
      </c>
      <c r="F30" s="126" t="s">
        <v>9</v>
      </c>
      <c r="G30" s="129">
        <f t="shared" si="2"/>
        <v>133.2191780821918</v>
      </c>
      <c r="H30" s="130">
        <v>292</v>
      </c>
      <c r="I30" s="131">
        <v>155521</v>
      </c>
      <c r="J30" s="132">
        <f t="shared" si="0"/>
        <v>144.0729624071295</v>
      </c>
      <c r="K30" s="133">
        <f t="shared" si="1"/>
        <v>0.0014018350149874474</v>
      </c>
      <c r="L30" s="130">
        <v>107946</v>
      </c>
    </row>
    <row r="31" spans="2:12" ht="15" customHeight="1">
      <c r="B31" s="125" t="s">
        <v>72</v>
      </c>
      <c r="C31" s="126">
        <v>4</v>
      </c>
      <c r="D31" s="127" t="s">
        <v>73</v>
      </c>
      <c r="E31" s="128">
        <v>33342</v>
      </c>
      <c r="F31" s="126" t="s">
        <v>40</v>
      </c>
      <c r="G31" s="129">
        <f t="shared" si="2"/>
        <v>79.98560633321338</v>
      </c>
      <c r="H31" s="130">
        <v>41685</v>
      </c>
      <c r="I31" s="131">
        <v>25164</v>
      </c>
      <c r="J31" s="132">
        <f t="shared" si="0"/>
        <v>111.25652135467328</v>
      </c>
      <c r="K31" s="133">
        <f t="shared" si="1"/>
        <v>0.00022682323491453972</v>
      </c>
      <c r="L31" s="130">
        <v>22618</v>
      </c>
    </row>
    <row r="32" spans="2:12" ht="15" customHeight="1">
      <c r="B32" s="125" t="s">
        <v>76</v>
      </c>
      <c r="C32" s="126">
        <v>3</v>
      </c>
      <c r="D32" s="127" t="s">
        <v>77</v>
      </c>
      <c r="E32" s="128">
        <v>1061962</v>
      </c>
      <c r="F32" s="126" t="s">
        <v>40</v>
      </c>
      <c r="G32" s="129">
        <f t="shared" si="2"/>
        <v>70.07439236993213</v>
      </c>
      <c r="H32" s="130">
        <v>1515478</v>
      </c>
      <c r="I32" s="131">
        <v>424715</v>
      </c>
      <c r="J32" s="132">
        <f t="shared" si="0"/>
        <v>58.45109383773548</v>
      </c>
      <c r="K32" s="133">
        <f t="shared" si="1"/>
        <v>0.0038282955896013645</v>
      </c>
      <c r="L32" s="130">
        <v>726616</v>
      </c>
    </row>
    <row r="33" spans="2:12" ht="15" customHeight="1">
      <c r="B33" s="125" t="s">
        <v>172</v>
      </c>
      <c r="C33" s="126">
        <v>4</v>
      </c>
      <c r="D33" s="127" t="s">
        <v>1216</v>
      </c>
      <c r="E33" s="128">
        <v>151</v>
      </c>
      <c r="F33" s="126" t="s">
        <v>40</v>
      </c>
      <c r="G33" s="129">
        <f t="shared" si="2"/>
        <v>106.33802816901408</v>
      </c>
      <c r="H33" s="130">
        <v>142</v>
      </c>
      <c r="I33" s="131">
        <v>1614</v>
      </c>
      <c r="J33" s="132">
        <f t="shared" si="0"/>
        <v>158.54616895874264</v>
      </c>
      <c r="K33" s="133">
        <f t="shared" si="1"/>
        <v>1.4548271385791888E-05</v>
      </c>
      <c r="L33" s="130">
        <v>1018</v>
      </c>
    </row>
    <row r="34" spans="2:12" ht="15" customHeight="1">
      <c r="B34" s="116" t="s">
        <v>80</v>
      </c>
      <c r="C34" s="117">
        <v>2</v>
      </c>
      <c r="D34" s="118" t="s">
        <v>81</v>
      </c>
      <c r="E34" s="119">
        <v>2456</v>
      </c>
      <c r="F34" s="117" t="s">
        <v>9</v>
      </c>
      <c r="G34" s="120">
        <f t="shared" si="2"/>
        <v>86.90728945506015</v>
      </c>
      <c r="H34" s="121">
        <v>2826</v>
      </c>
      <c r="I34" s="122">
        <v>1542172</v>
      </c>
      <c r="J34" s="123">
        <f t="shared" si="0"/>
        <v>82.55491270068993</v>
      </c>
      <c r="K34" s="124">
        <f t="shared" si="1"/>
        <v>0.013900828240129769</v>
      </c>
      <c r="L34" s="121">
        <v>1868056</v>
      </c>
    </row>
    <row r="35" spans="2:12" ht="15" customHeight="1">
      <c r="B35" s="116" t="s">
        <v>84</v>
      </c>
      <c r="C35" s="117">
        <v>2</v>
      </c>
      <c r="D35" s="118" t="s">
        <v>85</v>
      </c>
      <c r="E35" s="119">
        <v>1478</v>
      </c>
      <c r="F35" s="117" t="s">
        <v>9</v>
      </c>
      <c r="G35" s="120">
        <f t="shared" si="2"/>
        <v>101.79063360881541</v>
      </c>
      <c r="H35" s="121">
        <v>1452</v>
      </c>
      <c r="I35" s="122">
        <v>2805528</v>
      </c>
      <c r="J35" s="123">
        <f t="shared" si="0"/>
        <v>111.74481888398888</v>
      </c>
      <c r="K35" s="124">
        <f t="shared" si="1"/>
        <v>0.02528846513286118</v>
      </c>
      <c r="L35" s="121">
        <v>2510656</v>
      </c>
    </row>
    <row r="36" spans="2:12" ht="15" customHeight="1">
      <c r="B36" s="125" t="s">
        <v>88</v>
      </c>
      <c r="C36" s="126">
        <v>3</v>
      </c>
      <c r="D36" s="127" t="s">
        <v>89</v>
      </c>
      <c r="E36" s="128">
        <v>499</v>
      </c>
      <c r="F36" s="126" t="s">
        <v>9</v>
      </c>
      <c r="G36" s="129">
        <f t="shared" si="2"/>
        <v>145.48104956268222</v>
      </c>
      <c r="H36" s="130">
        <v>343</v>
      </c>
      <c r="I36" s="131">
        <v>1502795</v>
      </c>
      <c r="J36" s="132">
        <f t="shared" si="0"/>
        <v>136.06554853757115</v>
      </c>
      <c r="K36" s="133">
        <f t="shared" si="1"/>
        <v>0.013545891881791276</v>
      </c>
      <c r="L36" s="130">
        <v>1104464</v>
      </c>
    </row>
    <row r="37" spans="2:12" ht="15" customHeight="1">
      <c r="B37" s="116" t="s">
        <v>92</v>
      </c>
      <c r="C37" s="117">
        <v>2</v>
      </c>
      <c r="D37" s="118" t="s">
        <v>93</v>
      </c>
      <c r="E37" s="119">
        <v>9691</v>
      </c>
      <c r="F37" s="117" t="s">
        <v>9</v>
      </c>
      <c r="G37" s="120">
        <f t="shared" si="2"/>
        <v>163.2030986864264</v>
      </c>
      <c r="H37" s="121">
        <v>5938</v>
      </c>
      <c r="I37" s="122">
        <v>557220</v>
      </c>
      <c r="J37" s="123">
        <f t="shared" si="0"/>
        <v>82.55930588665838</v>
      </c>
      <c r="K37" s="124">
        <f t="shared" si="1"/>
        <v>0.005022669009659825</v>
      </c>
      <c r="L37" s="121">
        <v>674933</v>
      </c>
    </row>
    <row r="38" spans="2:12" ht="15" customHeight="1">
      <c r="B38" s="125" t="s">
        <v>1217</v>
      </c>
      <c r="C38" s="126">
        <v>3</v>
      </c>
      <c r="D38" s="127" t="s">
        <v>245</v>
      </c>
      <c r="E38" s="128">
        <v>86</v>
      </c>
      <c r="F38" s="126" t="s">
        <v>9</v>
      </c>
      <c r="G38" s="129" t="s">
        <v>1308</v>
      </c>
      <c r="H38" s="139">
        <v>0</v>
      </c>
      <c r="I38" s="131">
        <v>13434</v>
      </c>
      <c r="J38" s="132" t="s">
        <v>1308</v>
      </c>
      <c r="K38" s="133">
        <f t="shared" si="1"/>
        <v>0.00012109137409958377</v>
      </c>
      <c r="L38" s="130">
        <v>0</v>
      </c>
    </row>
    <row r="39" spans="2:12" ht="15" customHeight="1">
      <c r="B39" s="125" t="s">
        <v>96</v>
      </c>
      <c r="C39" s="126">
        <v>3</v>
      </c>
      <c r="D39" s="127" t="s">
        <v>97</v>
      </c>
      <c r="E39" s="128">
        <v>1385</v>
      </c>
      <c r="F39" s="126" t="s">
        <v>9</v>
      </c>
      <c r="G39" s="129">
        <f t="shared" si="2"/>
        <v>51.85323848745787</v>
      </c>
      <c r="H39" s="130">
        <v>2671</v>
      </c>
      <c r="I39" s="131">
        <v>411776</v>
      </c>
      <c r="J39" s="132">
        <f t="shared" si="0"/>
        <v>65.09242778239714</v>
      </c>
      <c r="K39" s="133">
        <f t="shared" si="1"/>
        <v>0.0037116660459453783</v>
      </c>
      <c r="L39" s="130">
        <v>632602</v>
      </c>
    </row>
    <row r="40" spans="2:12" ht="15" customHeight="1">
      <c r="B40" s="116" t="s">
        <v>100</v>
      </c>
      <c r="C40" s="117">
        <v>2</v>
      </c>
      <c r="D40" s="118" t="s">
        <v>101</v>
      </c>
      <c r="E40" s="119"/>
      <c r="F40" s="117"/>
      <c r="G40" s="120">
        <f t="shared" si="2"/>
      </c>
      <c r="H40" s="140"/>
      <c r="I40" s="122">
        <v>5039052</v>
      </c>
      <c r="J40" s="123">
        <f t="shared" si="0"/>
        <v>101.45702788539481</v>
      </c>
      <c r="K40" s="124">
        <f t="shared" si="1"/>
        <v>0.04542100125348042</v>
      </c>
      <c r="L40" s="121">
        <v>4966686</v>
      </c>
    </row>
    <row r="41" spans="2:12" ht="15" customHeight="1">
      <c r="B41" s="106" t="s">
        <v>103</v>
      </c>
      <c r="C41" s="107">
        <v>1</v>
      </c>
      <c r="D41" s="108" t="s">
        <v>104</v>
      </c>
      <c r="E41" s="109">
        <v>0</v>
      </c>
      <c r="F41" s="107"/>
      <c r="G41" s="110">
        <f t="shared" si="2"/>
      </c>
      <c r="H41" s="141"/>
      <c r="I41" s="112">
        <v>2473152</v>
      </c>
      <c r="J41" s="113">
        <f t="shared" si="0"/>
        <v>107.99521583960573</v>
      </c>
      <c r="K41" s="114">
        <f t="shared" si="1"/>
        <v>0.022292494717666655</v>
      </c>
      <c r="L41" s="115">
        <v>2290057</v>
      </c>
    </row>
    <row r="42" spans="2:12" ht="15" customHeight="1">
      <c r="B42" s="116" t="s">
        <v>105</v>
      </c>
      <c r="C42" s="117">
        <v>2</v>
      </c>
      <c r="D42" s="118" t="s">
        <v>106</v>
      </c>
      <c r="E42" s="119">
        <v>15122</v>
      </c>
      <c r="F42" s="117" t="s">
        <v>107</v>
      </c>
      <c r="G42" s="120">
        <f t="shared" si="2"/>
        <v>107.3319611044077</v>
      </c>
      <c r="H42" s="142">
        <v>14089</v>
      </c>
      <c r="I42" s="122">
        <v>2437557</v>
      </c>
      <c r="J42" s="123">
        <f t="shared" si="0"/>
        <v>108.18138365081332</v>
      </c>
      <c r="K42" s="124">
        <f t="shared" si="1"/>
        <v>0.021971648546677026</v>
      </c>
      <c r="L42" s="121">
        <v>2253213</v>
      </c>
    </row>
    <row r="43" spans="2:12" ht="15" customHeight="1">
      <c r="B43" s="116" t="s">
        <v>109</v>
      </c>
      <c r="C43" s="117">
        <v>2</v>
      </c>
      <c r="D43" s="118" t="s">
        <v>110</v>
      </c>
      <c r="E43" s="119">
        <v>4009008</v>
      </c>
      <c r="F43" s="117" t="s">
        <v>40</v>
      </c>
      <c r="G43" s="120">
        <f t="shared" si="2"/>
        <v>64.74945773043025</v>
      </c>
      <c r="H43" s="121">
        <v>6191570</v>
      </c>
      <c r="I43" s="122">
        <v>35595</v>
      </c>
      <c r="J43" s="123">
        <f t="shared" si="0"/>
        <v>96.6100314840951</v>
      </c>
      <c r="K43" s="124">
        <f t="shared" si="1"/>
        <v>0.00032084617098962964</v>
      </c>
      <c r="L43" s="121">
        <v>36844</v>
      </c>
    </row>
    <row r="44" spans="2:12" ht="15" customHeight="1">
      <c r="B44" s="125" t="s">
        <v>111</v>
      </c>
      <c r="C44" s="126">
        <v>3</v>
      </c>
      <c r="D44" s="127" t="s">
        <v>112</v>
      </c>
      <c r="E44" s="128">
        <v>4009</v>
      </c>
      <c r="F44" s="126" t="s">
        <v>9</v>
      </c>
      <c r="G44" s="129">
        <f t="shared" si="2"/>
        <v>64.75528993700533</v>
      </c>
      <c r="H44" s="130">
        <v>6191</v>
      </c>
      <c r="I44" s="131">
        <v>32034</v>
      </c>
      <c r="J44" s="132">
        <f t="shared" si="0"/>
        <v>86.94495711649115</v>
      </c>
      <c r="K44" s="133">
        <f t="shared" si="1"/>
        <v>0.0002887480331923528</v>
      </c>
      <c r="L44" s="130">
        <v>36844</v>
      </c>
    </row>
    <row r="45" spans="2:12" ht="15" customHeight="1">
      <c r="B45" s="106" t="s">
        <v>115</v>
      </c>
      <c r="C45" s="107">
        <v>1</v>
      </c>
      <c r="D45" s="108" t="s">
        <v>116</v>
      </c>
      <c r="E45" s="109">
        <v>0</v>
      </c>
      <c r="F45" s="107"/>
      <c r="G45" s="110">
        <f t="shared" si="2"/>
      </c>
      <c r="H45" s="141"/>
      <c r="I45" s="112">
        <v>69498060</v>
      </c>
      <c r="J45" s="113">
        <f t="shared" si="0"/>
        <v>95.82571003593716</v>
      </c>
      <c r="K45" s="114">
        <f t="shared" si="1"/>
        <v>0.6264415351090755</v>
      </c>
      <c r="L45" s="115">
        <v>72525484</v>
      </c>
    </row>
    <row r="46" spans="2:12" ht="15" customHeight="1">
      <c r="B46" s="116" t="s">
        <v>119</v>
      </c>
      <c r="C46" s="117">
        <v>2</v>
      </c>
      <c r="D46" s="118" t="s">
        <v>120</v>
      </c>
      <c r="E46" s="119">
        <v>4790</v>
      </c>
      <c r="F46" s="117" t="s">
        <v>9</v>
      </c>
      <c r="G46" s="120">
        <f t="shared" si="2"/>
        <v>102.83383426363247</v>
      </c>
      <c r="H46" s="121">
        <v>4658</v>
      </c>
      <c r="I46" s="122">
        <v>634620</v>
      </c>
      <c r="J46" s="123">
        <f t="shared" si="0"/>
        <v>150.761862679419</v>
      </c>
      <c r="K46" s="124">
        <f t="shared" si="1"/>
        <v>0.005720337042658766</v>
      </c>
      <c r="L46" s="121">
        <v>420942</v>
      </c>
    </row>
    <row r="47" spans="2:12" ht="15" customHeight="1">
      <c r="B47" s="116" t="s">
        <v>123</v>
      </c>
      <c r="C47" s="117">
        <v>2</v>
      </c>
      <c r="D47" s="118" t="s">
        <v>124</v>
      </c>
      <c r="E47" s="119">
        <v>30</v>
      </c>
      <c r="F47" s="117" t="s">
        <v>9</v>
      </c>
      <c r="G47" s="120">
        <f t="shared" si="2"/>
        <v>750</v>
      </c>
      <c r="H47" s="121">
        <v>4</v>
      </c>
      <c r="I47" s="122">
        <v>16468</v>
      </c>
      <c r="J47" s="123">
        <f t="shared" si="0"/>
        <v>182.00707338638372</v>
      </c>
      <c r="K47" s="124">
        <f t="shared" si="1"/>
        <v>0.00014843923988923225</v>
      </c>
      <c r="L47" s="121">
        <v>9048</v>
      </c>
    </row>
    <row r="48" spans="2:12" ht="15" customHeight="1">
      <c r="B48" s="116" t="s">
        <v>127</v>
      </c>
      <c r="C48" s="117">
        <v>2</v>
      </c>
      <c r="D48" s="118" t="s">
        <v>128</v>
      </c>
      <c r="E48" s="119">
        <v>21196</v>
      </c>
      <c r="F48" s="117" t="s">
        <v>9</v>
      </c>
      <c r="G48" s="120">
        <f t="shared" si="2"/>
        <v>94.95990323014202</v>
      </c>
      <c r="H48" s="121">
        <v>22321</v>
      </c>
      <c r="I48" s="122">
        <v>6901102</v>
      </c>
      <c r="J48" s="123">
        <f t="shared" si="0"/>
        <v>99.16829765281693</v>
      </c>
      <c r="K48" s="124">
        <f t="shared" si="1"/>
        <v>0.062205145450453025</v>
      </c>
      <c r="L48" s="121">
        <v>6958980</v>
      </c>
    </row>
    <row r="49" spans="2:12" ht="15" customHeight="1">
      <c r="B49" s="125" t="s">
        <v>131</v>
      </c>
      <c r="C49" s="126">
        <v>3</v>
      </c>
      <c r="D49" s="127" t="s">
        <v>132</v>
      </c>
      <c r="E49" s="128">
        <v>16589</v>
      </c>
      <c r="F49" s="126" t="s">
        <v>9</v>
      </c>
      <c r="G49" s="129">
        <f t="shared" si="2"/>
        <v>86.2886866059818</v>
      </c>
      <c r="H49" s="130">
        <v>19225</v>
      </c>
      <c r="I49" s="131">
        <v>6564103</v>
      </c>
      <c r="J49" s="132">
        <f t="shared" si="0"/>
        <v>99.41496935131842</v>
      </c>
      <c r="K49" s="133">
        <f t="shared" si="1"/>
        <v>0.05916750424305496</v>
      </c>
      <c r="L49" s="130">
        <v>6602731</v>
      </c>
    </row>
    <row r="50" spans="2:12" ht="15" customHeight="1">
      <c r="B50" s="116" t="s">
        <v>135</v>
      </c>
      <c r="C50" s="117">
        <v>2</v>
      </c>
      <c r="D50" s="118" t="s">
        <v>136</v>
      </c>
      <c r="E50" s="119"/>
      <c r="F50" s="117"/>
      <c r="G50" s="120"/>
      <c r="H50" s="140"/>
      <c r="I50" s="122">
        <v>288062</v>
      </c>
      <c r="J50" s="123">
        <f t="shared" si="0"/>
        <v>95.72710354911604</v>
      </c>
      <c r="K50" s="124">
        <f t="shared" si="1"/>
        <v>0.0025965329318054418</v>
      </c>
      <c r="L50" s="121">
        <v>300920</v>
      </c>
    </row>
    <row r="51" spans="2:12" ht="15" customHeight="1">
      <c r="B51" s="125" t="s">
        <v>137</v>
      </c>
      <c r="C51" s="126">
        <v>3</v>
      </c>
      <c r="D51" s="127" t="s">
        <v>138</v>
      </c>
      <c r="E51" s="128"/>
      <c r="F51" s="126"/>
      <c r="G51" s="129"/>
      <c r="H51" s="143"/>
      <c r="I51" s="131">
        <v>282869</v>
      </c>
      <c r="J51" s="132">
        <f t="shared" si="0"/>
        <v>95.68151375339944</v>
      </c>
      <c r="K51" s="133">
        <f t="shared" si="1"/>
        <v>0.002549724274242606</v>
      </c>
      <c r="L51" s="130">
        <v>295636</v>
      </c>
    </row>
    <row r="52" spans="2:12" ht="15" customHeight="1">
      <c r="B52" s="125" t="s">
        <v>139</v>
      </c>
      <c r="C52" s="126">
        <v>4</v>
      </c>
      <c r="D52" s="127" t="s">
        <v>140</v>
      </c>
      <c r="E52" s="128"/>
      <c r="F52" s="126"/>
      <c r="G52" s="129"/>
      <c r="H52" s="130"/>
      <c r="I52" s="131">
        <v>154531</v>
      </c>
      <c r="J52" s="132">
        <f t="shared" si="0"/>
        <v>72.22796086917911</v>
      </c>
      <c r="K52" s="133">
        <f t="shared" si="1"/>
        <v>0.0013929113541002517</v>
      </c>
      <c r="L52" s="130">
        <v>213949</v>
      </c>
    </row>
    <row r="53" spans="2:12" ht="15" customHeight="1">
      <c r="B53" s="116" t="s">
        <v>142</v>
      </c>
      <c r="C53" s="117">
        <v>2</v>
      </c>
      <c r="D53" s="118" t="s">
        <v>143</v>
      </c>
      <c r="E53" s="119">
        <v>266570</v>
      </c>
      <c r="F53" s="117" t="s">
        <v>9</v>
      </c>
      <c r="G53" s="120">
        <f t="shared" si="2"/>
        <v>97.89282723974323</v>
      </c>
      <c r="H53" s="121">
        <v>272308</v>
      </c>
      <c r="I53" s="122">
        <v>4667981</v>
      </c>
      <c r="J53" s="123">
        <f t="shared" si="0"/>
        <v>99.04512724846933</v>
      </c>
      <c r="K53" s="124">
        <f t="shared" si="1"/>
        <v>0.0420762418907808</v>
      </c>
      <c r="L53" s="121">
        <v>4712984</v>
      </c>
    </row>
    <row r="54" spans="2:12" ht="15" customHeight="1">
      <c r="B54" s="116" t="s">
        <v>146</v>
      </c>
      <c r="C54" s="117">
        <v>2</v>
      </c>
      <c r="D54" s="118" t="s">
        <v>147</v>
      </c>
      <c r="E54" s="119">
        <v>53286</v>
      </c>
      <c r="F54" s="117" t="s">
        <v>9</v>
      </c>
      <c r="G54" s="120">
        <f t="shared" si="2"/>
        <v>110.1382774229553</v>
      </c>
      <c r="H54" s="121">
        <v>48381</v>
      </c>
      <c r="I54" s="122">
        <v>7140035</v>
      </c>
      <c r="J54" s="123">
        <f t="shared" si="0"/>
        <v>102.49637747422027</v>
      </c>
      <c r="K54" s="124">
        <f t="shared" si="1"/>
        <v>0.06435883945728166</v>
      </c>
      <c r="L54" s="121">
        <v>6966134</v>
      </c>
    </row>
    <row r="55" spans="2:12" ht="15" customHeight="1">
      <c r="B55" s="125" t="s">
        <v>150</v>
      </c>
      <c r="C55" s="126">
        <v>3</v>
      </c>
      <c r="D55" s="127" t="s">
        <v>151</v>
      </c>
      <c r="E55" s="128">
        <v>21934</v>
      </c>
      <c r="F55" s="126" t="s">
        <v>9</v>
      </c>
      <c r="G55" s="129">
        <f t="shared" si="2"/>
        <v>104.38300099938134</v>
      </c>
      <c r="H55" s="130">
        <v>21013</v>
      </c>
      <c r="I55" s="131">
        <v>5863401</v>
      </c>
      <c r="J55" s="132">
        <f t="shared" si="0"/>
        <v>104.18756316927447</v>
      </c>
      <c r="K55" s="133">
        <f t="shared" si="1"/>
        <v>0.052851517343075305</v>
      </c>
      <c r="L55" s="130">
        <v>5627736</v>
      </c>
    </row>
    <row r="56" spans="2:12" ht="15" customHeight="1">
      <c r="B56" s="125" t="s">
        <v>154</v>
      </c>
      <c r="C56" s="126">
        <v>4</v>
      </c>
      <c r="D56" s="127" t="s">
        <v>155</v>
      </c>
      <c r="E56" s="128">
        <v>6391505</v>
      </c>
      <c r="F56" s="126" t="s">
        <v>40</v>
      </c>
      <c r="G56" s="129">
        <f t="shared" si="2"/>
        <v>82.3983197279201</v>
      </c>
      <c r="H56" s="130">
        <v>7756839</v>
      </c>
      <c r="I56" s="131">
        <v>1683275</v>
      </c>
      <c r="J56" s="132">
        <f t="shared" si="0"/>
        <v>86.66779939399089</v>
      </c>
      <c r="K56" s="133">
        <f t="shared" si="1"/>
        <v>0.015172702302923693</v>
      </c>
      <c r="L56" s="130">
        <v>1942215</v>
      </c>
    </row>
    <row r="57" spans="2:12" ht="15" customHeight="1">
      <c r="B57" s="125" t="s">
        <v>157</v>
      </c>
      <c r="C57" s="126">
        <v>4</v>
      </c>
      <c r="D57" s="127" t="s">
        <v>158</v>
      </c>
      <c r="E57" s="128">
        <v>72</v>
      </c>
      <c r="F57" s="126" t="s">
        <v>9</v>
      </c>
      <c r="G57" s="129">
        <f t="shared" si="2"/>
        <v>44.171779141104295</v>
      </c>
      <c r="H57" s="130">
        <v>163</v>
      </c>
      <c r="I57" s="131">
        <v>23615</v>
      </c>
      <c r="J57" s="132">
        <f t="shared" si="0"/>
        <v>101.86343441314756</v>
      </c>
      <c r="K57" s="133">
        <f t="shared" si="1"/>
        <v>0.00021286086045568494</v>
      </c>
      <c r="L57" s="130">
        <v>23183</v>
      </c>
    </row>
    <row r="58" spans="2:12" ht="15" customHeight="1">
      <c r="B58" s="116" t="s">
        <v>160</v>
      </c>
      <c r="C58" s="117">
        <v>2</v>
      </c>
      <c r="D58" s="118" t="s">
        <v>161</v>
      </c>
      <c r="E58" s="119">
        <v>1204054</v>
      </c>
      <c r="F58" s="117" t="s">
        <v>9</v>
      </c>
      <c r="G58" s="120">
        <f t="shared" si="2"/>
        <v>108.15617266484318</v>
      </c>
      <c r="H58" s="121">
        <v>1113255</v>
      </c>
      <c r="I58" s="122">
        <v>4825104</v>
      </c>
      <c r="J58" s="123">
        <f t="shared" si="0"/>
        <v>112.42352161595602</v>
      </c>
      <c r="K58" s="124">
        <f t="shared" si="1"/>
        <v>0.043492517011567526</v>
      </c>
      <c r="L58" s="121">
        <v>4291899</v>
      </c>
    </row>
    <row r="59" spans="2:12" ht="15" customHeight="1">
      <c r="B59" s="125" t="s">
        <v>164</v>
      </c>
      <c r="C59" s="126">
        <v>3</v>
      </c>
      <c r="D59" s="127" t="s">
        <v>165</v>
      </c>
      <c r="E59" s="128">
        <v>33405</v>
      </c>
      <c r="F59" s="126" t="s">
        <v>9</v>
      </c>
      <c r="G59" s="129">
        <f t="shared" si="2"/>
        <v>84.8531802479171</v>
      </c>
      <c r="H59" s="130">
        <v>39368</v>
      </c>
      <c r="I59" s="131">
        <v>1489028</v>
      </c>
      <c r="J59" s="132">
        <f t="shared" si="0"/>
        <v>86.43355393114354</v>
      </c>
      <c r="K59" s="133">
        <f t="shared" si="1"/>
        <v>0.013421798912666</v>
      </c>
      <c r="L59" s="130">
        <v>1722743</v>
      </c>
    </row>
    <row r="60" spans="2:12" ht="15" customHeight="1">
      <c r="B60" s="116" t="s">
        <v>168</v>
      </c>
      <c r="C60" s="117">
        <v>2</v>
      </c>
      <c r="D60" s="118" t="s">
        <v>169</v>
      </c>
      <c r="E60" s="119">
        <v>799969</v>
      </c>
      <c r="F60" s="117" t="s">
        <v>9</v>
      </c>
      <c r="G60" s="120">
        <f t="shared" si="2"/>
        <v>75.0662485314596</v>
      </c>
      <c r="H60" s="121">
        <v>1065684</v>
      </c>
      <c r="I60" s="122">
        <v>43348726</v>
      </c>
      <c r="J60" s="123">
        <f t="shared" si="0"/>
        <v>91.82733851597915</v>
      </c>
      <c r="K60" s="124">
        <f t="shared" si="1"/>
        <v>0.39073669769289526</v>
      </c>
      <c r="L60" s="121">
        <v>47206776</v>
      </c>
    </row>
    <row r="61" spans="2:12" ht="15" customHeight="1">
      <c r="B61" s="125" t="s">
        <v>170</v>
      </c>
      <c r="C61" s="126">
        <v>3</v>
      </c>
      <c r="D61" s="127" t="s">
        <v>171</v>
      </c>
      <c r="E61" s="128">
        <v>741530</v>
      </c>
      <c r="F61" s="126" t="s">
        <v>9</v>
      </c>
      <c r="G61" s="129">
        <f t="shared" si="2"/>
        <v>73.49638331149511</v>
      </c>
      <c r="H61" s="130">
        <v>1008934</v>
      </c>
      <c r="I61" s="131">
        <v>33151724</v>
      </c>
      <c r="J61" s="132">
        <f t="shared" si="0"/>
        <v>86.23067151576039</v>
      </c>
      <c r="K61" s="133">
        <f t="shared" si="1"/>
        <v>0.2988229725271811</v>
      </c>
      <c r="L61" s="130">
        <v>38445397</v>
      </c>
    </row>
    <row r="62" spans="2:12" ht="15" customHeight="1">
      <c r="B62" s="116" t="s">
        <v>174</v>
      </c>
      <c r="C62" s="117">
        <v>2</v>
      </c>
      <c r="D62" s="118" t="s">
        <v>175</v>
      </c>
      <c r="E62" s="119"/>
      <c r="F62" s="117"/>
      <c r="G62" s="120">
        <f t="shared" si="2"/>
      </c>
      <c r="H62" s="140"/>
      <c r="I62" s="122">
        <v>1675962</v>
      </c>
      <c r="J62" s="123">
        <f t="shared" si="0"/>
        <v>101.09548733533155</v>
      </c>
      <c r="K62" s="124">
        <f t="shared" si="1"/>
        <v>0.015106784391743833</v>
      </c>
      <c r="L62" s="121">
        <v>1657801</v>
      </c>
    </row>
    <row r="63" spans="2:12" ht="15" customHeight="1">
      <c r="B63" s="125" t="s">
        <v>178</v>
      </c>
      <c r="C63" s="126">
        <v>3</v>
      </c>
      <c r="D63" s="127" t="s">
        <v>179</v>
      </c>
      <c r="E63" s="128">
        <v>8</v>
      </c>
      <c r="F63" s="126" t="s">
        <v>9</v>
      </c>
      <c r="G63" s="129">
        <f t="shared" si="2"/>
        <v>66.66666666666666</v>
      </c>
      <c r="H63" s="130">
        <v>12</v>
      </c>
      <c r="I63" s="131">
        <v>24565</v>
      </c>
      <c r="J63" s="132">
        <f t="shared" si="0"/>
        <v>67.79356975300124</v>
      </c>
      <c r="K63" s="133">
        <f t="shared" si="1"/>
        <v>0.00022142396938784246</v>
      </c>
      <c r="L63" s="130">
        <v>36235</v>
      </c>
    </row>
    <row r="64" spans="2:12" ht="15" customHeight="1">
      <c r="B64" s="106" t="s">
        <v>182</v>
      </c>
      <c r="C64" s="107">
        <v>1</v>
      </c>
      <c r="D64" s="108" t="s">
        <v>183</v>
      </c>
      <c r="E64" s="109"/>
      <c r="F64" s="107"/>
      <c r="G64" s="110">
        <f t="shared" si="2"/>
      </c>
      <c r="H64" s="141"/>
      <c r="I64" s="112">
        <v>43724177</v>
      </c>
      <c r="J64" s="113">
        <f t="shared" si="0"/>
        <v>141.2874659970651</v>
      </c>
      <c r="K64" s="114">
        <f t="shared" si="1"/>
        <v>0.39412093749467153</v>
      </c>
      <c r="L64" s="115">
        <v>30946961</v>
      </c>
    </row>
    <row r="65" spans="2:12" ht="15" customHeight="1">
      <c r="B65" s="116" t="s">
        <v>184</v>
      </c>
      <c r="C65" s="117">
        <v>2</v>
      </c>
      <c r="D65" s="118" t="s">
        <v>185</v>
      </c>
      <c r="E65" s="119">
        <v>5155</v>
      </c>
      <c r="F65" s="117" t="s">
        <v>9</v>
      </c>
      <c r="G65" s="120">
        <f t="shared" si="2"/>
        <v>37.001148435256965</v>
      </c>
      <c r="H65" s="121">
        <v>13932</v>
      </c>
      <c r="I65" s="122">
        <v>168182</v>
      </c>
      <c r="J65" s="123">
        <f t="shared" si="0"/>
        <v>57.30631493224387</v>
      </c>
      <c r="K65" s="124">
        <f t="shared" si="1"/>
        <v>0.0015159587225559179</v>
      </c>
      <c r="L65" s="121">
        <v>293479</v>
      </c>
    </row>
    <row r="66" spans="2:12" ht="15" customHeight="1">
      <c r="B66" s="125" t="s">
        <v>188</v>
      </c>
      <c r="C66" s="126">
        <v>3</v>
      </c>
      <c r="D66" s="127" t="s">
        <v>189</v>
      </c>
      <c r="E66" s="128">
        <v>3005</v>
      </c>
      <c r="F66" s="126" t="s">
        <v>9</v>
      </c>
      <c r="G66" s="129">
        <f t="shared" si="2"/>
        <v>25.85391035016777</v>
      </c>
      <c r="H66" s="130">
        <v>11623</v>
      </c>
      <c r="I66" s="131">
        <v>32320</v>
      </c>
      <c r="J66" s="132">
        <f t="shared" si="0"/>
        <v>21.017994056173713</v>
      </c>
      <c r="K66" s="133">
        <f t="shared" si="1"/>
        <v>0.000291325979670876</v>
      </c>
      <c r="L66" s="130">
        <v>153773</v>
      </c>
    </row>
    <row r="67" spans="2:12" ht="15" customHeight="1">
      <c r="B67" s="116" t="s">
        <v>192</v>
      </c>
      <c r="C67" s="117">
        <v>2</v>
      </c>
      <c r="D67" s="118" t="s">
        <v>193</v>
      </c>
      <c r="E67" s="119"/>
      <c r="F67" s="117"/>
      <c r="G67" s="120">
        <f t="shared" si="2"/>
      </c>
      <c r="H67" s="121"/>
      <c r="I67" s="122">
        <v>43552397</v>
      </c>
      <c r="J67" s="123">
        <f t="shared" si="0"/>
        <v>142.0848139952788</v>
      </c>
      <c r="K67" s="124">
        <f t="shared" si="1"/>
        <v>0.3925725471237599</v>
      </c>
      <c r="L67" s="121">
        <v>30652394</v>
      </c>
    </row>
    <row r="68" spans="2:12" ht="15" customHeight="1">
      <c r="B68" s="125" t="s">
        <v>196</v>
      </c>
      <c r="C68" s="126">
        <v>3</v>
      </c>
      <c r="D68" s="127" t="s">
        <v>197</v>
      </c>
      <c r="E68" s="128"/>
      <c r="F68" s="126"/>
      <c r="G68" s="129">
        <f t="shared" si="2"/>
      </c>
      <c r="H68" s="130"/>
      <c r="I68" s="131">
        <v>43021075</v>
      </c>
      <c r="J68" s="132">
        <f t="shared" si="0"/>
        <v>142.8741109281152</v>
      </c>
      <c r="K68" s="133">
        <f t="shared" si="1"/>
        <v>0.3877833174773896</v>
      </c>
      <c r="L68" s="130">
        <v>30111176</v>
      </c>
    </row>
    <row r="69" spans="2:12" ht="15" customHeight="1">
      <c r="B69" s="125" t="s">
        <v>200</v>
      </c>
      <c r="C69" s="126">
        <v>4</v>
      </c>
      <c r="D69" s="127" t="s">
        <v>201</v>
      </c>
      <c r="E69" s="128">
        <v>1614</v>
      </c>
      <c r="F69" s="126" t="s">
        <v>107</v>
      </c>
      <c r="G69" s="129">
        <f t="shared" si="2"/>
        <v>1454.054054054054</v>
      </c>
      <c r="H69" s="130">
        <v>111</v>
      </c>
      <c r="I69" s="131">
        <v>115932</v>
      </c>
      <c r="J69" s="132">
        <f t="shared" si="0"/>
        <v>291.2425262523238</v>
      </c>
      <c r="K69" s="133">
        <f t="shared" si="1"/>
        <v>0.0010449877312872524</v>
      </c>
      <c r="L69" s="130">
        <v>39806</v>
      </c>
    </row>
    <row r="70" spans="2:12" ht="15" customHeight="1">
      <c r="B70" s="125" t="s">
        <v>202</v>
      </c>
      <c r="C70" s="126">
        <v>4</v>
      </c>
      <c r="D70" s="127" t="s">
        <v>203</v>
      </c>
      <c r="E70" s="128">
        <v>151537</v>
      </c>
      <c r="F70" s="126" t="s">
        <v>107</v>
      </c>
      <c r="G70" s="129">
        <f t="shared" si="2"/>
        <v>154.7606646445459</v>
      </c>
      <c r="H70" s="130">
        <v>97917</v>
      </c>
      <c r="I70" s="131">
        <v>9743000</v>
      </c>
      <c r="J70" s="132">
        <f t="shared" si="0"/>
        <v>210.45537462590335</v>
      </c>
      <c r="K70" s="133">
        <f t="shared" si="1"/>
        <v>0.08782144244843271</v>
      </c>
      <c r="L70" s="130">
        <v>4629485</v>
      </c>
    </row>
    <row r="71" spans="2:12" ht="15" customHeight="1">
      <c r="B71" s="125" t="s">
        <v>205</v>
      </c>
      <c r="C71" s="126">
        <v>4</v>
      </c>
      <c r="D71" s="127" t="s">
        <v>206</v>
      </c>
      <c r="E71" s="128">
        <v>217471</v>
      </c>
      <c r="F71" s="126" t="s">
        <v>107</v>
      </c>
      <c r="G71" s="129">
        <f t="shared" si="2"/>
        <v>119.72704099890441</v>
      </c>
      <c r="H71" s="130">
        <v>181639</v>
      </c>
      <c r="I71" s="131">
        <v>13651362</v>
      </c>
      <c r="J71" s="132">
        <f t="shared" si="0"/>
        <v>154.56173157083362</v>
      </c>
      <c r="K71" s="133">
        <f t="shared" si="1"/>
        <v>0.12305063145085918</v>
      </c>
      <c r="L71" s="130">
        <v>8832304</v>
      </c>
    </row>
    <row r="72" spans="2:12" ht="15" customHeight="1">
      <c r="B72" s="125" t="s">
        <v>209</v>
      </c>
      <c r="C72" s="126">
        <v>4</v>
      </c>
      <c r="D72" s="127" t="s">
        <v>210</v>
      </c>
      <c r="E72" s="128">
        <v>60303862</v>
      </c>
      <c r="F72" s="126" t="s">
        <v>40</v>
      </c>
      <c r="G72" s="129">
        <f t="shared" si="2"/>
        <v>101.82819549552057</v>
      </c>
      <c r="H72" s="130">
        <v>59221183</v>
      </c>
      <c r="I72" s="131">
        <v>15442362</v>
      </c>
      <c r="J72" s="132">
        <f t="shared" si="0"/>
        <v>101.06510516166045</v>
      </c>
      <c r="K72" s="133">
        <f t="shared" si="1"/>
        <v>0.13919434523769517</v>
      </c>
      <c r="L72" s="130">
        <v>15279618</v>
      </c>
    </row>
    <row r="73" spans="2:12" ht="15" customHeight="1">
      <c r="B73" s="116" t="s">
        <v>213</v>
      </c>
      <c r="C73" s="117">
        <v>2</v>
      </c>
      <c r="D73" s="118" t="s">
        <v>214</v>
      </c>
      <c r="E73" s="119"/>
      <c r="F73" s="117"/>
      <c r="G73" s="120"/>
      <c r="H73" s="121"/>
      <c r="I73" s="122">
        <v>3598</v>
      </c>
      <c r="J73" s="123">
        <f t="shared" si="0"/>
        <v>330.6985294117647</v>
      </c>
      <c r="K73" s="124">
        <f aca="true" t="shared" si="3" ref="K73:K136">I73/11094101541*100</f>
        <v>3.243164835568725E-05</v>
      </c>
      <c r="L73" s="121">
        <v>1088</v>
      </c>
    </row>
    <row r="74" spans="2:12" ht="15" customHeight="1">
      <c r="B74" s="106" t="s">
        <v>217</v>
      </c>
      <c r="C74" s="107">
        <v>1</v>
      </c>
      <c r="D74" s="108" t="s">
        <v>218</v>
      </c>
      <c r="E74" s="109">
        <v>2183</v>
      </c>
      <c r="F74" s="107" t="s">
        <v>9</v>
      </c>
      <c r="G74" s="110">
        <f aca="true" t="shared" si="4" ref="G74:G137">IF(F74="","",E74/H74*100)</f>
        <v>102.29615745079663</v>
      </c>
      <c r="H74" s="115">
        <v>2134</v>
      </c>
      <c r="I74" s="112">
        <v>700611</v>
      </c>
      <c r="J74" s="113">
        <f aca="true" t="shared" si="5" ref="J74:J137">I74/L74*100</f>
        <v>91.94514874249988</v>
      </c>
      <c r="K74" s="114">
        <f t="shared" si="3"/>
        <v>0.006315166644281934</v>
      </c>
      <c r="L74" s="115">
        <v>761988</v>
      </c>
    </row>
    <row r="75" spans="2:12" ht="15" customHeight="1">
      <c r="B75" s="116" t="s">
        <v>221</v>
      </c>
      <c r="C75" s="117">
        <v>2</v>
      </c>
      <c r="D75" s="118" t="s">
        <v>222</v>
      </c>
      <c r="E75" s="119">
        <v>101</v>
      </c>
      <c r="F75" s="117" t="s">
        <v>9</v>
      </c>
      <c r="G75" s="120">
        <f t="shared" si="4"/>
        <v>1010</v>
      </c>
      <c r="H75" s="121">
        <v>10</v>
      </c>
      <c r="I75" s="122">
        <v>53766</v>
      </c>
      <c r="J75" s="123">
        <f t="shared" si="5"/>
        <v>64.43054357204487</v>
      </c>
      <c r="K75" s="124">
        <f t="shared" si="3"/>
        <v>0.0004846359103646138</v>
      </c>
      <c r="L75" s="121">
        <v>83448</v>
      </c>
    </row>
    <row r="76" spans="2:12" ht="15" customHeight="1">
      <c r="B76" s="116" t="s">
        <v>225</v>
      </c>
      <c r="C76" s="117">
        <v>2</v>
      </c>
      <c r="D76" s="118" t="s">
        <v>226</v>
      </c>
      <c r="E76" s="119">
        <v>702</v>
      </c>
      <c r="F76" s="117" t="s">
        <v>9</v>
      </c>
      <c r="G76" s="120">
        <f t="shared" si="4"/>
        <v>62.17891939769707</v>
      </c>
      <c r="H76" s="121">
        <v>1129</v>
      </c>
      <c r="I76" s="122">
        <v>331003</v>
      </c>
      <c r="J76" s="123">
        <f t="shared" si="5"/>
        <v>68.76726956940861</v>
      </c>
      <c r="K76" s="124">
        <f t="shared" si="3"/>
        <v>0.0029835944693378394</v>
      </c>
      <c r="L76" s="121">
        <v>481338</v>
      </c>
    </row>
    <row r="77" spans="2:12" ht="15" customHeight="1">
      <c r="B77" s="116" t="s">
        <v>229</v>
      </c>
      <c r="C77" s="117">
        <v>2</v>
      </c>
      <c r="D77" s="118" t="s">
        <v>230</v>
      </c>
      <c r="E77" s="119">
        <v>1381</v>
      </c>
      <c r="F77" s="117" t="s">
        <v>9</v>
      </c>
      <c r="G77" s="120">
        <f t="shared" si="4"/>
        <v>138.51554663991976</v>
      </c>
      <c r="H77" s="121">
        <v>997</v>
      </c>
      <c r="I77" s="122">
        <v>315842</v>
      </c>
      <c r="J77" s="123">
        <f t="shared" si="5"/>
        <v>160.1616616464336</v>
      </c>
      <c r="K77" s="124">
        <f t="shared" si="3"/>
        <v>0.0028469362645794807</v>
      </c>
      <c r="L77" s="121">
        <v>197202</v>
      </c>
    </row>
    <row r="78" spans="2:12" ht="15" customHeight="1">
      <c r="B78" s="106" t="s">
        <v>233</v>
      </c>
      <c r="C78" s="107">
        <v>1</v>
      </c>
      <c r="D78" s="108" t="s">
        <v>234</v>
      </c>
      <c r="E78" s="109"/>
      <c r="F78" s="107"/>
      <c r="G78" s="110">
        <f t="shared" si="4"/>
      </c>
      <c r="H78" s="141"/>
      <c r="I78" s="112">
        <v>505131155</v>
      </c>
      <c r="J78" s="113">
        <f t="shared" si="5"/>
        <v>104.748764303657</v>
      </c>
      <c r="K78" s="114">
        <f t="shared" si="3"/>
        <v>4.553150637149013</v>
      </c>
      <c r="L78" s="115">
        <v>482231135</v>
      </c>
    </row>
    <row r="79" spans="2:12" ht="15" customHeight="1">
      <c r="B79" s="116" t="s">
        <v>237</v>
      </c>
      <c r="C79" s="117">
        <v>2</v>
      </c>
      <c r="D79" s="118" t="s">
        <v>238</v>
      </c>
      <c r="E79" s="119"/>
      <c r="F79" s="117"/>
      <c r="G79" s="120">
        <f t="shared" si="4"/>
      </c>
      <c r="H79" s="140"/>
      <c r="I79" s="122">
        <v>109082425</v>
      </c>
      <c r="J79" s="123">
        <f t="shared" si="5"/>
        <v>115.09800982259695</v>
      </c>
      <c r="K79" s="124">
        <f t="shared" si="3"/>
        <v>0.9832470398514808</v>
      </c>
      <c r="L79" s="121">
        <v>94773511</v>
      </c>
    </row>
    <row r="80" spans="2:12" ht="15" customHeight="1">
      <c r="B80" s="125" t="s">
        <v>239</v>
      </c>
      <c r="C80" s="126">
        <v>3</v>
      </c>
      <c r="D80" s="127" t="s">
        <v>240</v>
      </c>
      <c r="E80" s="128"/>
      <c r="F80" s="126"/>
      <c r="G80" s="129">
        <f t="shared" si="4"/>
      </c>
      <c r="H80" s="143"/>
      <c r="I80" s="131">
        <v>75530071</v>
      </c>
      <c r="J80" s="132">
        <f t="shared" si="5"/>
        <v>112.8887082790824</v>
      </c>
      <c r="K80" s="133">
        <f t="shared" si="3"/>
        <v>0.6808128690806257</v>
      </c>
      <c r="L80" s="130">
        <v>66906666</v>
      </c>
    </row>
    <row r="81" spans="2:12" ht="15" customHeight="1">
      <c r="B81" s="125" t="s">
        <v>242</v>
      </c>
      <c r="C81" s="126">
        <v>4</v>
      </c>
      <c r="D81" s="127" t="s">
        <v>243</v>
      </c>
      <c r="E81" s="128">
        <v>260541247</v>
      </c>
      <c r="F81" s="126" t="s">
        <v>40</v>
      </c>
      <c r="G81" s="129">
        <f t="shared" si="4"/>
        <v>147.54351055932545</v>
      </c>
      <c r="H81" s="130">
        <v>176586043</v>
      </c>
      <c r="I81" s="131">
        <v>31977054</v>
      </c>
      <c r="J81" s="132">
        <f t="shared" si="5"/>
        <v>203.84668246252141</v>
      </c>
      <c r="K81" s="133">
        <f t="shared" si="3"/>
        <v>0.28823473340156264</v>
      </c>
      <c r="L81" s="130">
        <v>15686816</v>
      </c>
    </row>
    <row r="82" spans="2:12" ht="15" customHeight="1">
      <c r="B82" s="144">
        <v>501010700</v>
      </c>
      <c r="C82" s="135">
        <v>4</v>
      </c>
      <c r="D82" s="145" t="s">
        <v>1309</v>
      </c>
      <c r="E82" s="128">
        <v>0</v>
      </c>
      <c r="F82" s="137" t="s">
        <v>1310</v>
      </c>
      <c r="G82" s="129" t="s">
        <v>1307</v>
      </c>
      <c r="H82" s="130">
        <v>2</v>
      </c>
      <c r="I82" s="131">
        <v>0</v>
      </c>
      <c r="J82" s="132" t="s">
        <v>1307</v>
      </c>
      <c r="K82" s="133">
        <f t="shared" si="3"/>
        <v>0</v>
      </c>
      <c r="L82" s="130">
        <v>762</v>
      </c>
    </row>
    <row r="83" spans="2:12" ht="15" customHeight="1">
      <c r="B83" s="125" t="s">
        <v>246</v>
      </c>
      <c r="C83" s="126">
        <v>4</v>
      </c>
      <c r="D83" s="127" t="s">
        <v>247</v>
      </c>
      <c r="E83" s="128">
        <v>29182</v>
      </c>
      <c r="F83" s="126" t="s">
        <v>9</v>
      </c>
      <c r="G83" s="129">
        <f t="shared" si="4"/>
        <v>111.8641468930885</v>
      </c>
      <c r="H83" s="130">
        <v>26087</v>
      </c>
      <c r="I83" s="131">
        <v>7320331</v>
      </c>
      <c r="J83" s="132">
        <f t="shared" si="5"/>
        <v>131.15293083984426</v>
      </c>
      <c r="K83" s="133">
        <f t="shared" si="3"/>
        <v>0.0659839913394209</v>
      </c>
      <c r="L83" s="130">
        <v>5581523</v>
      </c>
    </row>
    <row r="84" spans="2:12" ht="15" customHeight="1">
      <c r="B84" s="125" t="s">
        <v>248</v>
      </c>
      <c r="C84" s="126">
        <v>4</v>
      </c>
      <c r="D84" s="127" t="s">
        <v>249</v>
      </c>
      <c r="E84" s="128">
        <v>36069724</v>
      </c>
      <c r="F84" s="126" t="s">
        <v>40</v>
      </c>
      <c r="G84" s="129">
        <f t="shared" si="4"/>
        <v>47.38005097276048</v>
      </c>
      <c r="H84" s="130">
        <v>76128504</v>
      </c>
      <c r="I84" s="131">
        <v>3573107</v>
      </c>
      <c r="J84" s="132">
        <f t="shared" si="5"/>
        <v>61.00169187983043</v>
      </c>
      <c r="K84" s="133">
        <f t="shared" si="3"/>
        <v>0.03220726786026809</v>
      </c>
      <c r="L84" s="130">
        <v>5857390</v>
      </c>
    </row>
    <row r="85" spans="2:12" ht="15" customHeight="1">
      <c r="B85" s="125" t="s">
        <v>250</v>
      </c>
      <c r="C85" s="126">
        <v>3</v>
      </c>
      <c r="D85" s="127" t="s">
        <v>251</v>
      </c>
      <c r="E85" s="128">
        <v>53059</v>
      </c>
      <c r="F85" s="126" t="s">
        <v>9</v>
      </c>
      <c r="G85" s="129">
        <f t="shared" si="4"/>
        <v>101.91698200188242</v>
      </c>
      <c r="H85" s="130">
        <v>52061</v>
      </c>
      <c r="I85" s="131">
        <v>30139719</v>
      </c>
      <c r="J85" s="132">
        <f t="shared" si="5"/>
        <v>114.72087739223235</v>
      </c>
      <c r="K85" s="133">
        <f t="shared" si="3"/>
        <v>0.27167336524380925</v>
      </c>
      <c r="L85" s="130">
        <v>26272218</v>
      </c>
    </row>
    <row r="86" spans="2:12" ht="15" customHeight="1">
      <c r="B86" s="125" t="s">
        <v>255</v>
      </c>
      <c r="C86" s="126">
        <v>4</v>
      </c>
      <c r="D86" s="127" t="s">
        <v>256</v>
      </c>
      <c r="E86" s="128">
        <v>59</v>
      </c>
      <c r="F86" s="126" t="s">
        <v>9</v>
      </c>
      <c r="G86" s="129">
        <f t="shared" si="4"/>
        <v>17.664670658682635</v>
      </c>
      <c r="H86" s="130">
        <v>334</v>
      </c>
      <c r="I86" s="131">
        <v>51461</v>
      </c>
      <c r="J86" s="132">
        <f t="shared" si="5"/>
        <v>33.938310767587105</v>
      </c>
      <c r="K86" s="133">
        <f t="shared" si="3"/>
        <v>0.00046385910395553684</v>
      </c>
      <c r="L86" s="130">
        <v>151631</v>
      </c>
    </row>
    <row r="87" spans="2:12" ht="15" customHeight="1">
      <c r="B87" s="125" t="s">
        <v>259</v>
      </c>
      <c r="C87" s="126">
        <v>4</v>
      </c>
      <c r="D87" s="127" t="s">
        <v>260</v>
      </c>
      <c r="E87" s="128">
        <v>379</v>
      </c>
      <c r="F87" s="126" t="s">
        <v>9</v>
      </c>
      <c r="G87" s="129">
        <f t="shared" si="4"/>
        <v>107.06214689265536</v>
      </c>
      <c r="H87" s="130">
        <v>354</v>
      </c>
      <c r="I87" s="131">
        <v>52143</v>
      </c>
      <c r="J87" s="132">
        <f t="shared" si="5"/>
        <v>108.65162217915861</v>
      </c>
      <c r="K87" s="133">
        <f t="shared" si="3"/>
        <v>0.0004700065147889383</v>
      </c>
      <c r="L87" s="130">
        <v>47991</v>
      </c>
    </row>
    <row r="88" spans="2:12" ht="15" customHeight="1">
      <c r="B88" s="125" t="s">
        <v>263</v>
      </c>
      <c r="C88" s="126">
        <v>4</v>
      </c>
      <c r="D88" s="127" t="s">
        <v>264</v>
      </c>
      <c r="E88" s="128">
        <v>2338</v>
      </c>
      <c r="F88" s="126" t="s">
        <v>9</v>
      </c>
      <c r="G88" s="129">
        <f t="shared" si="4"/>
        <v>81.3500347947112</v>
      </c>
      <c r="H88" s="130">
        <v>2874</v>
      </c>
      <c r="I88" s="131">
        <v>1112389</v>
      </c>
      <c r="J88" s="132">
        <f t="shared" si="5"/>
        <v>99.51921829582837</v>
      </c>
      <c r="K88" s="133">
        <f t="shared" si="3"/>
        <v>0.010026850717825065</v>
      </c>
      <c r="L88" s="130">
        <v>1117763</v>
      </c>
    </row>
    <row r="89" spans="2:12" ht="15" customHeight="1">
      <c r="B89" s="116" t="s">
        <v>267</v>
      </c>
      <c r="C89" s="117">
        <v>2</v>
      </c>
      <c r="D89" s="118" t="s">
        <v>268</v>
      </c>
      <c r="E89" s="119">
        <v>28</v>
      </c>
      <c r="F89" s="117" t="s">
        <v>9</v>
      </c>
      <c r="G89" s="120">
        <f t="shared" si="4"/>
        <v>23.52941176470588</v>
      </c>
      <c r="H89" s="121">
        <v>119</v>
      </c>
      <c r="I89" s="122">
        <v>10767</v>
      </c>
      <c r="J89" s="123">
        <f t="shared" si="5"/>
        <v>37.28056507738652</v>
      </c>
      <c r="K89" s="124">
        <f t="shared" si="3"/>
        <v>9.705157249741094E-05</v>
      </c>
      <c r="L89" s="121">
        <v>28881</v>
      </c>
    </row>
    <row r="90" spans="2:12" ht="15" customHeight="1">
      <c r="B90" s="116" t="s">
        <v>271</v>
      </c>
      <c r="C90" s="117">
        <v>2</v>
      </c>
      <c r="D90" s="118" t="s">
        <v>272</v>
      </c>
      <c r="E90" s="119">
        <v>32442</v>
      </c>
      <c r="F90" s="117" t="s">
        <v>9</v>
      </c>
      <c r="G90" s="120">
        <f t="shared" si="4"/>
        <v>121.91657271702367</v>
      </c>
      <c r="H90" s="121">
        <v>26610</v>
      </c>
      <c r="I90" s="122">
        <v>34466867</v>
      </c>
      <c r="J90" s="123">
        <f t="shared" si="5"/>
        <v>116.54634453669699</v>
      </c>
      <c r="K90" s="124">
        <f t="shared" si="3"/>
        <v>0.31067740702230157</v>
      </c>
      <c r="L90" s="121">
        <v>29573529</v>
      </c>
    </row>
    <row r="91" spans="2:12" ht="15" customHeight="1">
      <c r="B91" s="125" t="s">
        <v>275</v>
      </c>
      <c r="C91" s="126">
        <v>3</v>
      </c>
      <c r="D91" s="127" t="s">
        <v>276</v>
      </c>
      <c r="E91" s="128">
        <v>277</v>
      </c>
      <c r="F91" s="126" t="s">
        <v>9</v>
      </c>
      <c r="G91" s="129">
        <f t="shared" si="4"/>
        <v>92.02657807308971</v>
      </c>
      <c r="H91" s="130">
        <v>301</v>
      </c>
      <c r="I91" s="131">
        <v>768304</v>
      </c>
      <c r="J91" s="132">
        <f t="shared" si="5"/>
        <v>119.25353234170623</v>
      </c>
      <c r="K91" s="133">
        <f t="shared" si="3"/>
        <v>0.006925337731591977</v>
      </c>
      <c r="L91" s="130">
        <v>644261</v>
      </c>
    </row>
    <row r="92" spans="2:12" ht="15" customHeight="1">
      <c r="B92" s="125" t="s">
        <v>277</v>
      </c>
      <c r="C92" s="126">
        <v>3</v>
      </c>
      <c r="D92" s="127" t="s">
        <v>278</v>
      </c>
      <c r="E92" s="128">
        <v>28917</v>
      </c>
      <c r="F92" s="126" t="s">
        <v>9</v>
      </c>
      <c r="G92" s="129">
        <f t="shared" si="4"/>
        <v>123.91583818992116</v>
      </c>
      <c r="H92" s="130">
        <v>23336</v>
      </c>
      <c r="I92" s="131">
        <v>28754615</v>
      </c>
      <c r="J92" s="132">
        <f t="shared" si="5"/>
        <v>121.89099615547556</v>
      </c>
      <c r="K92" s="133">
        <f t="shared" si="3"/>
        <v>0.259188316365528</v>
      </c>
      <c r="L92" s="130">
        <v>23590434</v>
      </c>
    </row>
    <row r="93" spans="2:12" ht="15" customHeight="1">
      <c r="B93" s="116" t="s">
        <v>281</v>
      </c>
      <c r="C93" s="117">
        <v>2</v>
      </c>
      <c r="D93" s="118" t="s">
        <v>282</v>
      </c>
      <c r="E93" s="119">
        <v>1661888</v>
      </c>
      <c r="F93" s="117" t="s">
        <v>40</v>
      </c>
      <c r="G93" s="120">
        <f t="shared" si="4"/>
        <v>93.24353970046721</v>
      </c>
      <c r="H93" s="121">
        <v>1782309</v>
      </c>
      <c r="I93" s="122">
        <v>19663391</v>
      </c>
      <c r="J93" s="123">
        <f t="shared" si="5"/>
        <v>90.87862161183108</v>
      </c>
      <c r="K93" s="124">
        <f t="shared" si="3"/>
        <v>0.17724185169326998</v>
      </c>
      <c r="L93" s="121">
        <v>21636982</v>
      </c>
    </row>
    <row r="94" spans="2:12" ht="15" customHeight="1">
      <c r="B94" s="125" t="s">
        <v>283</v>
      </c>
      <c r="C94" s="126">
        <v>3</v>
      </c>
      <c r="D94" s="127" t="s">
        <v>284</v>
      </c>
      <c r="E94" s="128">
        <v>154273</v>
      </c>
      <c r="F94" s="126" t="s">
        <v>40</v>
      </c>
      <c r="G94" s="129">
        <f t="shared" si="4"/>
        <v>3181.542586100227</v>
      </c>
      <c r="H94" s="130">
        <v>4849</v>
      </c>
      <c r="I94" s="131">
        <v>158979</v>
      </c>
      <c r="J94" s="132">
        <f t="shared" si="5"/>
        <v>290.8453925101992</v>
      </c>
      <c r="K94" s="133">
        <f t="shared" si="3"/>
        <v>0.001433004731500501</v>
      </c>
      <c r="L94" s="130">
        <v>54661</v>
      </c>
    </row>
    <row r="95" spans="2:12" ht="15" customHeight="1">
      <c r="B95" s="125" t="s">
        <v>285</v>
      </c>
      <c r="C95" s="126">
        <v>3</v>
      </c>
      <c r="D95" s="127" t="s">
        <v>286</v>
      </c>
      <c r="E95" s="128">
        <v>94987</v>
      </c>
      <c r="F95" s="126" t="s">
        <v>40</v>
      </c>
      <c r="G95" s="129">
        <f t="shared" si="4"/>
        <v>90.60964790949242</v>
      </c>
      <c r="H95" s="130">
        <v>104831</v>
      </c>
      <c r="I95" s="131">
        <v>10623987</v>
      </c>
      <c r="J95" s="132">
        <f t="shared" si="5"/>
        <v>84.83755951173625</v>
      </c>
      <c r="K95" s="133">
        <f t="shared" si="3"/>
        <v>0.09576248207876395</v>
      </c>
      <c r="L95" s="130">
        <v>12522740</v>
      </c>
    </row>
    <row r="96" spans="2:12" ht="15" customHeight="1">
      <c r="B96" s="125" t="s">
        <v>289</v>
      </c>
      <c r="C96" s="126">
        <v>3</v>
      </c>
      <c r="D96" s="127" t="s">
        <v>290</v>
      </c>
      <c r="E96" s="128">
        <v>144106</v>
      </c>
      <c r="F96" s="126" t="s">
        <v>40</v>
      </c>
      <c r="G96" s="129">
        <f t="shared" si="4"/>
        <v>90.55809364611547</v>
      </c>
      <c r="H96" s="130">
        <v>159131</v>
      </c>
      <c r="I96" s="131">
        <v>5141118</v>
      </c>
      <c r="J96" s="132">
        <f t="shared" si="5"/>
        <v>100.59658018611799</v>
      </c>
      <c r="K96" s="133">
        <f t="shared" si="3"/>
        <v>0.04634100364955367</v>
      </c>
      <c r="L96" s="130">
        <v>5110629</v>
      </c>
    </row>
    <row r="97" spans="2:12" ht="15" customHeight="1">
      <c r="B97" s="116" t="s">
        <v>293</v>
      </c>
      <c r="C97" s="117">
        <v>2</v>
      </c>
      <c r="D97" s="118" t="s">
        <v>294</v>
      </c>
      <c r="E97" s="119">
        <v>64372</v>
      </c>
      <c r="F97" s="117" t="s">
        <v>9</v>
      </c>
      <c r="G97" s="120">
        <f t="shared" si="4"/>
        <v>103.7789385438834</v>
      </c>
      <c r="H97" s="121">
        <v>62028</v>
      </c>
      <c r="I97" s="122">
        <v>28945571</v>
      </c>
      <c r="J97" s="123">
        <f t="shared" si="5"/>
        <v>92.94433628713567</v>
      </c>
      <c r="K97" s="124">
        <f t="shared" si="3"/>
        <v>0.26090955534368493</v>
      </c>
      <c r="L97" s="121">
        <v>31142910</v>
      </c>
    </row>
    <row r="98" spans="2:12" ht="15" customHeight="1">
      <c r="B98" s="125" t="s">
        <v>297</v>
      </c>
      <c r="C98" s="126">
        <v>3</v>
      </c>
      <c r="D98" s="127" t="s">
        <v>298</v>
      </c>
      <c r="E98" s="128">
        <v>3590</v>
      </c>
      <c r="F98" s="126" t="s">
        <v>9</v>
      </c>
      <c r="G98" s="129">
        <f t="shared" si="4"/>
        <v>85.37455410225921</v>
      </c>
      <c r="H98" s="130">
        <v>4205</v>
      </c>
      <c r="I98" s="131">
        <v>6539747</v>
      </c>
      <c r="J98" s="132">
        <f t="shared" si="5"/>
        <v>80.16146418249673</v>
      </c>
      <c r="K98" s="133">
        <f t="shared" si="3"/>
        <v>0.058947964157632184</v>
      </c>
      <c r="L98" s="130">
        <v>8158218</v>
      </c>
    </row>
    <row r="99" spans="2:12" ht="15" customHeight="1">
      <c r="B99" s="125" t="s">
        <v>301</v>
      </c>
      <c r="C99" s="126">
        <v>3</v>
      </c>
      <c r="D99" s="127" t="s">
        <v>302</v>
      </c>
      <c r="E99" s="128">
        <v>29060</v>
      </c>
      <c r="F99" s="126" t="s">
        <v>9</v>
      </c>
      <c r="G99" s="129">
        <f t="shared" si="4"/>
        <v>96.87958394452593</v>
      </c>
      <c r="H99" s="130">
        <v>29996</v>
      </c>
      <c r="I99" s="131">
        <v>13477192</v>
      </c>
      <c r="J99" s="132">
        <f t="shared" si="5"/>
        <v>89.37925377709342</v>
      </c>
      <c r="K99" s="133">
        <f t="shared" si="3"/>
        <v>0.12148069810063405</v>
      </c>
      <c r="L99" s="130">
        <v>15078658</v>
      </c>
    </row>
    <row r="100" spans="2:12" ht="15" customHeight="1">
      <c r="B100" s="116" t="s">
        <v>305</v>
      </c>
      <c r="C100" s="117">
        <v>2</v>
      </c>
      <c r="D100" s="118" t="s">
        <v>306</v>
      </c>
      <c r="E100" s="119">
        <v>69030</v>
      </c>
      <c r="F100" s="117" t="s">
        <v>9</v>
      </c>
      <c r="G100" s="120">
        <f t="shared" si="4"/>
        <v>81.24521861943153</v>
      </c>
      <c r="H100" s="121">
        <v>84965</v>
      </c>
      <c r="I100" s="122">
        <v>1120366</v>
      </c>
      <c r="J100" s="123">
        <f t="shared" si="5"/>
        <v>119.0626032822913</v>
      </c>
      <c r="K100" s="124">
        <f t="shared" si="3"/>
        <v>0.01009875379145856</v>
      </c>
      <c r="L100" s="121">
        <v>940989</v>
      </c>
    </row>
    <row r="101" spans="2:12" ht="15" customHeight="1">
      <c r="B101" s="125" t="s">
        <v>309</v>
      </c>
      <c r="C101" s="126">
        <v>3</v>
      </c>
      <c r="D101" s="127" t="s">
        <v>310</v>
      </c>
      <c r="E101" s="128">
        <v>59700</v>
      </c>
      <c r="F101" s="126" t="s">
        <v>9</v>
      </c>
      <c r="G101" s="129">
        <f t="shared" si="4"/>
        <v>73.84683893472534</v>
      </c>
      <c r="H101" s="130">
        <v>80843</v>
      </c>
      <c r="I101" s="131">
        <v>963400</v>
      </c>
      <c r="J101" s="132">
        <f t="shared" si="5"/>
        <v>115.78311037613287</v>
      </c>
      <c r="K101" s="133">
        <f t="shared" si="3"/>
        <v>0.008683893837095356</v>
      </c>
      <c r="L101" s="130">
        <v>832073</v>
      </c>
    </row>
    <row r="102" spans="2:12" ht="15" customHeight="1">
      <c r="B102" s="125" t="s">
        <v>313</v>
      </c>
      <c r="C102" s="126">
        <v>4</v>
      </c>
      <c r="D102" s="127" t="s">
        <v>314</v>
      </c>
      <c r="E102" s="128">
        <v>59650</v>
      </c>
      <c r="F102" s="126" t="s">
        <v>9</v>
      </c>
      <c r="G102" s="129">
        <f t="shared" si="4"/>
        <v>73.82425742574257</v>
      </c>
      <c r="H102" s="130">
        <v>80800</v>
      </c>
      <c r="I102" s="131">
        <v>942487</v>
      </c>
      <c r="J102" s="132">
        <f t="shared" si="5"/>
        <v>116.4162088183561</v>
      </c>
      <c r="K102" s="133">
        <f t="shared" si="3"/>
        <v>0.008495388261202504</v>
      </c>
      <c r="L102" s="130">
        <v>809584</v>
      </c>
    </row>
    <row r="103" spans="2:12" ht="15" customHeight="1">
      <c r="B103" s="125" t="s">
        <v>315</v>
      </c>
      <c r="C103" s="126">
        <v>4</v>
      </c>
      <c r="D103" s="127" t="s">
        <v>316</v>
      </c>
      <c r="E103" s="128">
        <v>8</v>
      </c>
      <c r="F103" s="126" t="s">
        <v>9</v>
      </c>
      <c r="G103" s="129">
        <f t="shared" si="4"/>
        <v>61.53846153846154</v>
      </c>
      <c r="H103" s="130">
        <v>13</v>
      </c>
      <c r="I103" s="131">
        <v>8227</v>
      </c>
      <c r="J103" s="132">
        <f t="shared" si="5"/>
        <v>81.33465150766189</v>
      </c>
      <c r="K103" s="133">
        <f t="shared" si="3"/>
        <v>7.415652335248442E-05</v>
      </c>
      <c r="L103" s="130">
        <v>10115</v>
      </c>
    </row>
    <row r="104" spans="2:12" ht="15" customHeight="1">
      <c r="B104" s="116" t="s">
        <v>318</v>
      </c>
      <c r="C104" s="117">
        <v>2</v>
      </c>
      <c r="D104" s="118" t="s">
        <v>319</v>
      </c>
      <c r="E104" s="119"/>
      <c r="F104" s="117"/>
      <c r="G104" s="120"/>
      <c r="H104" s="121"/>
      <c r="I104" s="122">
        <v>925</v>
      </c>
      <c r="J104" s="123">
        <f t="shared" si="5"/>
        <v>148.7138263665595</v>
      </c>
      <c r="K104" s="124">
        <f t="shared" si="3"/>
        <v>8.337763960258673E-06</v>
      </c>
      <c r="L104" s="121">
        <v>622</v>
      </c>
    </row>
    <row r="105" spans="2:12" ht="15" customHeight="1">
      <c r="B105" s="116" t="s">
        <v>322</v>
      </c>
      <c r="C105" s="117">
        <v>2</v>
      </c>
      <c r="D105" s="118" t="s">
        <v>323</v>
      </c>
      <c r="E105" s="119">
        <v>700811</v>
      </c>
      <c r="F105" s="117" t="s">
        <v>9</v>
      </c>
      <c r="G105" s="120">
        <f t="shared" si="4"/>
        <v>102.3911344227805</v>
      </c>
      <c r="H105" s="121">
        <v>684445</v>
      </c>
      <c r="I105" s="122">
        <v>225121590</v>
      </c>
      <c r="J105" s="123">
        <f t="shared" si="5"/>
        <v>101.37049445905775</v>
      </c>
      <c r="K105" s="124">
        <f t="shared" si="3"/>
        <v>2.0292007348952747</v>
      </c>
      <c r="L105" s="121">
        <v>222078023</v>
      </c>
    </row>
    <row r="106" spans="2:12" ht="15" customHeight="1">
      <c r="B106" s="125" t="s">
        <v>325</v>
      </c>
      <c r="C106" s="126">
        <v>3</v>
      </c>
      <c r="D106" s="127" t="s">
        <v>326</v>
      </c>
      <c r="E106" s="128">
        <v>480</v>
      </c>
      <c r="F106" s="126" t="s">
        <v>9</v>
      </c>
      <c r="G106" s="129">
        <f t="shared" si="4"/>
        <v>182.50950570342206</v>
      </c>
      <c r="H106" s="130">
        <v>263</v>
      </c>
      <c r="I106" s="131">
        <v>177314</v>
      </c>
      <c r="J106" s="132">
        <f t="shared" si="5"/>
        <v>192.14364664831712</v>
      </c>
      <c r="K106" s="133">
        <f t="shared" si="3"/>
        <v>0.001598272733891142</v>
      </c>
      <c r="L106" s="130">
        <v>92282</v>
      </c>
    </row>
    <row r="107" spans="2:12" ht="15" customHeight="1">
      <c r="B107" s="125" t="s">
        <v>329</v>
      </c>
      <c r="C107" s="126">
        <v>3</v>
      </c>
      <c r="D107" s="127" t="s">
        <v>330</v>
      </c>
      <c r="E107" s="128">
        <v>30464</v>
      </c>
      <c r="F107" s="126" t="s">
        <v>9</v>
      </c>
      <c r="G107" s="129">
        <f t="shared" si="4"/>
        <v>101.57375300080021</v>
      </c>
      <c r="H107" s="130">
        <v>29992</v>
      </c>
      <c r="I107" s="131">
        <v>8547909</v>
      </c>
      <c r="J107" s="132">
        <f t="shared" si="5"/>
        <v>84.0947392218773</v>
      </c>
      <c r="K107" s="133">
        <f t="shared" si="3"/>
        <v>0.07704913253596837</v>
      </c>
      <c r="L107" s="130">
        <v>10164618</v>
      </c>
    </row>
    <row r="108" spans="2:12" ht="15" customHeight="1">
      <c r="B108" s="125" t="s">
        <v>333</v>
      </c>
      <c r="C108" s="126">
        <v>4</v>
      </c>
      <c r="D108" s="127" t="s">
        <v>334</v>
      </c>
      <c r="E108" s="128">
        <v>3678</v>
      </c>
      <c r="F108" s="126" t="s">
        <v>9</v>
      </c>
      <c r="G108" s="129">
        <f t="shared" si="4"/>
        <v>86.90926275992439</v>
      </c>
      <c r="H108" s="130">
        <v>4232</v>
      </c>
      <c r="I108" s="131">
        <v>614521</v>
      </c>
      <c r="J108" s="132">
        <f t="shared" si="5"/>
        <v>88.47566462462116</v>
      </c>
      <c r="K108" s="133">
        <f t="shared" si="3"/>
        <v>0.00553916869905094</v>
      </c>
      <c r="L108" s="130">
        <v>694565</v>
      </c>
    </row>
    <row r="109" spans="2:12" ht="15" customHeight="1">
      <c r="B109" s="125" t="s">
        <v>337</v>
      </c>
      <c r="C109" s="126">
        <v>4</v>
      </c>
      <c r="D109" s="127" t="s">
        <v>338</v>
      </c>
      <c r="E109" s="128">
        <v>8153</v>
      </c>
      <c r="F109" s="126" t="s">
        <v>9</v>
      </c>
      <c r="G109" s="129">
        <f t="shared" si="4"/>
        <v>89.37732953299715</v>
      </c>
      <c r="H109" s="130">
        <v>9122</v>
      </c>
      <c r="I109" s="131">
        <v>6127854</v>
      </c>
      <c r="J109" s="132">
        <f t="shared" si="5"/>
        <v>82.22772119790717</v>
      </c>
      <c r="K109" s="133">
        <f t="shared" si="3"/>
        <v>0.055235243497218325</v>
      </c>
      <c r="L109" s="130">
        <v>7452297</v>
      </c>
    </row>
    <row r="110" spans="2:12" ht="15" customHeight="1">
      <c r="B110" s="125" t="s">
        <v>341</v>
      </c>
      <c r="C110" s="126">
        <v>3</v>
      </c>
      <c r="D110" s="127" t="s">
        <v>342</v>
      </c>
      <c r="E110" s="128">
        <v>44466</v>
      </c>
      <c r="F110" s="126" t="s">
        <v>9</v>
      </c>
      <c r="G110" s="129">
        <f t="shared" si="4"/>
        <v>94.72944184064764</v>
      </c>
      <c r="H110" s="130">
        <v>46940</v>
      </c>
      <c r="I110" s="131">
        <v>19787641</v>
      </c>
      <c r="J110" s="132">
        <f t="shared" si="5"/>
        <v>96.90113480887756</v>
      </c>
      <c r="K110" s="133">
        <f t="shared" si="3"/>
        <v>0.17836181620360742</v>
      </c>
      <c r="L110" s="130">
        <v>20420443</v>
      </c>
    </row>
    <row r="111" spans="2:12" ht="15" customHeight="1">
      <c r="B111" s="125" t="s">
        <v>345</v>
      </c>
      <c r="C111" s="126">
        <v>3</v>
      </c>
      <c r="D111" s="127" t="s">
        <v>346</v>
      </c>
      <c r="E111" s="128">
        <v>9025302</v>
      </c>
      <c r="F111" s="126" t="s">
        <v>40</v>
      </c>
      <c r="G111" s="129">
        <f t="shared" si="4"/>
        <v>95.70046259154331</v>
      </c>
      <c r="H111" s="130">
        <v>9430782</v>
      </c>
      <c r="I111" s="131">
        <v>1232428</v>
      </c>
      <c r="J111" s="132">
        <f t="shared" si="5"/>
        <v>82.5515097928891</v>
      </c>
      <c r="K111" s="133">
        <f t="shared" si="3"/>
        <v>0.011108858121095865</v>
      </c>
      <c r="L111" s="130">
        <v>1492920</v>
      </c>
    </row>
    <row r="112" spans="2:12" ht="15" customHeight="1">
      <c r="B112" s="116" t="s">
        <v>347</v>
      </c>
      <c r="C112" s="117">
        <v>2</v>
      </c>
      <c r="D112" s="118" t="s">
        <v>348</v>
      </c>
      <c r="E112" s="119">
        <v>138586</v>
      </c>
      <c r="F112" s="117" t="s">
        <v>9</v>
      </c>
      <c r="G112" s="120">
        <f t="shared" si="4"/>
        <v>99.95672431948992</v>
      </c>
      <c r="H112" s="121">
        <v>138646</v>
      </c>
      <c r="I112" s="122">
        <v>86719253</v>
      </c>
      <c r="J112" s="123">
        <f t="shared" si="5"/>
        <v>105.68341465859137</v>
      </c>
      <c r="K112" s="124">
        <f t="shared" si="3"/>
        <v>0.7816699052150852</v>
      </c>
      <c r="L112" s="121">
        <v>82055688</v>
      </c>
    </row>
    <row r="113" spans="2:12" ht="15" customHeight="1">
      <c r="B113" s="106" t="s">
        <v>349</v>
      </c>
      <c r="C113" s="107">
        <v>1</v>
      </c>
      <c r="D113" s="108" t="s">
        <v>350</v>
      </c>
      <c r="E113" s="109"/>
      <c r="F113" s="107"/>
      <c r="G113" s="110">
        <f t="shared" si="4"/>
      </c>
      <c r="H113" s="141"/>
      <c r="I113" s="112">
        <v>1111062146</v>
      </c>
      <c r="J113" s="113">
        <f t="shared" si="5"/>
        <v>101.12686912731729</v>
      </c>
      <c r="K113" s="114">
        <f t="shared" si="3"/>
        <v>10.014890722731307</v>
      </c>
      <c r="L113" s="115">
        <v>1098681444</v>
      </c>
    </row>
    <row r="114" spans="2:12" ht="15" customHeight="1">
      <c r="B114" s="116" t="s">
        <v>353</v>
      </c>
      <c r="C114" s="117">
        <v>2</v>
      </c>
      <c r="D114" s="118" t="s">
        <v>354</v>
      </c>
      <c r="E114" s="119">
        <v>244</v>
      </c>
      <c r="F114" s="117" t="s">
        <v>9</v>
      </c>
      <c r="G114" s="120">
        <f t="shared" si="4"/>
        <v>88.72727272727273</v>
      </c>
      <c r="H114" s="121">
        <v>275</v>
      </c>
      <c r="I114" s="122">
        <v>588822</v>
      </c>
      <c r="J114" s="123">
        <f t="shared" si="5"/>
        <v>76.05593415620851</v>
      </c>
      <c r="K114" s="124">
        <f t="shared" si="3"/>
        <v>0.005307523081737765</v>
      </c>
      <c r="L114" s="121">
        <v>774196</v>
      </c>
    </row>
    <row r="115" spans="2:12" ht="15" customHeight="1">
      <c r="B115" s="116" t="s">
        <v>357</v>
      </c>
      <c r="C115" s="117">
        <v>2</v>
      </c>
      <c r="D115" s="118" t="s">
        <v>358</v>
      </c>
      <c r="E115" s="119">
        <v>322560</v>
      </c>
      <c r="F115" s="117" t="s">
        <v>9</v>
      </c>
      <c r="G115" s="120">
        <f t="shared" si="4"/>
        <v>105.825730061712</v>
      </c>
      <c r="H115" s="121">
        <v>304803</v>
      </c>
      <c r="I115" s="122">
        <v>173504410</v>
      </c>
      <c r="J115" s="123">
        <f t="shared" si="5"/>
        <v>107.02063884664217</v>
      </c>
      <c r="K115" s="124">
        <f t="shared" si="3"/>
        <v>1.5639338558312912</v>
      </c>
      <c r="L115" s="121">
        <v>162122383</v>
      </c>
    </row>
    <row r="116" spans="2:12" ht="15" customHeight="1">
      <c r="B116" s="125" t="s">
        <v>361</v>
      </c>
      <c r="C116" s="126">
        <v>3</v>
      </c>
      <c r="D116" s="127" t="s">
        <v>362</v>
      </c>
      <c r="E116" s="128">
        <v>30698</v>
      </c>
      <c r="F116" s="126" t="s">
        <v>9</v>
      </c>
      <c r="G116" s="129">
        <f t="shared" si="4"/>
        <v>136.00035442140705</v>
      </c>
      <c r="H116" s="130">
        <v>22572</v>
      </c>
      <c r="I116" s="131">
        <v>21803917</v>
      </c>
      <c r="J116" s="132">
        <f t="shared" si="5"/>
        <v>106.98950199543738</v>
      </c>
      <c r="K116" s="133">
        <f t="shared" si="3"/>
        <v>0.19653612254602312</v>
      </c>
      <c r="L116" s="130">
        <v>20379492</v>
      </c>
    </row>
    <row r="117" spans="2:12" ht="15" customHeight="1">
      <c r="B117" s="125" t="s">
        <v>365</v>
      </c>
      <c r="C117" s="126">
        <v>3</v>
      </c>
      <c r="D117" s="127" t="s">
        <v>366</v>
      </c>
      <c r="E117" s="128">
        <v>282599624</v>
      </c>
      <c r="F117" s="126" t="s">
        <v>40</v>
      </c>
      <c r="G117" s="129">
        <f t="shared" si="4"/>
        <v>103.43585791353793</v>
      </c>
      <c r="H117" s="130">
        <v>273212433</v>
      </c>
      <c r="I117" s="131">
        <v>120794143</v>
      </c>
      <c r="J117" s="132">
        <f t="shared" si="5"/>
        <v>111.05641960811971</v>
      </c>
      <c r="K117" s="133">
        <f t="shared" si="3"/>
        <v>1.0888141103953863</v>
      </c>
      <c r="L117" s="130">
        <v>108768267</v>
      </c>
    </row>
    <row r="118" spans="2:12" ht="15" customHeight="1">
      <c r="B118" s="125" t="s">
        <v>369</v>
      </c>
      <c r="C118" s="126">
        <v>4</v>
      </c>
      <c r="D118" s="127" t="s">
        <v>370</v>
      </c>
      <c r="E118" s="128">
        <v>266120843</v>
      </c>
      <c r="F118" s="126" t="s">
        <v>40</v>
      </c>
      <c r="G118" s="129">
        <f t="shared" si="4"/>
        <v>103.60508543475954</v>
      </c>
      <c r="H118" s="130">
        <v>256860792</v>
      </c>
      <c r="I118" s="131">
        <v>117997263</v>
      </c>
      <c r="J118" s="132">
        <f t="shared" si="5"/>
        <v>111.26335444635886</v>
      </c>
      <c r="K118" s="133">
        <f t="shared" si="3"/>
        <v>1.0636035965952044</v>
      </c>
      <c r="L118" s="130">
        <v>106052225</v>
      </c>
    </row>
    <row r="119" spans="2:12" ht="15" customHeight="1">
      <c r="B119" s="125" t="s">
        <v>373</v>
      </c>
      <c r="C119" s="126">
        <v>4</v>
      </c>
      <c r="D119" s="127" t="s">
        <v>374</v>
      </c>
      <c r="E119" s="128">
        <v>76545</v>
      </c>
      <c r="F119" s="126" t="s">
        <v>40</v>
      </c>
      <c r="G119" s="129">
        <f t="shared" si="4"/>
        <v>97.89489838984026</v>
      </c>
      <c r="H119" s="130">
        <v>78191</v>
      </c>
      <c r="I119" s="131">
        <v>185003</v>
      </c>
      <c r="J119" s="132">
        <f t="shared" si="5"/>
        <v>89.30310914593822</v>
      </c>
      <c r="K119" s="133">
        <f t="shared" si="3"/>
        <v>0.0016675798334483622</v>
      </c>
      <c r="L119" s="130">
        <v>207163</v>
      </c>
    </row>
    <row r="120" spans="2:12" ht="15" customHeight="1">
      <c r="B120" s="125" t="s">
        <v>377</v>
      </c>
      <c r="C120" s="126">
        <v>3</v>
      </c>
      <c r="D120" s="127" t="s">
        <v>378</v>
      </c>
      <c r="E120" s="128">
        <v>1481402</v>
      </c>
      <c r="F120" s="126" t="s">
        <v>40</v>
      </c>
      <c r="G120" s="129">
        <f t="shared" si="4"/>
        <v>137.57920730931505</v>
      </c>
      <c r="H120" s="130">
        <v>1076763</v>
      </c>
      <c r="I120" s="131">
        <v>8608943</v>
      </c>
      <c r="J120" s="132">
        <f t="shared" si="5"/>
        <v>82.17442666038973</v>
      </c>
      <c r="K120" s="133">
        <f t="shared" si="3"/>
        <v>0.07759928073656343</v>
      </c>
      <c r="L120" s="130">
        <v>10476426</v>
      </c>
    </row>
    <row r="121" spans="2:12" ht="15" customHeight="1">
      <c r="B121" s="116" t="s">
        <v>380</v>
      </c>
      <c r="C121" s="117">
        <v>2</v>
      </c>
      <c r="D121" s="118" t="s">
        <v>381</v>
      </c>
      <c r="E121" s="119"/>
      <c r="F121" s="117"/>
      <c r="G121" s="120">
        <f t="shared" si="4"/>
      </c>
      <c r="H121" s="140"/>
      <c r="I121" s="122">
        <v>589520</v>
      </c>
      <c r="J121" s="123">
        <f t="shared" si="5"/>
        <v>87.34043687997061</v>
      </c>
      <c r="K121" s="124">
        <f t="shared" si="3"/>
        <v>0.005313814713353181</v>
      </c>
      <c r="L121" s="121">
        <v>674968</v>
      </c>
    </row>
    <row r="122" spans="2:12" ht="15" customHeight="1">
      <c r="B122" s="125" t="s">
        <v>383</v>
      </c>
      <c r="C122" s="126">
        <v>3</v>
      </c>
      <c r="D122" s="127" t="s">
        <v>384</v>
      </c>
      <c r="E122" s="128"/>
      <c r="F122" s="126"/>
      <c r="G122" s="129">
        <f t="shared" si="4"/>
      </c>
      <c r="H122" s="130"/>
      <c r="I122" s="131">
        <v>49604</v>
      </c>
      <c r="J122" s="132">
        <f t="shared" si="5"/>
        <v>89.44587698577277</v>
      </c>
      <c r="K122" s="133">
        <f t="shared" si="3"/>
        <v>0.0004471204794428878</v>
      </c>
      <c r="L122" s="130">
        <v>55457</v>
      </c>
    </row>
    <row r="123" spans="2:12" ht="15" customHeight="1">
      <c r="B123" s="125" t="s">
        <v>386</v>
      </c>
      <c r="C123" s="126">
        <v>4</v>
      </c>
      <c r="D123" s="127" t="s">
        <v>387</v>
      </c>
      <c r="E123" s="128">
        <v>24776</v>
      </c>
      <c r="F123" s="126" t="s">
        <v>388</v>
      </c>
      <c r="G123" s="129">
        <f t="shared" si="4"/>
        <v>182.55231358679634</v>
      </c>
      <c r="H123" s="130">
        <v>13572</v>
      </c>
      <c r="I123" s="131">
        <v>18403</v>
      </c>
      <c r="J123" s="132">
        <f t="shared" si="5"/>
        <v>110.46218487394958</v>
      </c>
      <c r="K123" s="133">
        <f t="shared" si="3"/>
        <v>0.00016588094071420578</v>
      </c>
      <c r="L123" s="130">
        <v>16660</v>
      </c>
    </row>
    <row r="124" spans="2:12" ht="15" customHeight="1">
      <c r="B124" s="125" t="s">
        <v>390</v>
      </c>
      <c r="C124" s="126">
        <v>4</v>
      </c>
      <c r="D124" s="127" t="s">
        <v>391</v>
      </c>
      <c r="E124" s="128"/>
      <c r="F124" s="126"/>
      <c r="G124" s="129">
        <f t="shared" si="4"/>
      </c>
      <c r="H124" s="138"/>
      <c r="I124" s="131">
        <v>23879</v>
      </c>
      <c r="J124" s="132">
        <f t="shared" si="5"/>
        <v>115.83313121513461</v>
      </c>
      <c r="K124" s="133">
        <f t="shared" si="3"/>
        <v>0.00021524050335893714</v>
      </c>
      <c r="L124" s="130">
        <v>20615</v>
      </c>
    </row>
    <row r="125" spans="2:12" ht="15" customHeight="1">
      <c r="B125" s="125" t="s">
        <v>393</v>
      </c>
      <c r="C125" s="126">
        <v>3</v>
      </c>
      <c r="D125" s="127" t="s">
        <v>394</v>
      </c>
      <c r="E125" s="128">
        <v>739</v>
      </c>
      <c r="F125" s="126" t="s">
        <v>9</v>
      </c>
      <c r="G125" s="129">
        <f t="shared" si="4"/>
        <v>69.84877126654064</v>
      </c>
      <c r="H125" s="130">
        <v>1058</v>
      </c>
      <c r="I125" s="131">
        <v>406407</v>
      </c>
      <c r="J125" s="132">
        <f t="shared" si="5"/>
        <v>81.46306262966415</v>
      </c>
      <c r="K125" s="133">
        <f t="shared" si="3"/>
        <v>0.0036632709597803747</v>
      </c>
      <c r="L125" s="130">
        <v>498885</v>
      </c>
    </row>
    <row r="126" spans="2:12" ht="15" customHeight="1">
      <c r="B126" s="125" t="s">
        <v>397</v>
      </c>
      <c r="C126" s="126">
        <v>4</v>
      </c>
      <c r="D126" s="127" t="s">
        <v>398</v>
      </c>
      <c r="E126" s="128">
        <v>40</v>
      </c>
      <c r="F126" s="126" t="s">
        <v>9</v>
      </c>
      <c r="G126" s="129">
        <f t="shared" si="4"/>
        <v>60.60606060606061</v>
      </c>
      <c r="H126" s="130">
        <v>66</v>
      </c>
      <c r="I126" s="131">
        <v>117398</v>
      </c>
      <c r="J126" s="132">
        <f t="shared" si="5"/>
        <v>64.40248398139208</v>
      </c>
      <c r="K126" s="133">
        <f t="shared" si="3"/>
        <v>0.0010582019604394029</v>
      </c>
      <c r="L126" s="130">
        <v>182288</v>
      </c>
    </row>
    <row r="127" spans="2:12" ht="15" customHeight="1">
      <c r="B127" s="116" t="s">
        <v>399</v>
      </c>
      <c r="C127" s="117">
        <v>2</v>
      </c>
      <c r="D127" s="118" t="s">
        <v>400</v>
      </c>
      <c r="E127" s="119">
        <v>90352</v>
      </c>
      <c r="F127" s="117" t="s">
        <v>9</v>
      </c>
      <c r="G127" s="120">
        <f t="shared" si="4"/>
        <v>100.66626557033669</v>
      </c>
      <c r="H127" s="121">
        <v>89754</v>
      </c>
      <c r="I127" s="122">
        <v>17432275</v>
      </c>
      <c r="J127" s="123">
        <f t="shared" si="5"/>
        <v>90.1731165136536</v>
      </c>
      <c r="K127" s="124">
        <f t="shared" si="3"/>
        <v>0.15713102080034405</v>
      </c>
      <c r="L127" s="121">
        <v>19332009</v>
      </c>
    </row>
    <row r="128" spans="2:12" ht="15" customHeight="1">
      <c r="B128" s="125" t="s">
        <v>403</v>
      </c>
      <c r="C128" s="126">
        <v>3</v>
      </c>
      <c r="D128" s="127" t="s">
        <v>404</v>
      </c>
      <c r="E128" s="128">
        <v>80274</v>
      </c>
      <c r="F128" s="126" t="s">
        <v>9</v>
      </c>
      <c r="G128" s="129">
        <f t="shared" si="4"/>
        <v>103.12427738238996</v>
      </c>
      <c r="H128" s="130">
        <v>77842</v>
      </c>
      <c r="I128" s="131">
        <v>12666911</v>
      </c>
      <c r="J128" s="132">
        <f t="shared" si="5"/>
        <v>93.96372130700026</v>
      </c>
      <c r="K128" s="133">
        <f t="shared" si="3"/>
        <v>0.1141769881336261</v>
      </c>
      <c r="L128" s="130">
        <v>13480640</v>
      </c>
    </row>
    <row r="129" spans="2:12" ht="15" customHeight="1">
      <c r="B129" s="125" t="s">
        <v>407</v>
      </c>
      <c r="C129" s="126">
        <v>4</v>
      </c>
      <c r="D129" s="127" t="s">
        <v>408</v>
      </c>
      <c r="E129" s="128">
        <v>12102114</v>
      </c>
      <c r="F129" s="126" t="s">
        <v>40</v>
      </c>
      <c r="G129" s="129">
        <f t="shared" si="4"/>
        <v>114.40324409832007</v>
      </c>
      <c r="H129" s="130">
        <v>10578471</v>
      </c>
      <c r="I129" s="131">
        <v>1295355</v>
      </c>
      <c r="J129" s="132">
        <f t="shared" si="5"/>
        <v>105.89393725112548</v>
      </c>
      <c r="K129" s="133">
        <f t="shared" si="3"/>
        <v>0.011676069442963106</v>
      </c>
      <c r="L129" s="130">
        <v>1223257</v>
      </c>
    </row>
    <row r="130" spans="2:12" ht="15" customHeight="1">
      <c r="B130" s="125" t="s">
        <v>411</v>
      </c>
      <c r="C130" s="126">
        <v>4</v>
      </c>
      <c r="D130" s="127" t="s">
        <v>412</v>
      </c>
      <c r="E130" s="128">
        <v>44078</v>
      </c>
      <c r="F130" s="126" t="s">
        <v>9</v>
      </c>
      <c r="G130" s="129">
        <f t="shared" si="4"/>
        <v>109.19585790021304</v>
      </c>
      <c r="H130" s="130">
        <v>40366</v>
      </c>
      <c r="I130" s="131">
        <v>3984047</v>
      </c>
      <c r="J130" s="132">
        <f t="shared" si="5"/>
        <v>91.56739512910413</v>
      </c>
      <c r="K130" s="133">
        <f t="shared" si="3"/>
        <v>0.03591139837035317</v>
      </c>
      <c r="L130" s="130">
        <v>4350945</v>
      </c>
    </row>
    <row r="131" spans="2:12" ht="15" customHeight="1">
      <c r="B131" s="125" t="s">
        <v>413</v>
      </c>
      <c r="C131" s="126">
        <v>5</v>
      </c>
      <c r="D131" s="127" t="s">
        <v>414</v>
      </c>
      <c r="E131" s="128">
        <v>44078</v>
      </c>
      <c r="F131" s="126" t="s">
        <v>9</v>
      </c>
      <c r="G131" s="129">
        <f t="shared" si="4"/>
        <v>109.19585790021304</v>
      </c>
      <c r="H131" s="130">
        <v>40366</v>
      </c>
      <c r="I131" s="131">
        <v>3982879</v>
      </c>
      <c r="J131" s="132">
        <f t="shared" si="5"/>
        <v>91.57831034148963</v>
      </c>
      <c r="K131" s="133">
        <f t="shared" si="3"/>
        <v>0.035900870253266055</v>
      </c>
      <c r="L131" s="130">
        <v>4349151</v>
      </c>
    </row>
    <row r="132" spans="2:12" ht="15" customHeight="1">
      <c r="B132" s="125" t="s">
        <v>417</v>
      </c>
      <c r="C132" s="126">
        <v>4</v>
      </c>
      <c r="D132" s="127" t="s">
        <v>418</v>
      </c>
      <c r="E132" s="128">
        <v>854</v>
      </c>
      <c r="F132" s="126" t="s">
        <v>9</v>
      </c>
      <c r="G132" s="129">
        <f t="shared" si="4"/>
        <v>84.05511811023622</v>
      </c>
      <c r="H132" s="130">
        <v>1016</v>
      </c>
      <c r="I132" s="131">
        <v>188242</v>
      </c>
      <c r="J132" s="132">
        <f t="shared" si="5"/>
        <v>106.23197647842258</v>
      </c>
      <c r="K132" s="133">
        <f t="shared" si="3"/>
        <v>0.0016967755280075814</v>
      </c>
      <c r="L132" s="130">
        <v>177199</v>
      </c>
    </row>
    <row r="133" spans="2:12" ht="15" customHeight="1">
      <c r="B133" s="125" t="s">
        <v>421</v>
      </c>
      <c r="C133" s="126">
        <v>4</v>
      </c>
      <c r="D133" s="127" t="s">
        <v>422</v>
      </c>
      <c r="E133" s="128">
        <v>1762</v>
      </c>
      <c r="F133" s="126" t="s">
        <v>9</v>
      </c>
      <c r="G133" s="129">
        <f t="shared" si="4"/>
        <v>106.59407138535994</v>
      </c>
      <c r="H133" s="130">
        <v>1653</v>
      </c>
      <c r="I133" s="131">
        <v>170793</v>
      </c>
      <c r="J133" s="132">
        <f t="shared" si="5"/>
        <v>66.90837720947724</v>
      </c>
      <c r="K133" s="133">
        <f t="shared" si="3"/>
        <v>0.0015394937514210374</v>
      </c>
      <c r="L133" s="130">
        <v>255264</v>
      </c>
    </row>
    <row r="134" spans="2:12" ht="15" customHeight="1">
      <c r="B134" s="125" t="s">
        <v>425</v>
      </c>
      <c r="C134" s="126">
        <v>5</v>
      </c>
      <c r="D134" s="127" t="s">
        <v>414</v>
      </c>
      <c r="E134" s="128">
        <v>1460</v>
      </c>
      <c r="F134" s="126" t="s">
        <v>9</v>
      </c>
      <c r="G134" s="129">
        <f t="shared" si="4"/>
        <v>124.25531914893617</v>
      </c>
      <c r="H134" s="130">
        <v>1175</v>
      </c>
      <c r="I134" s="131">
        <v>115208</v>
      </c>
      <c r="J134" s="132">
        <f t="shared" si="5"/>
        <v>114.16906153998612</v>
      </c>
      <c r="K134" s="133">
        <f t="shared" si="3"/>
        <v>0.0010384617409010606</v>
      </c>
      <c r="L134" s="130">
        <v>100910</v>
      </c>
    </row>
    <row r="135" spans="2:12" ht="15" customHeight="1">
      <c r="B135" s="125" t="s">
        <v>427</v>
      </c>
      <c r="C135" s="126">
        <v>4</v>
      </c>
      <c r="D135" s="127" t="s">
        <v>428</v>
      </c>
      <c r="E135" s="128">
        <v>652</v>
      </c>
      <c r="F135" s="126" t="s">
        <v>9</v>
      </c>
      <c r="G135" s="129">
        <f t="shared" si="4"/>
        <v>287.22466960352426</v>
      </c>
      <c r="H135" s="130">
        <v>227</v>
      </c>
      <c r="I135" s="131">
        <v>215668</v>
      </c>
      <c r="J135" s="132">
        <f t="shared" si="5"/>
        <v>129.68454979495135</v>
      </c>
      <c r="K135" s="133">
        <f t="shared" si="3"/>
        <v>0.0019439879759795323</v>
      </c>
      <c r="L135" s="130">
        <v>166302</v>
      </c>
    </row>
    <row r="136" spans="2:12" ht="15" customHeight="1">
      <c r="B136" s="125" t="s">
        <v>431</v>
      </c>
      <c r="C136" s="126">
        <v>3</v>
      </c>
      <c r="D136" s="127" t="s">
        <v>432</v>
      </c>
      <c r="E136" s="128">
        <v>56054</v>
      </c>
      <c r="F136" s="126" t="s">
        <v>40</v>
      </c>
      <c r="G136" s="129">
        <f t="shared" si="4"/>
        <v>69.52261649323428</v>
      </c>
      <c r="H136" s="130">
        <v>80627</v>
      </c>
      <c r="I136" s="131">
        <v>61798</v>
      </c>
      <c r="J136" s="132">
        <f t="shared" si="5"/>
        <v>132.34960272417706</v>
      </c>
      <c r="K136" s="133">
        <f t="shared" si="3"/>
        <v>0.000557034742936287</v>
      </c>
      <c r="L136" s="130">
        <v>46693</v>
      </c>
    </row>
    <row r="137" spans="2:12" ht="15" customHeight="1">
      <c r="B137" s="125" t="s">
        <v>435</v>
      </c>
      <c r="C137" s="126">
        <v>3</v>
      </c>
      <c r="D137" s="127" t="s">
        <v>436</v>
      </c>
      <c r="E137" s="128">
        <v>8092237</v>
      </c>
      <c r="F137" s="126" t="s">
        <v>40</v>
      </c>
      <c r="G137" s="129">
        <f t="shared" si="4"/>
        <v>88.04083225524913</v>
      </c>
      <c r="H137" s="130">
        <v>9191459</v>
      </c>
      <c r="I137" s="131">
        <v>2499316</v>
      </c>
      <c r="J137" s="132">
        <f t="shared" si="5"/>
        <v>86.73942972998955</v>
      </c>
      <c r="K137" s="133">
        <f aca="true" t="shared" si="6" ref="K137:K200">I137/11094101541*100</f>
        <v>0.02252833175145715</v>
      </c>
      <c r="L137" s="130">
        <v>2881407</v>
      </c>
    </row>
    <row r="138" spans="2:12" ht="15" customHeight="1">
      <c r="B138" s="116" t="s">
        <v>439</v>
      </c>
      <c r="C138" s="117">
        <v>2</v>
      </c>
      <c r="D138" s="118" t="s">
        <v>440</v>
      </c>
      <c r="E138" s="119"/>
      <c r="F138" s="117"/>
      <c r="G138" s="120">
        <f aca="true" t="shared" si="7" ref="G138:G201">IF(F138="","",E138/H138*100)</f>
      </c>
      <c r="H138" s="121"/>
      <c r="I138" s="122">
        <v>59248076</v>
      </c>
      <c r="J138" s="123">
        <f aca="true" t="shared" si="8" ref="J138:J201">I138/L138*100</f>
        <v>99.99825988938534</v>
      </c>
      <c r="K138" s="124">
        <f t="shared" si="6"/>
        <v>0.5340502408513155</v>
      </c>
      <c r="L138" s="121">
        <v>59249107</v>
      </c>
    </row>
    <row r="139" spans="2:12" ht="15" customHeight="1">
      <c r="B139" s="125" t="s">
        <v>443</v>
      </c>
      <c r="C139" s="126">
        <v>3</v>
      </c>
      <c r="D139" s="127" t="s">
        <v>444</v>
      </c>
      <c r="E139" s="128">
        <v>21145</v>
      </c>
      <c r="F139" s="126" t="s">
        <v>9</v>
      </c>
      <c r="G139" s="129">
        <f t="shared" si="7"/>
        <v>99.72645380370703</v>
      </c>
      <c r="H139" s="130">
        <v>21203</v>
      </c>
      <c r="I139" s="131">
        <v>14343912</v>
      </c>
      <c r="J139" s="132">
        <f t="shared" si="8"/>
        <v>103.6534300578581</v>
      </c>
      <c r="K139" s="133">
        <f t="shared" si="6"/>
        <v>0.12929313786240207</v>
      </c>
      <c r="L139" s="130">
        <v>13838338</v>
      </c>
    </row>
    <row r="140" spans="2:12" ht="15" customHeight="1">
      <c r="B140" s="125" t="s">
        <v>447</v>
      </c>
      <c r="C140" s="126">
        <v>4</v>
      </c>
      <c r="D140" s="127" t="s">
        <v>448</v>
      </c>
      <c r="E140" s="128">
        <v>159807</v>
      </c>
      <c r="F140" s="126" t="s">
        <v>40</v>
      </c>
      <c r="G140" s="129">
        <f t="shared" si="7"/>
        <v>70.84899804929951</v>
      </c>
      <c r="H140" s="130">
        <v>225560</v>
      </c>
      <c r="I140" s="131">
        <v>399128</v>
      </c>
      <c r="J140" s="132">
        <f t="shared" si="8"/>
        <v>93.68388191635938</v>
      </c>
      <c r="K140" s="133">
        <f t="shared" si="6"/>
        <v>0.0035976595177622953</v>
      </c>
      <c r="L140" s="130">
        <v>426037</v>
      </c>
    </row>
    <row r="141" spans="2:12" ht="15" customHeight="1">
      <c r="B141" s="125" t="s">
        <v>451</v>
      </c>
      <c r="C141" s="126">
        <v>4</v>
      </c>
      <c r="D141" s="127" t="s">
        <v>452</v>
      </c>
      <c r="E141" s="128">
        <v>291</v>
      </c>
      <c r="F141" s="126" t="s">
        <v>9</v>
      </c>
      <c r="G141" s="129">
        <f t="shared" si="7"/>
        <v>139.23444976076556</v>
      </c>
      <c r="H141" s="130">
        <v>209</v>
      </c>
      <c r="I141" s="131">
        <v>264843</v>
      </c>
      <c r="J141" s="132">
        <f t="shared" si="8"/>
        <v>127.5233289355842</v>
      </c>
      <c r="K141" s="133">
        <f t="shared" si="6"/>
        <v>0.002387241535704635</v>
      </c>
      <c r="L141" s="130">
        <v>207682</v>
      </c>
    </row>
    <row r="142" spans="2:12" ht="15" customHeight="1">
      <c r="B142" s="125" t="s">
        <v>453</v>
      </c>
      <c r="C142" s="126">
        <v>4</v>
      </c>
      <c r="D142" s="127" t="s">
        <v>454</v>
      </c>
      <c r="E142" s="128">
        <v>19909</v>
      </c>
      <c r="F142" s="126" t="s">
        <v>9</v>
      </c>
      <c r="G142" s="129">
        <f t="shared" si="7"/>
        <v>98.64730948369834</v>
      </c>
      <c r="H142" s="130">
        <v>20182</v>
      </c>
      <c r="I142" s="131">
        <v>12485269</v>
      </c>
      <c r="J142" s="132">
        <f t="shared" si="8"/>
        <v>100.41064132024803</v>
      </c>
      <c r="K142" s="133">
        <f t="shared" si="6"/>
        <v>0.11253970367819982</v>
      </c>
      <c r="L142" s="130">
        <v>12434209</v>
      </c>
    </row>
    <row r="143" spans="2:12" ht="15" customHeight="1">
      <c r="B143" s="125" t="s">
        <v>457</v>
      </c>
      <c r="C143" s="126">
        <v>4</v>
      </c>
      <c r="D143" s="127" t="s">
        <v>458</v>
      </c>
      <c r="E143" s="128">
        <v>6</v>
      </c>
      <c r="F143" s="126" t="s">
        <v>9</v>
      </c>
      <c r="G143" s="129">
        <f t="shared" si="7"/>
        <v>46.15384615384615</v>
      </c>
      <c r="H143" s="130">
        <v>13</v>
      </c>
      <c r="I143" s="131">
        <v>20818</v>
      </c>
      <c r="J143" s="132">
        <f t="shared" si="8"/>
        <v>62.06732059270743</v>
      </c>
      <c r="K143" s="133">
        <f t="shared" si="6"/>
        <v>0.0001876492649996379</v>
      </c>
      <c r="L143" s="130">
        <v>33541</v>
      </c>
    </row>
    <row r="144" spans="2:12" ht="15" customHeight="1">
      <c r="B144" s="125" t="s">
        <v>461</v>
      </c>
      <c r="C144" s="126">
        <v>3</v>
      </c>
      <c r="D144" s="127" t="s">
        <v>462</v>
      </c>
      <c r="E144" s="128"/>
      <c r="F144" s="126"/>
      <c r="G144" s="129">
        <f t="shared" si="7"/>
      </c>
      <c r="H144" s="130"/>
      <c r="I144" s="131">
        <v>22612922</v>
      </c>
      <c r="J144" s="132">
        <f t="shared" si="8"/>
        <v>94.99964395491104</v>
      </c>
      <c r="K144" s="133">
        <f t="shared" si="6"/>
        <v>0.20382833090566538</v>
      </c>
      <c r="L144" s="130">
        <v>23803165</v>
      </c>
    </row>
    <row r="145" spans="2:12" ht="15" customHeight="1">
      <c r="B145" s="125" t="s">
        <v>465</v>
      </c>
      <c r="C145" s="126">
        <v>4</v>
      </c>
      <c r="D145" s="127" t="s">
        <v>466</v>
      </c>
      <c r="E145" s="128">
        <v>6576341</v>
      </c>
      <c r="F145" s="126" t="s">
        <v>388</v>
      </c>
      <c r="G145" s="129">
        <f t="shared" si="7"/>
        <v>88.1001208098682</v>
      </c>
      <c r="H145" s="130">
        <v>7464622</v>
      </c>
      <c r="I145" s="131">
        <v>2191057</v>
      </c>
      <c r="J145" s="132">
        <f t="shared" si="8"/>
        <v>93.10726689474733</v>
      </c>
      <c r="K145" s="133">
        <f t="shared" si="6"/>
        <v>0.01974974712375404</v>
      </c>
      <c r="L145" s="130">
        <v>2353261</v>
      </c>
    </row>
    <row r="146" spans="2:12" ht="15" customHeight="1">
      <c r="B146" s="125" t="s">
        <v>469</v>
      </c>
      <c r="C146" s="126">
        <v>4</v>
      </c>
      <c r="D146" s="127" t="s">
        <v>470</v>
      </c>
      <c r="E146" s="128">
        <v>28320</v>
      </c>
      <c r="F146" s="126" t="s">
        <v>388</v>
      </c>
      <c r="G146" s="129">
        <f t="shared" si="7"/>
        <v>123.46324875752029</v>
      </c>
      <c r="H146" s="130">
        <v>22938</v>
      </c>
      <c r="I146" s="131">
        <v>39478</v>
      </c>
      <c r="J146" s="132">
        <f t="shared" si="8"/>
        <v>108.45902359954944</v>
      </c>
      <c r="K146" s="133">
        <f t="shared" si="6"/>
        <v>0.0003558467520249642</v>
      </c>
      <c r="L146" s="130">
        <v>36399</v>
      </c>
    </row>
    <row r="147" spans="2:12" ht="15" customHeight="1">
      <c r="B147" s="125" t="s">
        <v>473</v>
      </c>
      <c r="C147" s="126">
        <v>4</v>
      </c>
      <c r="D147" s="127" t="s">
        <v>474</v>
      </c>
      <c r="E147" s="128">
        <v>6122315</v>
      </c>
      <c r="F147" s="126" t="s">
        <v>388</v>
      </c>
      <c r="G147" s="129">
        <f t="shared" si="7"/>
        <v>101.65027926653516</v>
      </c>
      <c r="H147" s="130">
        <v>6022920</v>
      </c>
      <c r="I147" s="131">
        <v>4960493</v>
      </c>
      <c r="J147" s="132">
        <f t="shared" si="8"/>
        <v>104.99711180805895</v>
      </c>
      <c r="K147" s="133">
        <f t="shared" si="6"/>
        <v>0.044712886227584236</v>
      </c>
      <c r="L147" s="130">
        <v>4724409</v>
      </c>
    </row>
    <row r="148" spans="2:12" ht="15" customHeight="1">
      <c r="B148" s="125" t="s">
        <v>477</v>
      </c>
      <c r="C148" s="126">
        <v>4</v>
      </c>
      <c r="D148" s="127" t="s">
        <v>478</v>
      </c>
      <c r="E148" s="128">
        <v>42159926</v>
      </c>
      <c r="F148" s="126" t="s">
        <v>388</v>
      </c>
      <c r="G148" s="129">
        <f t="shared" si="7"/>
        <v>91.98430233635084</v>
      </c>
      <c r="H148" s="130">
        <v>45833827</v>
      </c>
      <c r="I148" s="131">
        <v>9517195</v>
      </c>
      <c r="J148" s="132">
        <f t="shared" si="8"/>
        <v>95.94651663413572</v>
      </c>
      <c r="K148" s="133">
        <f t="shared" si="6"/>
        <v>0.0857860815932476</v>
      </c>
      <c r="L148" s="130">
        <v>9919271</v>
      </c>
    </row>
    <row r="149" spans="2:12" ht="15" customHeight="1">
      <c r="B149" s="125" t="s">
        <v>481</v>
      </c>
      <c r="C149" s="126">
        <v>4</v>
      </c>
      <c r="D149" s="127" t="s">
        <v>482</v>
      </c>
      <c r="E149" s="128">
        <v>2223031</v>
      </c>
      <c r="F149" s="126" t="s">
        <v>40</v>
      </c>
      <c r="G149" s="129">
        <f t="shared" si="7"/>
        <v>78.13391537543649</v>
      </c>
      <c r="H149" s="130">
        <v>2845155</v>
      </c>
      <c r="I149" s="131">
        <v>3946007</v>
      </c>
      <c r="J149" s="132">
        <f t="shared" si="8"/>
        <v>82.97537910807303</v>
      </c>
      <c r="K149" s="133">
        <f t="shared" si="6"/>
        <v>0.03556851346111183</v>
      </c>
      <c r="L149" s="130">
        <v>4755636</v>
      </c>
    </row>
    <row r="150" spans="2:12" ht="15" customHeight="1">
      <c r="B150" s="125" t="s">
        <v>485</v>
      </c>
      <c r="C150" s="126">
        <v>3</v>
      </c>
      <c r="D150" s="127" t="s">
        <v>486</v>
      </c>
      <c r="E150" s="128"/>
      <c r="F150" s="126"/>
      <c r="G150" s="129">
        <f t="shared" si="7"/>
      </c>
      <c r="H150" s="130"/>
      <c r="I150" s="131">
        <v>22291242</v>
      </c>
      <c r="J150" s="132">
        <f t="shared" si="8"/>
        <v>103.16387693887764</v>
      </c>
      <c r="K150" s="133">
        <f t="shared" si="6"/>
        <v>0.20092877208324808</v>
      </c>
      <c r="L150" s="130">
        <v>21607604</v>
      </c>
    </row>
    <row r="151" spans="2:12" ht="15" customHeight="1">
      <c r="B151" s="125" t="s">
        <v>487</v>
      </c>
      <c r="C151" s="126">
        <v>4</v>
      </c>
      <c r="D151" s="127" t="s">
        <v>488</v>
      </c>
      <c r="E151" s="128">
        <v>510</v>
      </c>
      <c r="F151" s="126" t="s">
        <v>9</v>
      </c>
      <c r="G151" s="129">
        <f t="shared" si="7"/>
        <v>66.84141546526867</v>
      </c>
      <c r="H151" s="130">
        <v>763</v>
      </c>
      <c r="I151" s="131">
        <v>1079143</v>
      </c>
      <c r="J151" s="132">
        <f t="shared" si="8"/>
        <v>91.86220622247797</v>
      </c>
      <c r="K151" s="133">
        <f t="shared" si="6"/>
        <v>0.009727177960395053</v>
      </c>
      <c r="L151" s="130">
        <v>1174741</v>
      </c>
    </row>
    <row r="152" spans="2:12" ht="15" customHeight="1">
      <c r="B152" s="125" t="s">
        <v>490</v>
      </c>
      <c r="C152" s="126">
        <v>5</v>
      </c>
      <c r="D152" s="127" t="s">
        <v>491</v>
      </c>
      <c r="E152" s="128">
        <v>9</v>
      </c>
      <c r="F152" s="126" t="s">
        <v>9</v>
      </c>
      <c r="G152" s="129">
        <f t="shared" si="7"/>
        <v>128.57142857142858</v>
      </c>
      <c r="H152" s="130">
        <v>7</v>
      </c>
      <c r="I152" s="131">
        <v>81052</v>
      </c>
      <c r="J152" s="132">
        <f t="shared" si="8"/>
        <v>115.88459008893084</v>
      </c>
      <c r="K152" s="133">
        <f t="shared" si="6"/>
        <v>0.0007305864264939306</v>
      </c>
      <c r="L152" s="130">
        <v>69942</v>
      </c>
    </row>
    <row r="153" spans="2:12" ht="15" customHeight="1">
      <c r="B153" s="125" t="s">
        <v>494</v>
      </c>
      <c r="C153" s="126">
        <v>4</v>
      </c>
      <c r="D153" s="127" t="s">
        <v>495</v>
      </c>
      <c r="E153" s="128">
        <v>253105</v>
      </c>
      <c r="F153" s="126" t="s">
        <v>496</v>
      </c>
      <c r="G153" s="129">
        <f t="shared" si="7"/>
        <v>321.2114674416539</v>
      </c>
      <c r="H153" s="130">
        <v>78797</v>
      </c>
      <c r="I153" s="131">
        <v>12491</v>
      </c>
      <c r="J153" s="132">
        <f t="shared" si="8"/>
        <v>85.01327162594433</v>
      </c>
      <c r="K153" s="133">
        <f t="shared" si="6"/>
        <v>0.00011259136175955792</v>
      </c>
      <c r="L153" s="130">
        <v>14693</v>
      </c>
    </row>
    <row r="154" spans="2:12" ht="15" customHeight="1">
      <c r="B154" s="125" t="s">
        <v>499</v>
      </c>
      <c r="C154" s="126">
        <v>4</v>
      </c>
      <c r="D154" s="127" t="s">
        <v>500</v>
      </c>
      <c r="E154" s="128">
        <v>1941</v>
      </c>
      <c r="F154" s="126" t="s">
        <v>496</v>
      </c>
      <c r="G154" s="129">
        <f t="shared" si="7"/>
        <v>64.33543254888963</v>
      </c>
      <c r="H154" s="130">
        <v>3017</v>
      </c>
      <c r="I154" s="131">
        <v>6625</v>
      </c>
      <c r="J154" s="132">
        <f t="shared" si="8"/>
        <v>171.3657527159855</v>
      </c>
      <c r="K154" s="133">
        <f t="shared" si="6"/>
        <v>5.9716417553204004E-05</v>
      </c>
      <c r="L154" s="130">
        <v>3866</v>
      </c>
    </row>
    <row r="155" spans="2:12" ht="15" customHeight="1">
      <c r="B155" s="125" t="s">
        <v>503</v>
      </c>
      <c r="C155" s="126">
        <v>4</v>
      </c>
      <c r="D155" s="127" t="s">
        <v>504</v>
      </c>
      <c r="E155" s="128">
        <v>505514</v>
      </c>
      <c r="F155" s="126" t="s">
        <v>388</v>
      </c>
      <c r="G155" s="129">
        <f t="shared" si="7"/>
        <v>95.10079841070367</v>
      </c>
      <c r="H155" s="130">
        <v>531556</v>
      </c>
      <c r="I155" s="131">
        <v>503238</v>
      </c>
      <c r="J155" s="132">
        <f t="shared" si="8"/>
        <v>101.74255335925227</v>
      </c>
      <c r="K155" s="133">
        <f t="shared" si="6"/>
        <v>0.004536086118738004</v>
      </c>
      <c r="L155" s="130">
        <v>494619</v>
      </c>
    </row>
    <row r="156" spans="2:12" ht="15" customHeight="1">
      <c r="B156" s="125" t="s">
        <v>507</v>
      </c>
      <c r="C156" s="126">
        <v>5</v>
      </c>
      <c r="D156" s="127" t="s">
        <v>508</v>
      </c>
      <c r="E156" s="128">
        <v>479664</v>
      </c>
      <c r="F156" s="126" t="s">
        <v>388</v>
      </c>
      <c r="G156" s="129">
        <f t="shared" si="7"/>
        <v>90.23771719254415</v>
      </c>
      <c r="H156" s="130">
        <v>531556</v>
      </c>
      <c r="I156" s="131">
        <v>496206</v>
      </c>
      <c r="J156" s="132">
        <f t="shared" si="8"/>
        <v>100.32085302020344</v>
      </c>
      <c r="K156" s="133">
        <f t="shared" si="6"/>
        <v>0.0044727010850422865</v>
      </c>
      <c r="L156" s="130">
        <v>494619</v>
      </c>
    </row>
    <row r="157" spans="2:12" ht="15" customHeight="1">
      <c r="B157" s="125" t="s">
        <v>511</v>
      </c>
      <c r="C157" s="126">
        <v>4</v>
      </c>
      <c r="D157" s="127" t="s">
        <v>512</v>
      </c>
      <c r="E157" s="128">
        <v>18660</v>
      </c>
      <c r="F157" s="126" t="s">
        <v>9</v>
      </c>
      <c r="G157" s="129">
        <f t="shared" si="7"/>
        <v>103.37377430613262</v>
      </c>
      <c r="H157" s="130">
        <v>18051</v>
      </c>
      <c r="I157" s="131">
        <v>20689122</v>
      </c>
      <c r="J157" s="132">
        <f t="shared" si="8"/>
        <v>103.86678983277189</v>
      </c>
      <c r="K157" s="133">
        <f t="shared" si="6"/>
        <v>0.1864875846281025</v>
      </c>
      <c r="L157" s="130">
        <v>19918900</v>
      </c>
    </row>
    <row r="158" spans="2:12" ht="15" customHeight="1">
      <c r="B158" s="125" t="s">
        <v>515</v>
      </c>
      <c r="C158" s="126">
        <v>5</v>
      </c>
      <c r="D158" s="127" t="s">
        <v>516</v>
      </c>
      <c r="E158" s="128">
        <v>319</v>
      </c>
      <c r="F158" s="126" t="s">
        <v>9</v>
      </c>
      <c r="G158" s="129">
        <f t="shared" si="7"/>
        <v>110.00000000000001</v>
      </c>
      <c r="H158" s="130">
        <v>290</v>
      </c>
      <c r="I158" s="131">
        <v>238771</v>
      </c>
      <c r="J158" s="132">
        <f t="shared" si="8"/>
        <v>99.4717525068843</v>
      </c>
      <c r="K158" s="133">
        <f t="shared" si="6"/>
        <v>0.002152233771410728</v>
      </c>
      <c r="L158" s="130">
        <v>240039</v>
      </c>
    </row>
    <row r="159" spans="2:12" ht="15" customHeight="1">
      <c r="B159" s="125" t="s">
        <v>519</v>
      </c>
      <c r="C159" s="126">
        <v>5</v>
      </c>
      <c r="D159" s="127" t="s">
        <v>520</v>
      </c>
      <c r="E159" s="128">
        <v>357361</v>
      </c>
      <c r="F159" s="126" t="s">
        <v>40</v>
      </c>
      <c r="G159" s="129">
        <f t="shared" si="7"/>
        <v>158.7692485405319</v>
      </c>
      <c r="H159" s="130">
        <v>225082</v>
      </c>
      <c r="I159" s="131">
        <v>497194</v>
      </c>
      <c r="J159" s="132">
        <f t="shared" si="8"/>
        <v>155.45959940216744</v>
      </c>
      <c r="K159" s="133">
        <f t="shared" si="6"/>
        <v>0.00448160671833173</v>
      </c>
      <c r="L159" s="130">
        <v>319822</v>
      </c>
    </row>
    <row r="160" spans="2:12" ht="15" customHeight="1">
      <c r="B160" s="116" t="s">
        <v>523</v>
      </c>
      <c r="C160" s="117">
        <v>2</v>
      </c>
      <c r="D160" s="118" t="s">
        <v>524</v>
      </c>
      <c r="E160" s="119"/>
      <c r="F160" s="117"/>
      <c r="G160" s="120">
        <f t="shared" si="7"/>
      </c>
      <c r="H160" s="140"/>
      <c r="I160" s="122">
        <v>184236911</v>
      </c>
      <c r="J160" s="123">
        <f t="shared" si="8"/>
        <v>104.53986738432468</v>
      </c>
      <c r="K160" s="124">
        <f t="shared" si="6"/>
        <v>1.6606744612812807</v>
      </c>
      <c r="L160" s="121">
        <v>176236029</v>
      </c>
    </row>
    <row r="161" spans="2:12" ht="15" customHeight="1">
      <c r="B161" s="125" t="s">
        <v>527</v>
      </c>
      <c r="C161" s="126">
        <v>3</v>
      </c>
      <c r="D161" s="127" t="s">
        <v>528</v>
      </c>
      <c r="E161" s="128">
        <v>86</v>
      </c>
      <c r="F161" s="126" t="s">
        <v>9</v>
      </c>
      <c r="G161" s="129">
        <f t="shared" si="7"/>
        <v>191.11111111111111</v>
      </c>
      <c r="H161" s="130">
        <v>45</v>
      </c>
      <c r="I161" s="131">
        <v>13537</v>
      </c>
      <c r="J161" s="132">
        <f t="shared" si="8"/>
        <v>148.07481951432945</v>
      </c>
      <c r="K161" s="133">
        <f t="shared" si="6"/>
        <v>0.00012201979538380718</v>
      </c>
      <c r="L161" s="130">
        <v>9142</v>
      </c>
    </row>
    <row r="162" spans="2:12" ht="15" customHeight="1">
      <c r="B162" s="125" t="s">
        <v>531</v>
      </c>
      <c r="C162" s="126">
        <v>3</v>
      </c>
      <c r="D162" s="127" t="s">
        <v>532</v>
      </c>
      <c r="E162" s="128">
        <v>1262797</v>
      </c>
      <c r="F162" s="126" t="s">
        <v>388</v>
      </c>
      <c r="G162" s="129">
        <f t="shared" si="7"/>
        <v>75.60526867235444</v>
      </c>
      <c r="H162" s="130">
        <v>1670250</v>
      </c>
      <c r="I162" s="131">
        <v>3092850</v>
      </c>
      <c r="J162" s="132">
        <f t="shared" si="8"/>
        <v>94.94997002161575</v>
      </c>
      <c r="K162" s="133">
        <f t="shared" si="6"/>
        <v>0.027878327853498416</v>
      </c>
      <c r="L162" s="130">
        <v>3257347</v>
      </c>
    </row>
    <row r="163" spans="2:12" ht="15" customHeight="1">
      <c r="B163" s="125" t="s">
        <v>535</v>
      </c>
      <c r="C163" s="126">
        <v>3</v>
      </c>
      <c r="D163" s="127" t="s">
        <v>536</v>
      </c>
      <c r="E163" s="128"/>
      <c r="F163" s="126"/>
      <c r="G163" s="129">
        <f t="shared" si="7"/>
      </c>
      <c r="H163" s="130"/>
      <c r="I163" s="131">
        <v>73116422</v>
      </c>
      <c r="J163" s="132">
        <f t="shared" si="8"/>
        <v>104.40526830889587</v>
      </c>
      <c r="K163" s="133">
        <f t="shared" si="6"/>
        <v>0.6590567224374749</v>
      </c>
      <c r="L163" s="130">
        <v>70031353</v>
      </c>
    </row>
    <row r="164" spans="2:12" ht="15" customHeight="1">
      <c r="B164" s="125" t="s">
        <v>539</v>
      </c>
      <c r="C164" s="126">
        <v>4</v>
      </c>
      <c r="D164" s="127" t="s">
        <v>540</v>
      </c>
      <c r="E164" s="128">
        <v>26994153</v>
      </c>
      <c r="F164" s="126" t="s">
        <v>388</v>
      </c>
      <c r="G164" s="129">
        <f t="shared" si="7"/>
        <v>130.39934851900193</v>
      </c>
      <c r="H164" s="130">
        <v>20701141</v>
      </c>
      <c r="I164" s="131">
        <v>39837497</v>
      </c>
      <c r="J164" s="132">
        <f t="shared" si="8"/>
        <v>85.97034441011985</v>
      </c>
      <c r="K164" s="133">
        <f t="shared" si="6"/>
        <v>0.3590871856794735</v>
      </c>
      <c r="L164" s="130">
        <v>46338650</v>
      </c>
    </row>
    <row r="165" spans="2:12" ht="15" customHeight="1">
      <c r="B165" s="125" t="s">
        <v>541</v>
      </c>
      <c r="C165" s="126">
        <v>5</v>
      </c>
      <c r="D165" s="127" t="s">
        <v>542</v>
      </c>
      <c r="E165" s="128">
        <v>22729518</v>
      </c>
      <c r="F165" s="126" t="s">
        <v>388</v>
      </c>
      <c r="G165" s="129">
        <f t="shared" si="7"/>
        <v>126.14211117534586</v>
      </c>
      <c r="H165" s="130">
        <v>18018977</v>
      </c>
      <c r="I165" s="131">
        <v>36865799</v>
      </c>
      <c r="J165" s="132">
        <f t="shared" si="8"/>
        <v>87.7773880348858</v>
      </c>
      <c r="K165" s="133">
        <f t="shared" si="6"/>
        <v>0.33230089758739484</v>
      </c>
      <c r="L165" s="130">
        <v>41999198</v>
      </c>
    </row>
    <row r="166" spans="2:12" ht="15" customHeight="1">
      <c r="B166" s="125" t="s">
        <v>544</v>
      </c>
      <c r="C166" s="126">
        <v>5</v>
      </c>
      <c r="D166" s="127" t="s">
        <v>545</v>
      </c>
      <c r="E166" s="128">
        <v>4257106</v>
      </c>
      <c r="F166" s="126" t="s">
        <v>388</v>
      </c>
      <c r="G166" s="129">
        <f t="shared" si="7"/>
        <v>160.74523213646503</v>
      </c>
      <c r="H166" s="130">
        <v>2648356</v>
      </c>
      <c r="I166" s="131">
        <v>2959235</v>
      </c>
      <c r="J166" s="132">
        <f t="shared" si="8"/>
        <v>69.08667155690175</v>
      </c>
      <c r="K166" s="133">
        <f t="shared" si="6"/>
        <v>0.026673949116687648</v>
      </c>
      <c r="L166" s="130">
        <v>4283366</v>
      </c>
    </row>
    <row r="167" spans="2:12" ht="15" customHeight="1">
      <c r="B167" s="125" t="s">
        <v>548</v>
      </c>
      <c r="C167" s="126">
        <v>4</v>
      </c>
      <c r="D167" s="127" t="s">
        <v>549</v>
      </c>
      <c r="E167" s="128">
        <v>829813</v>
      </c>
      <c r="F167" s="126" t="s">
        <v>40</v>
      </c>
      <c r="G167" s="129">
        <f t="shared" si="7"/>
        <v>101.11643073608636</v>
      </c>
      <c r="H167" s="130">
        <v>820651</v>
      </c>
      <c r="I167" s="131">
        <v>3149047</v>
      </c>
      <c r="J167" s="132">
        <f t="shared" si="8"/>
        <v>99.72136069966679</v>
      </c>
      <c r="K167" s="133">
        <f t="shared" si="6"/>
        <v>0.028384876308930475</v>
      </c>
      <c r="L167" s="130">
        <v>3157846</v>
      </c>
    </row>
    <row r="168" spans="2:12" ht="15" customHeight="1">
      <c r="B168" s="125" t="s">
        <v>552</v>
      </c>
      <c r="C168" s="126">
        <v>4</v>
      </c>
      <c r="D168" s="127" t="s">
        <v>553</v>
      </c>
      <c r="E168" s="128">
        <v>15194919</v>
      </c>
      <c r="F168" s="126" t="s">
        <v>40</v>
      </c>
      <c r="G168" s="129">
        <f t="shared" si="7"/>
        <v>77.39302337521153</v>
      </c>
      <c r="H168" s="130">
        <v>19633448</v>
      </c>
      <c r="I168" s="131">
        <v>18960327</v>
      </c>
      <c r="J168" s="132">
        <f t="shared" si="8"/>
        <v>225.33668892224247</v>
      </c>
      <c r="K168" s="133">
        <f t="shared" si="6"/>
        <v>0.17090457420034535</v>
      </c>
      <c r="L168" s="130">
        <v>8414221</v>
      </c>
    </row>
    <row r="169" spans="2:12" ht="15" customHeight="1">
      <c r="B169" s="125" t="s">
        <v>556</v>
      </c>
      <c r="C169" s="126">
        <v>5</v>
      </c>
      <c r="D169" s="127" t="s">
        <v>557</v>
      </c>
      <c r="E169" s="128">
        <v>13217651</v>
      </c>
      <c r="F169" s="126" t="s">
        <v>40</v>
      </c>
      <c r="G169" s="129">
        <f t="shared" si="7"/>
        <v>85.68227463210036</v>
      </c>
      <c r="H169" s="130">
        <v>15426354</v>
      </c>
      <c r="I169" s="131">
        <v>2812891</v>
      </c>
      <c r="J169" s="132">
        <f t="shared" si="8"/>
        <v>86.62640369160421</v>
      </c>
      <c r="K169" s="133">
        <f t="shared" si="6"/>
        <v>0.025354833733984842</v>
      </c>
      <c r="L169" s="130">
        <v>3247152</v>
      </c>
    </row>
    <row r="170" spans="2:12" ht="15" customHeight="1">
      <c r="B170" s="125" t="s">
        <v>560</v>
      </c>
      <c r="C170" s="126">
        <v>5</v>
      </c>
      <c r="D170" s="127" t="s">
        <v>561</v>
      </c>
      <c r="E170" s="128">
        <v>8459</v>
      </c>
      <c r="F170" s="126" t="s">
        <v>40</v>
      </c>
      <c r="G170" s="129">
        <f t="shared" si="7"/>
        <v>669.7545526524149</v>
      </c>
      <c r="H170" s="130">
        <v>1263</v>
      </c>
      <c r="I170" s="131">
        <v>8229</v>
      </c>
      <c r="J170" s="132">
        <f t="shared" si="8"/>
        <v>276.51209677419354</v>
      </c>
      <c r="K170" s="133">
        <f t="shared" si="6"/>
        <v>7.417455095023635E-05</v>
      </c>
      <c r="L170" s="130">
        <v>2976</v>
      </c>
    </row>
    <row r="171" spans="2:12" ht="15" customHeight="1">
      <c r="B171" s="125" t="s">
        <v>564</v>
      </c>
      <c r="C171" s="126">
        <v>4</v>
      </c>
      <c r="D171" s="127" t="s">
        <v>565</v>
      </c>
      <c r="E171" s="128">
        <v>117161</v>
      </c>
      <c r="F171" s="126" t="s">
        <v>40</v>
      </c>
      <c r="G171" s="129">
        <f t="shared" si="7"/>
        <v>4234.224792193711</v>
      </c>
      <c r="H171" s="130">
        <v>2767</v>
      </c>
      <c r="I171" s="131">
        <v>378327</v>
      </c>
      <c r="J171" s="132">
        <f t="shared" si="8"/>
        <v>10576.656415991054</v>
      </c>
      <c r="K171" s="133">
        <f t="shared" si="6"/>
        <v>0.003410163487343549</v>
      </c>
      <c r="L171" s="130">
        <v>3577</v>
      </c>
    </row>
    <row r="172" spans="2:12" ht="15" customHeight="1">
      <c r="B172" s="125" t="s">
        <v>566</v>
      </c>
      <c r="C172" s="126">
        <v>3</v>
      </c>
      <c r="D172" s="127" t="s">
        <v>567</v>
      </c>
      <c r="E172" s="128">
        <v>5938</v>
      </c>
      <c r="F172" s="126" t="s">
        <v>9</v>
      </c>
      <c r="G172" s="129">
        <f t="shared" si="7"/>
        <v>91.11554396194568</v>
      </c>
      <c r="H172" s="130">
        <v>6517</v>
      </c>
      <c r="I172" s="131">
        <v>4389693</v>
      </c>
      <c r="J172" s="132">
        <f t="shared" si="8"/>
        <v>89.19676455223039</v>
      </c>
      <c r="K172" s="133">
        <f t="shared" si="6"/>
        <v>0.03956780982918894</v>
      </c>
      <c r="L172" s="130">
        <v>4921359</v>
      </c>
    </row>
    <row r="173" spans="2:12" ht="15" customHeight="1">
      <c r="B173" s="125" t="s">
        <v>569</v>
      </c>
      <c r="C173" s="126">
        <v>4</v>
      </c>
      <c r="D173" s="127" t="s">
        <v>570</v>
      </c>
      <c r="E173" s="128">
        <v>4291</v>
      </c>
      <c r="F173" s="126" t="s">
        <v>9</v>
      </c>
      <c r="G173" s="129">
        <f t="shared" si="7"/>
        <v>66.7548226509023</v>
      </c>
      <c r="H173" s="130">
        <v>6428</v>
      </c>
      <c r="I173" s="131">
        <v>3088573</v>
      </c>
      <c r="J173" s="132">
        <f t="shared" si="8"/>
        <v>66.12356775798126</v>
      </c>
      <c r="K173" s="133">
        <f t="shared" si="6"/>
        <v>0.027839775835705953</v>
      </c>
      <c r="L173" s="130">
        <v>4670911</v>
      </c>
    </row>
    <row r="174" spans="2:12" ht="15" customHeight="1">
      <c r="B174" s="125" t="s">
        <v>572</v>
      </c>
      <c r="C174" s="126">
        <v>4</v>
      </c>
      <c r="D174" s="127" t="s">
        <v>573</v>
      </c>
      <c r="E174" s="128">
        <v>1641</v>
      </c>
      <c r="F174" s="126" t="s">
        <v>9</v>
      </c>
      <c r="G174" s="129">
        <f t="shared" si="7"/>
        <v>1953.5714285714284</v>
      </c>
      <c r="H174" s="130">
        <v>84</v>
      </c>
      <c r="I174" s="131">
        <v>1301120</v>
      </c>
      <c r="J174" s="132">
        <f t="shared" si="8"/>
        <v>519.5170254903213</v>
      </c>
      <c r="K174" s="133">
        <f t="shared" si="6"/>
        <v>0.011728033993482987</v>
      </c>
      <c r="L174" s="130">
        <v>250448</v>
      </c>
    </row>
    <row r="175" spans="2:12" ht="15" customHeight="1">
      <c r="B175" s="125" t="s">
        <v>828</v>
      </c>
      <c r="C175" s="126">
        <v>3</v>
      </c>
      <c r="D175" s="127" t="s">
        <v>1285</v>
      </c>
      <c r="E175" s="128">
        <v>56566</v>
      </c>
      <c r="F175" s="126" t="s">
        <v>696</v>
      </c>
      <c r="G175" s="129">
        <f t="shared" si="7"/>
        <v>160.32083439616812</v>
      </c>
      <c r="H175" s="130">
        <v>35283</v>
      </c>
      <c r="I175" s="131">
        <v>28233</v>
      </c>
      <c r="J175" s="132">
        <f t="shared" si="8"/>
        <v>151.77400279539833</v>
      </c>
      <c r="K175" s="133">
        <f t="shared" si="6"/>
        <v>0.0002544865836648466</v>
      </c>
      <c r="L175" s="130">
        <v>18602</v>
      </c>
    </row>
    <row r="176" spans="2:12" ht="15" customHeight="1">
      <c r="B176" s="116" t="s">
        <v>576</v>
      </c>
      <c r="C176" s="117">
        <v>2</v>
      </c>
      <c r="D176" s="118" t="s">
        <v>577</v>
      </c>
      <c r="E176" s="119">
        <v>3075478</v>
      </c>
      <c r="F176" s="117" t="s">
        <v>9</v>
      </c>
      <c r="G176" s="120">
        <f t="shared" si="7"/>
        <v>90.55001985902302</v>
      </c>
      <c r="H176" s="121">
        <v>3396441</v>
      </c>
      <c r="I176" s="122">
        <v>369568215</v>
      </c>
      <c r="J176" s="123">
        <f t="shared" si="8"/>
        <v>100.65199834481855</v>
      </c>
      <c r="K176" s="124">
        <f t="shared" si="6"/>
        <v>3.3312135609558147</v>
      </c>
      <c r="L176" s="121">
        <v>367174245</v>
      </c>
    </row>
    <row r="177" spans="2:12" ht="15" customHeight="1">
      <c r="B177" s="125" t="s">
        <v>580</v>
      </c>
      <c r="C177" s="126">
        <v>3</v>
      </c>
      <c r="D177" s="127" t="s">
        <v>581</v>
      </c>
      <c r="E177" s="128">
        <v>42461</v>
      </c>
      <c r="F177" s="126" t="s">
        <v>9</v>
      </c>
      <c r="G177" s="129">
        <f t="shared" si="7"/>
        <v>115.78904311308665</v>
      </c>
      <c r="H177" s="130">
        <v>36671</v>
      </c>
      <c r="I177" s="131">
        <v>7848504</v>
      </c>
      <c r="J177" s="132">
        <f t="shared" si="8"/>
        <v>127.39268366912167</v>
      </c>
      <c r="K177" s="133">
        <f t="shared" si="6"/>
        <v>0.07074483653313085</v>
      </c>
      <c r="L177" s="130">
        <v>6160875</v>
      </c>
    </row>
    <row r="178" spans="2:12" ht="15" customHeight="1">
      <c r="B178" s="125" t="s">
        <v>582</v>
      </c>
      <c r="C178" s="126">
        <v>4</v>
      </c>
      <c r="D178" s="127" t="s">
        <v>583</v>
      </c>
      <c r="E178" s="128">
        <v>9612</v>
      </c>
      <c r="F178" s="126" t="s">
        <v>9</v>
      </c>
      <c r="G178" s="129">
        <f t="shared" si="7"/>
        <v>113.41592920353982</v>
      </c>
      <c r="H178" s="130">
        <v>8475</v>
      </c>
      <c r="I178" s="131">
        <v>2801652</v>
      </c>
      <c r="J178" s="132">
        <f t="shared" si="8"/>
        <v>142.8039433463803</v>
      </c>
      <c r="K178" s="133">
        <f t="shared" si="6"/>
        <v>0.02525352764841798</v>
      </c>
      <c r="L178" s="130">
        <v>1961887</v>
      </c>
    </row>
    <row r="179" spans="2:12" ht="15" customHeight="1">
      <c r="B179" s="125" t="s">
        <v>586</v>
      </c>
      <c r="C179" s="126">
        <v>3</v>
      </c>
      <c r="D179" s="127" t="s">
        <v>587</v>
      </c>
      <c r="E179" s="128">
        <v>214616</v>
      </c>
      <c r="F179" s="126" t="s">
        <v>9</v>
      </c>
      <c r="G179" s="129">
        <f t="shared" si="7"/>
        <v>95.76454209577525</v>
      </c>
      <c r="H179" s="130">
        <v>224108</v>
      </c>
      <c r="I179" s="131">
        <v>11196161</v>
      </c>
      <c r="J179" s="132">
        <f t="shared" si="8"/>
        <v>100.38755710715483</v>
      </c>
      <c r="K179" s="133">
        <f t="shared" si="6"/>
        <v>0.10091994343681482</v>
      </c>
      <c r="L179" s="130">
        <v>11152937</v>
      </c>
    </row>
    <row r="180" spans="2:12" ht="15" customHeight="1">
      <c r="B180" s="125" t="s">
        <v>590</v>
      </c>
      <c r="C180" s="126">
        <v>4</v>
      </c>
      <c r="D180" s="127" t="s">
        <v>591</v>
      </c>
      <c r="E180" s="128">
        <v>146590</v>
      </c>
      <c r="F180" s="126" t="s">
        <v>9</v>
      </c>
      <c r="G180" s="129">
        <f t="shared" si="7"/>
        <v>71.76391683433937</v>
      </c>
      <c r="H180" s="130">
        <v>204267</v>
      </c>
      <c r="I180" s="131">
        <v>7506430</v>
      </c>
      <c r="J180" s="132">
        <f t="shared" si="8"/>
        <v>74.16104809857855</v>
      </c>
      <c r="K180" s="133">
        <f t="shared" si="6"/>
        <v>0.0676614502964373</v>
      </c>
      <c r="L180" s="130">
        <v>10121796</v>
      </c>
    </row>
    <row r="181" spans="2:12" ht="15" customHeight="1">
      <c r="B181" s="125" t="s">
        <v>592</v>
      </c>
      <c r="C181" s="126">
        <v>3</v>
      </c>
      <c r="D181" s="127" t="s">
        <v>593</v>
      </c>
      <c r="E181" s="128">
        <v>383360</v>
      </c>
      <c r="F181" s="126" t="s">
        <v>9</v>
      </c>
      <c r="G181" s="129">
        <f t="shared" si="7"/>
        <v>96.48233111942758</v>
      </c>
      <c r="H181" s="130">
        <v>397337</v>
      </c>
      <c r="I181" s="131">
        <v>57468025</v>
      </c>
      <c r="J181" s="132">
        <f t="shared" si="8"/>
        <v>107.3326802132249</v>
      </c>
      <c r="K181" s="133">
        <f t="shared" si="6"/>
        <v>0.5180052191483723</v>
      </c>
      <c r="L181" s="130">
        <v>53541964</v>
      </c>
    </row>
    <row r="182" spans="2:12" ht="15" customHeight="1">
      <c r="B182" s="125" t="s">
        <v>595</v>
      </c>
      <c r="C182" s="126">
        <v>4</v>
      </c>
      <c r="D182" s="127" t="s">
        <v>596</v>
      </c>
      <c r="E182" s="128">
        <v>300415</v>
      </c>
      <c r="F182" s="126" t="s">
        <v>9</v>
      </c>
      <c r="G182" s="129">
        <f t="shared" si="7"/>
        <v>103.84992982528918</v>
      </c>
      <c r="H182" s="130">
        <v>289278</v>
      </c>
      <c r="I182" s="131">
        <v>45794858</v>
      </c>
      <c r="J182" s="132">
        <f t="shared" si="8"/>
        <v>113.05570712262298</v>
      </c>
      <c r="K182" s="133">
        <f t="shared" si="6"/>
        <v>0.4127856395649335</v>
      </c>
      <c r="L182" s="130">
        <v>40506454</v>
      </c>
    </row>
    <row r="183" spans="2:12" ht="15" customHeight="1">
      <c r="B183" s="125" t="s">
        <v>598</v>
      </c>
      <c r="C183" s="126">
        <v>4</v>
      </c>
      <c r="D183" s="127" t="s">
        <v>599</v>
      </c>
      <c r="E183" s="128">
        <v>62916</v>
      </c>
      <c r="F183" s="126" t="s">
        <v>9</v>
      </c>
      <c r="G183" s="129">
        <f t="shared" si="7"/>
        <v>74.76737691475834</v>
      </c>
      <c r="H183" s="130">
        <v>84149</v>
      </c>
      <c r="I183" s="131">
        <v>5416440</v>
      </c>
      <c r="J183" s="132">
        <f t="shared" si="8"/>
        <v>86.65329323757663</v>
      </c>
      <c r="K183" s="133">
        <f t="shared" si="6"/>
        <v>0.04882270078367944</v>
      </c>
      <c r="L183" s="130">
        <v>6250703</v>
      </c>
    </row>
    <row r="184" spans="2:12" ht="15" customHeight="1">
      <c r="B184" s="125" t="s">
        <v>601</v>
      </c>
      <c r="C184" s="126">
        <v>4</v>
      </c>
      <c r="D184" s="127" t="s">
        <v>602</v>
      </c>
      <c r="E184" s="128">
        <v>20018</v>
      </c>
      <c r="F184" s="126" t="s">
        <v>9</v>
      </c>
      <c r="G184" s="129">
        <f t="shared" si="7"/>
        <v>83.73980338841247</v>
      </c>
      <c r="H184" s="130">
        <v>23905</v>
      </c>
      <c r="I184" s="131">
        <v>6256727</v>
      </c>
      <c r="J184" s="132">
        <f t="shared" si="8"/>
        <v>92.2167277565891</v>
      </c>
      <c r="K184" s="133">
        <f t="shared" si="6"/>
        <v>0.05639687879975931</v>
      </c>
      <c r="L184" s="130">
        <v>6784807</v>
      </c>
    </row>
    <row r="185" spans="2:12" ht="15" customHeight="1">
      <c r="B185" s="125" t="s">
        <v>604</v>
      </c>
      <c r="C185" s="126">
        <v>3</v>
      </c>
      <c r="D185" s="127" t="s">
        <v>605</v>
      </c>
      <c r="E185" s="128">
        <v>1910809</v>
      </c>
      <c r="F185" s="126" t="s">
        <v>9</v>
      </c>
      <c r="G185" s="129">
        <f t="shared" si="7"/>
        <v>86.23418599833833</v>
      </c>
      <c r="H185" s="130">
        <v>2215837</v>
      </c>
      <c r="I185" s="131">
        <v>184212983</v>
      </c>
      <c r="J185" s="132">
        <f t="shared" si="8"/>
        <v>90.22878801390036</v>
      </c>
      <c r="K185" s="133">
        <f t="shared" si="6"/>
        <v>1.6604587791017769</v>
      </c>
      <c r="L185" s="130">
        <v>204162094</v>
      </c>
    </row>
    <row r="186" spans="2:12" ht="15" customHeight="1">
      <c r="B186" s="125" t="s">
        <v>607</v>
      </c>
      <c r="C186" s="126">
        <v>4</v>
      </c>
      <c r="D186" s="127" t="s">
        <v>608</v>
      </c>
      <c r="E186" s="128">
        <v>90243</v>
      </c>
      <c r="F186" s="126" t="s">
        <v>9</v>
      </c>
      <c r="G186" s="129">
        <f t="shared" si="7"/>
        <v>73.71047709284565</v>
      </c>
      <c r="H186" s="130">
        <v>122429</v>
      </c>
      <c r="I186" s="131">
        <v>26181007</v>
      </c>
      <c r="J186" s="132">
        <f t="shared" si="8"/>
        <v>79.94994739477481</v>
      </c>
      <c r="K186" s="133">
        <f t="shared" si="6"/>
        <v>0.2359903314679784</v>
      </c>
      <c r="L186" s="130">
        <v>32746747</v>
      </c>
    </row>
    <row r="187" spans="2:12" ht="15" customHeight="1">
      <c r="B187" s="125" t="s">
        <v>611</v>
      </c>
      <c r="C187" s="126">
        <v>5</v>
      </c>
      <c r="D187" s="127" t="s">
        <v>612</v>
      </c>
      <c r="E187" s="128">
        <v>35537</v>
      </c>
      <c r="F187" s="126" t="s">
        <v>9</v>
      </c>
      <c r="G187" s="129">
        <f t="shared" si="7"/>
        <v>100.02251681724788</v>
      </c>
      <c r="H187" s="130">
        <v>35529</v>
      </c>
      <c r="I187" s="131">
        <v>8707668</v>
      </c>
      <c r="J187" s="132">
        <f t="shared" si="8"/>
        <v>97.93232110249815</v>
      </c>
      <c r="K187" s="133">
        <f t="shared" si="6"/>
        <v>0.07848916803059212</v>
      </c>
      <c r="L187" s="130">
        <v>8891516</v>
      </c>
    </row>
    <row r="188" spans="2:12" ht="15" customHeight="1">
      <c r="B188" s="125" t="s">
        <v>615</v>
      </c>
      <c r="C188" s="126">
        <v>4</v>
      </c>
      <c r="D188" s="127" t="s">
        <v>616</v>
      </c>
      <c r="E188" s="128">
        <v>419462</v>
      </c>
      <c r="F188" s="126" t="s">
        <v>9</v>
      </c>
      <c r="G188" s="129">
        <f t="shared" si="7"/>
        <v>84.28093511086107</v>
      </c>
      <c r="H188" s="130">
        <v>497695</v>
      </c>
      <c r="I188" s="131">
        <v>39027871</v>
      </c>
      <c r="J188" s="132">
        <f t="shared" si="8"/>
        <v>89.81016253166453</v>
      </c>
      <c r="K188" s="133">
        <f t="shared" si="6"/>
        <v>0.3517893797507293</v>
      </c>
      <c r="L188" s="130">
        <v>43455963</v>
      </c>
    </row>
    <row r="189" spans="2:12" ht="15" customHeight="1">
      <c r="B189" s="125" t="s">
        <v>619</v>
      </c>
      <c r="C189" s="126">
        <v>5</v>
      </c>
      <c r="D189" s="127" t="s">
        <v>620</v>
      </c>
      <c r="E189" s="128">
        <v>5555</v>
      </c>
      <c r="F189" s="126" t="s">
        <v>9</v>
      </c>
      <c r="G189" s="129">
        <f t="shared" si="7"/>
        <v>100.56118754525707</v>
      </c>
      <c r="H189" s="130">
        <v>5524</v>
      </c>
      <c r="I189" s="131">
        <v>763559</v>
      </c>
      <c r="J189" s="132">
        <f t="shared" si="8"/>
        <v>97.96401976834294</v>
      </c>
      <c r="K189" s="133">
        <f t="shared" si="6"/>
        <v>0.006882567255925569</v>
      </c>
      <c r="L189" s="130">
        <v>779428</v>
      </c>
    </row>
    <row r="190" spans="2:12" ht="15" customHeight="1">
      <c r="B190" s="125" t="s">
        <v>621</v>
      </c>
      <c r="C190" s="126">
        <v>4</v>
      </c>
      <c r="D190" s="127" t="s">
        <v>622</v>
      </c>
      <c r="E190" s="128">
        <v>547883</v>
      </c>
      <c r="F190" s="126" t="s">
        <v>9</v>
      </c>
      <c r="G190" s="129">
        <f t="shared" si="7"/>
        <v>97.23392058835535</v>
      </c>
      <c r="H190" s="130">
        <v>563469</v>
      </c>
      <c r="I190" s="131">
        <v>55749842</v>
      </c>
      <c r="J190" s="132">
        <f t="shared" si="8"/>
        <v>100.08827002545301</v>
      </c>
      <c r="K190" s="133">
        <f t="shared" si="6"/>
        <v>0.5025178631542867</v>
      </c>
      <c r="L190" s="130">
        <v>55700675</v>
      </c>
    </row>
    <row r="191" spans="2:12" ht="15" customHeight="1">
      <c r="B191" s="125" t="s">
        <v>625</v>
      </c>
      <c r="C191" s="126">
        <v>5</v>
      </c>
      <c r="D191" s="127" t="s">
        <v>626</v>
      </c>
      <c r="E191" s="128">
        <v>297134</v>
      </c>
      <c r="F191" s="126" t="s">
        <v>9</v>
      </c>
      <c r="G191" s="129">
        <f t="shared" si="7"/>
        <v>88.92367086145236</v>
      </c>
      <c r="H191" s="130">
        <v>334145</v>
      </c>
      <c r="I191" s="131">
        <v>26158826</v>
      </c>
      <c r="J191" s="132">
        <f t="shared" si="8"/>
        <v>93.14874809906244</v>
      </c>
      <c r="K191" s="133">
        <f t="shared" si="6"/>
        <v>0.23579039639511085</v>
      </c>
      <c r="L191" s="130">
        <v>28082853</v>
      </c>
    </row>
    <row r="192" spans="2:12" ht="15" customHeight="1">
      <c r="B192" s="125" t="s">
        <v>629</v>
      </c>
      <c r="C192" s="126">
        <v>4</v>
      </c>
      <c r="D192" s="127" t="s">
        <v>630</v>
      </c>
      <c r="E192" s="128">
        <v>853215</v>
      </c>
      <c r="F192" s="126" t="s">
        <v>9</v>
      </c>
      <c r="G192" s="129">
        <f t="shared" si="7"/>
        <v>82.65745037443205</v>
      </c>
      <c r="H192" s="130">
        <v>1032230</v>
      </c>
      <c r="I192" s="131">
        <v>63254263</v>
      </c>
      <c r="J192" s="132">
        <f t="shared" si="8"/>
        <v>87.53860105637924</v>
      </c>
      <c r="K192" s="133">
        <f t="shared" si="6"/>
        <v>0.5701612047287823</v>
      </c>
      <c r="L192" s="130">
        <v>72258709</v>
      </c>
    </row>
    <row r="193" spans="2:12" ht="15" customHeight="1">
      <c r="B193" s="125" t="s">
        <v>633</v>
      </c>
      <c r="C193" s="126">
        <v>5</v>
      </c>
      <c r="D193" s="127" t="s">
        <v>634</v>
      </c>
      <c r="E193" s="128">
        <v>618870</v>
      </c>
      <c r="F193" s="126" t="s">
        <v>9</v>
      </c>
      <c r="G193" s="129">
        <f t="shared" si="7"/>
        <v>94.60442762234662</v>
      </c>
      <c r="H193" s="130">
        <v>654166</v>
      </c>
      <c r="I193" s="131">
        <v>46110898</v>
      </c>
      <c r="J193" s="132">
        <f t="shared" si="8"/>
        <v>97.26786203749568</v>
      </c>
      <c r="K193" s="133">
        <f t="shared" si="6"/>
        <v>0.41563436056169045</v>
      </c>
      <c r="L193" s="130">
        <v>47406098</v>
      </c>
    </row>
    <row r="194" spans="2:12" ht="15" customHeight="1">
      <c r="B194" s="125" t="s">
        <v>635</v>
      </c>
      <c r="C194" s="126">
        <v>3</v>
      </c>
      <c r="D194" s="127" t="s">
        <v>636</v>
      </c>
      <c r="E194" s="128">
        <v>44</v>
      </c>
      <c r="F194" s="126" t="s">
        <v>9</v>
      </c>
      <c r="G194" s="129">
        <f t="shared" si="7"/>
        <v>1.89247311827957</v>
      </c>
      <c r="H194" s="130">
        <v>2325</v>
      </c>
      <c r="I194" s="131">
        <v>33586</v>
      </c>
      <c r="J194" s="132">
        <f t="shared" si="8"/>
        <v>19.076559562419416</v>
      </c>
      <c r="K194" s="133">
        <f t="shared" si="6"/>
        <v>0.0003027374490478354</v>
      </c>
      <c r="L194" s="130">
        <v>176059</v>
      </c>
    </row>
    <row r="195" spans="2:12" ht="15" customHeight="1">
      <c r="B195" s="125" t="s">
        <v>637</v>
      </c>
      <c r="C195" s="126">
        <v>4</v>
      </c>
      <c r="D195" s="127" t="s">
        <v>638</v>
      </c>
      <c r="E195" s="128">
        <v>41</v>
      </c>
      <c r="F195" s="126" t="s">
        <v>9</v>
      </c>
      <c r="G195" s="129">
        <f t="shared" si="7"/>
        <v>1.7634408602150538</v>
      </c>
      <c r="H195" s="130">
        <v>2325</v>
      </c>
      <c r="I195" s="131">
        <v>31596</v>
      </c>
      <c r="J195" s="132">
        <f t="shared" si="8"/>
        <v>17.98886371141299</v>
      </c>
      <c r="K195" s="133">
        <f t="shared" si="6"/>
        <v>0.00028479998928468436</v>
      </c>
      <c r="L195" s="130">
        <v>175642</v>
      </c>
    </row>
    <row r="196" spans="2:12" ht="15" customHeight="1">
      <c r="B196" s="125" t="s">
        <v>641</v>
      </c>
      <c r="C196" s="126">
        <v>3</v>
      </c>
      <c r="D196" s="127" t="s">
        <v>642</v>
      </c>
      <c r="E196" s="128">
        <v>524114</v>
      </c>
      <c r="F196" s="126" t="s">
        <v>9</v>
      </c>
      <c r="G196" s="129">
        <f t="shared" si="7"/>
        <v>100.77797518786005</v>
      </c>
      <c r="H196" s="130">
        <v>520068</v>
      </c>
      <c r="I196" s="131">
        <v>108782123</v>
      </c>
      <c r="J196" s="132">
        <f t="shared" si="8"/>
        <v>118.32452758456601</v>
      </c>
      <c r="K196" s="133">
        <f t="shared" si="6"/>
        <v>0.9805401780214336</v>
      </c>
      <c r="L196" s="130">
        <v>91935396</v>
      </c>
    </row>
    <row r="197" spans="2:12" ht="15" customHeight="1">
      <c r="B197" s="125" t="s">
        <v>643</v>
      </c>
      <c r="C197" s="126">
        <v>4</v>
      </c>
      <c r="D197" s="127" t="s">
        <v>644</v>
      </c>
      <c r="E197" s="128">
        <v>518982</v>
      </c>
      <c r="F197" s="126" t="s">
        <v>9</v>
      </c>
      <c r="G197" s="129">
        <f t="shared" si="7"/>
        <v>100.72997800943672</v>
      </c>
      <c r="H197" s="130">
        <v>515221</v>
      </c>
      <c r="I197" s="131">
        <v>101305942</v>
      </c>
      <c r="J197" s="132">
        <f t="shared" si="8"/>
        <v>119.18670585926303</v>
      </c>
      <c r="K197" s="133">
        <f t="shared" si="6"/>
        <v>0.913151386127195</v>
      </c>
      <c r="L197" s="130">
        <v>84997686</v>
      </c>
    </row>
    <row r="198" spans="2:12" ht="15" customHeight="1">
      <c r="B198" s="116" t="s">
        <v>647</v>
      </c>
      <c r="C198" s="117">
        <v>2</v>
      </c>
      <c r="D198" s="118" t="s">
        <v>648</v>
      </c>
      <c r="E198" s="119">
        <v>180960</v>
      </c>
      <c r="F198" s="117" t="s">
        <v>9</v>
      </c>
      <c r="G198" s="120">
        <f t="shared" si="7"/>
        <v>83.29114157100643</v>
      </c>
      <c r="H198" s="121">
        <v>217262</v>
      </c>
      <c r="I198" s="122">
        <v>98454943</v>
      </c>
      <c r="J198" s="123">
        <f t="shared" si="8"/>
        <v>85.99133034302905</v>
      </c>
      <c r="K198" s="124">
        <f t="shared" si="6"/>
        <v>0.8874530545456453</v>
      </c>
      <c r="L198" s="121">
        <v>114494034</v>
      </c>
    </row>
    <row r="199" spans="2:12" ht="15" customHeight="1">
      <c r="B199" s="125" t="s">
        <v>649</v>
      </c>
      <c r="C199" s="126">
        <v>3</v>
      </c>
      <c r="D199" s="127" t="s">
        <v>650</v>
      </c>
      <c r="E199" s="128">
        <v>28116</v>
      </c>
      <c r="F199" s="126" t="s">
        <v>9</v>
      </c>
      <c r="G199" s="129">
        <f t="shared" si="7"/>
        <v>77.59991168028262</v>
      </c>
      <c r="H199" s="130">
        <v>36232</v>
      </c>
      <c r="I199" s="131">
        <v>32821408</v>
      </c>
      <c r="J199" s="132">
        <f t="shared" si="8"/>
        <v>85.41178542034444</v>
      </c>
      <c r="K199" s="133">
        <f t="shared" si="6"/>
        <v>0.29584557053767097</v>
      </c>
      <c r="L199" s="130">
        <v>38427259</v>
      </c>
    </row>
    <row r="200" spans="2:12" ht="15" customHeight="1">
      <c r="B200" s="125" t="s">
        <v>653</v>
      </c>
      <c r="C200" s="126">
        <v>4</v>
      </c>
      <c r="D200" s="127" t="s">
        <v>654</v>
      </c>
      <c r="E200" s="128">
        <v>3768</v>
      </c>
      <c r="F200" s="126" t="s">
        <v>9</v>
      </c>
      <c r="G200" s="129">
        <f t="shared" si="7"/>
        <v>67.17775004457123</v>
      </c>
      <c r="H200" s="130">
        <v>5609</v>
      </c>
      <c r="I200" s="131">
        <v>3421524</v>
      </c>
      <c r="J200" s="132">
        <f t="shared" si="8"/>
        <v>78.51643417872248</v>
      </c>
      <c r="K200" s="133">
        <f t="shared" si="6"/>
        <v>0.030840929185254152</v>
      </c>
      <c r="L200" s="130">
        <v>4357717</v>
      </c>
    </row>
    <row r="201" spans="2:12" ht="15" customHeight="1">
      <c r="B201" s="125" t="s">
        <v>655</v>
      </c>
      <c r="C201" s="126">
        <v>4</v>
      </c>
      <c r="D201" s="127" t="s">
        <v>656</v>
      </c>
      <c r="E201" s="128">
        <v>1172</v>
      </c>
      <c r="F201" s="126" t="s">
        <v>9</v>
      </c>
      <c r="G201" s="129">
        <f t="shared" si="7"/>
        <v>98.90295358649789</v>
      </c>
      <c r="H201" s="130">
        <v>1185</v>
      </c>
      <c r="I201" s="131">
        <v>939474</v>
      </c>
      <c r="J201" s="132">
        <f t="shared" si="8"/>
        <v>105.03664365374404</v>
      </c>
      <c r="K201" s="133">
        <f aca="true" t="shared" si="9" ref="K201:K264">I201/11094101541*100</f>
        <v>0.00846822968518925</v>
      </c>
      <c r="L201" s="130">
        <v>894425</v>
      </c>
    </row>
    <row r="202" spans="2:12" ht="15" customHeight="1">
      <c r="B202" s="125" t="s">
        <v>657</v>
      </c>
      <c r="C202" s="126">
        <v>4</v>
      </c>
      <c r="D202" s="127" t="s">
        <v>658</v>
      </c>
      <c r="E202" s="128">
        <v>4524</v>
      </c>
      <c r="F202" s="126" t="s">
        <v>9</v>
      </c>
      <c r="G202" s="129">
        <f aca="true" t="shared" si="10" ref="G202:G265">IF(F202="","",E202/H202*100)</f>
        <v>96.43999147303347</v>
      </c>
      <c r="H202" s="130">
        <v>4691</v>
      </c>
      <c r="I202" s="131">
        <v>5644162</v>
      </c>
      <c r="J202" s="132">
        <f aca="true" t="shared" si="11" ref="J202:J265">I202/L202*100</f>
        <v>103.67605945294997</v>
      </c>
      <c r="K202" s="133">
        <f t="shared" si="9"/>
        <v>0.05087534109130974</v>
      </c>
      <c r="L202" s="130">
        <v>5444036</v>
      </c>
    </row>
    <row r="203" spans="2:12" ht="15" customHeight="1">
      <c r="B203" s="125" t="s">
        <v>659</v>
      </c>
      <c r="C203" s="126">
        <v>4</v>
      </c>
      <c r="D203" s="127" t="s">
        <v>660</v>
      </c>
      <c r="E203" s="128">
        <v>11835</v>
      </c>
      <c r="F203" s="126" t="s">
        <v>9</v>
      </c>
      <c r="G203" s="129">
        <f t="shared" si="10"/>
        <v>70.7285005677404</v>
      </c>
      <c r="H203" s="130">
        <v>16733</v>
      </c>
      <c r="I203" s="131">
        <v>9634561</v>
      </c>
      <c r="J203" s="132">
        <f t="shared" si="11"/>
        <v>78.75405650916201</v>
      </c>
      <c r="K203" s="133">
        <f t="shared" si="9"/>
        <v>0.08684399511212297</v>
      </c>
      <c r="L203" s="130">
        <v>12233733</v>
      </c>
    </row>
    <row r="204" spans="2:12" ht="15" customHeight="1">
      <c r="B204" s="125" t="s">
        <v>661</v>
      </c>
      <c r="C204" s="126">
        <v>3</v>
      </c>
      <c r="D204" s="127" t="s">
        <v>662</v>
      </c>
      <c r="E204" s="128">
        <v>125296</v>
      </c>
      <c r="F204" s="126" t="s">
        <v>9</v>
      </c>
      <c r="G204" s="129">
        <f t="shared" si="10"/>
        <v>85.81976588880745</v>
      </c>
      <c r="H204" s="130">
        <v>145999</v>
      </c>
      <c r="I204" s="131">
        <v>50319255</v>
      </c>
      <c r="J204" s="132">
        <f t="shared" si="11"/>
        <v>83.88692382045978</v>
      </c>
      <c r="K204" s="133">
        <f t="shared" si="9"/>
        <v>0.4535676441579092</v>
      </c>
      <c r="L204" s="130">
        <v>59984623</v>
      </c>
    </row>
    <row r="205" spans="2:12" ht="15" customHeight="1">
      <c r="B205" s="125" t="s">
        <v>663</v>
      </c>
      <c r="C205" s="126">
        <v>4</v>
      </c>
      <c r="D205" s="127" t="s">
        <v>664</v>
      </c>
      <c r="E205" s="128">
        <v>3662</v>
      </c>
      <c r="F205" s="126" t="s">
        <v>9</v>
      </c>
      <c r="G205" s="129">
        <f t="shared" si="10"/>
        <v>104.09323479249572</v>
      </c>
      <c r="H205" s="130">
        <v>3518</v>
      </c>
      <c r="I205" s="131">
        <v>965313</v>
      </c>
      <c r="J205" s="132">
        <f t="shared" si="11"/>
        <v>106.79847853216855</v>
      </c>
      <c r="K205" s="133">
        <f t="shared" si="9"/>
        <v>0.00870113723434506</v>
      </c>
      <c r="L205" s="130">
        <v>903864</v>
      </c>
    </row>
    <row r="206" spans="2:12" ht="15" customHeight="1">
      <c r="B206" s="125" t="s">
        <v>665</v>
      </c>
      <c r="C206" s="126">
        <v>4</v>
      </c>
      <c r="D206" s="127" t="s">
        <v>666</v>
      </c>
      <c r="E206" s="128">
        <v>99834</v>
      </c>
      <c r="F206" s="126" t="s">
        <v>9</v>
      </c>
      <c r="G206" s="129">
        <f t="shared" si="10"/>
        <v>83.20956167329282</v>
      </c>
      <c r="H206" s="130">
        <v>119979</v>
      </c>
      <c r="I206" s="131">
        <v>33367177</v>
      </c>
      <c r="J206" s="132">
        <f t="shared" si="11"/>
        <v>82.16793606798653</v>
      </c>
      <c r="K206" s="133">
        <f t="shared" si="9"/>
        <v>0.30076502253640225</v>
      </c>
      <c r="L206" s="130">
        <v>40608513</v>
      </c>
    </row>
    <row r="207" spans="2:12" ht="15" customHeight="1">
      <c r="B207" s="125" t="s">
        <v>667</v>
      </c>
      <c r="C207" s="126">
        <v>3</v>
      </c>
      <c r="D207" s="127" t="s">
        <v>668</v>
      </c>
      <c r="E207" s="128">
        <v>16605</v>
      </c>
      <c r="F207" s="126" t="s">
        <v>9</v>
      </c>
      <c r="G207" s="129">
        <f t="shared" si="10"/>
        <v>83.88481939883809</v>
      </c>
      <c r="H207" s="130">
        <v>19795</v>
      </c>
      <c r="I207" s="131">
        <v>3107114</v>
      </c>
      <c r="J207" s="132">
        <f t="shared" si="11"/>
        <v>78.59191324701946</v>
      </c>
      <c r="K207" s="133">
        <f t="shared" si="9"/>
        <v>0.028006900680665043</v>
      </c>
      <c r="L207" s="130">
        <v>3953478</v>
      </c>
    </row>
    <row r="208" spans="2:12" ht="15" customHeight="1">
      <c r="B208" s="125" t="s">
        <v>671</v>
      </c>
      <c r="C208" s="126">
        <v>4</v>
      </c>
      <c r="D208" s="127" t="s">
        <v>672</v>
      </c>
      <c r="E208" s="128">
        <v>16458</v>
      </c>
      <c r="F208" s="126" t="s">
        <v>9</v>
      </c>
      <c r="G208" s="129">
        <f t="shared" si="10"/>
        <v>83.98652786282915</v>
      </c>
      <c r="H208" s="130">
        <v>19596</v>
      </c>
      <c r="I208" s="131">
        <v>3019529</v>
      </c>
      <c r="J208" s="132">
        <f t="shared" si="11"/>
        <v>78.73105890236478</v>
      </c>
      <c r="K208" s="133">
        <f t="shared" si="9"/>
        <v>0.027217427106114498</v>
      </c>
      <c r="L208" s="130">
        <v>3835245</v>
      </c>
    </row>
    <row r="209" spans="2:12" ht="15" customHeight="1">
      <c r="B209" s="125" t="s">
        <v>675</v>
      </c>
      <c r="C209" s="126">
        <v>3</v>
      </c>
      <c r="D209" s="127" t="s">
        <v>676</v>
      </c>
      <c r="E209" s="128">
        <v>1125</v>
      </c>
      <c r="F209" s="126" t="s">
        <v>9</v>
      </c>
      <c r="G209" s="129">
        <f t="shared" si="10"/>
        <v>136.69501822600242</v>
      </c>
      <c r="H209" s="130">
        <v>823</v>
      </c>
      <c r="I209" s="131">
        <v>3615732</v>
      </c>
      <c r="J209" s="132">
        <f t="shared" si="11"/>
        <v>121.73968671255588</v>
      </c>
      <c r="K209" s="133">
        <f t="shared" si="9"/>
        <v>0.032591481037355687</v>
      </c>
      <c r="L209" s="130">
        <v>2970052</v>
      </c>
    </row>
    <row r="210" spans="2:12" ht="15" customHeight="1">
      <c r="B210" s="125" t="s">
        <v>858</v>
      </c>
      <c r="C210" s="126">
        <v>3</v>
      </c>
      <c r="D210" s="127" t="s">
        <v>1218</v>
      </c>
      <c r="E210" s="128">
        <v>164709</v>
      </c>
      <c r="F210" s="126" t="s">
        <v>696</v>
      </c>
      <c r="G210" s="129">
        <f t="shared" si="10"/>
        <v>62.84468253150647</v>
      </c>
      <c r="H210" s="130">
        <v>262089</v>
      </c>
      <c r="I210" s="131">
        <v>610578</v>
      </c>
      <c r="J210" s="132">
        <f t="shared" si="11"/>
        <v>65.22969564432404</v>
      </c>
      <c r="K210" s="133">
        <f t="shared" si="9"/>
        <v>0.005503627290083048</v>
      </c>
      <c r="L210" s="130">
        <v>936043</v>
      </c>
    </row>
    <row r="211" spans="2:12" ht="15" customHeight="1">
      <c r="B211" s="125" t="s">
        <v>1219</v>
      </c>
      <c r="C211" s="126">
        <v>4</v>
      </c>
      <c r="D211" s="127" t="s">
        <v>1220</v>
      </c>
      <c r="E211" s="128">
        <v>16580</v>
      </c>
      <c r="F211" s="126" t="s">
        <v>696</v>
      </c>
      <c r="G211" s="129" t="s">
        <v>1308</v>
      </c>
      <c r="H211" s="130">
        <v>0</v>
      </c>
      <c r="I211" s="131">
        <v>32995</v>
      </c>
      <c r="J211" s="132" t="s">
        <v>1308</v>
      </c>
      <c r="K211" s="133">
        <f t="shared" si="9"/>
        <v>0.00029741029391214583</v>
      </c>
      <c r="L211" s="130">
        <v>0</v>
      </c>
    </row>
    <row r="212" spans="2:12" ht="15" customHeight="1">
      <c r="B212" s="116" t="s">
        <v>679</v>
      </c>
      <c r="C212" s="117">
        <v>2</v>
      </c>
      <c r="D212" s="118" t="s">
        <v>680</v>
      </c>
      <c r="E212" s="119"/>
      <c r="F212" s="117"/>
      <c r="G212" s="120">
        <f t="shared" si="10"/>
      </c>
      <c r="H212" s="140"/>
      <c r="I212" s="122">
        <v>207438974</v>
      </c>
      <c r="J212" s="123">
        <f t="shared" si="11"/>
        <v>104.4377718751707</v>
      </c>
      <c r="K212" s="124">
        <f t="shared" si="9"/>
        <v>1.8698131906705253</v>
      </c>
      <c r="L212" s="121">
        <v>198624473</v>
      </c>
    </row>
    <row r="213" spans="2:12" ht="15" customHeight="1">
      <c r="B213" s="125" t="s">
        <v>682</v>
      </c>
      <c r="C213" s="126">
        <v>3</v>
      </c>
      <c r="D213" s="127" t="s">
        <v>683</v>
      </c>
      <c r="E213" s="128">
        <v>4847</v>
      </c>
      <c r="F213" s="126" t="s">
        <v>9</v>
      </c>
      <c r="G213" s="129">
        <f t="shared" si="10"/>
        <v>314.94476933073423</v>
      </c>
      <c r="H213" s="130">
        <v>1539</v>
      </c>
      <c r="I213" s="131">
        <v>1744816</v>
      </c>
      <c r="J213" s="132">
        <f t="shared" si="11"/>
        <v>99.2659236203284</v>
      </c>
      <c r="K213" s="133">
        <f t="shared" si="9"/>
        <v>0.01572742049954886</v>
      </c>
      <c r="L213" s="130">
        <v>1757719</v>
      </c>
    </row>
    <row r="214" spans="2:12" ht="15" customHeight="1">
      <c r="B214" s="125" t="s">
        <v>686</v>
      </c>
      <c r="C214" s="126">
        <v>4</v>
      </c>
      <c r="D214" s="127" t="s">
        <v>687</v>
      </c>
      <c r="E214" s="128">
        <v>4658</v>
      </c>
      <c r="F214" s="126" t="s">
        <v>9</v>
      </c>
      <c r="G214" s="129">
        <f t="shared" si="10"/>
        <v>372.0447284345048</v>
      </c>
      <c r="H214" s="130">
        <v>1252</v>
      </c>
      <c r="I214" s="131">
        <v>1477207</v>
      </c>
      <c r="J214" s="132">
        <f t="shared" si="11"/>
        <v>168.88406938710648</v>
      </c>
      <c r="K214" s="133">
        <f t="shared" si="9"/>
        <v>0.013315246796153334</v>
      </c>
      <c r="L214" s="130">
        <v>874687</v>
      </c>
    </row>
    <row r="215" spans="2:12" ht="15" customHeight="1">
      <c r="B215" s="125" t="s">
        <v>689</v>
      </c>
      <c r="C215" s="126">
        <v>3</v>
      </c>
      <c r="D215" s="127" t="s">
        <v>690</v>
      </c>
      <c r="E215" s="128">
        <v>1381</v>
      </c>
      <c r="F215" s="126" t="s">
        <v>9</v>
      </c>
      <c r="G215" s="129">
        <f t="shared" si="10"/>
        <v>128.82462686567163</v>
      </c>
      <c r="H215" s="130">
        <v>1072</v>
      </c>
      <c r="I215" s="131">
        <v>462299</v>
      </c>
      <c r="J215" s="132">
        <f t="shared" si="11"/>
        <v>128.8081804377203</v>
      </c>
      <c r="K215" s="133">
        <f t="shared" si="9"/>
        <v>0.0041670702065552696</v>
      </c>
      <c r="L215" s="130">
        <v>358905</v>
      </c>
    </row>
    <row r="216" spans="2:12" ht="15" customHeight="1">
      <c r="B216" s="125" t="s">
        <v>691</v>
      </c>
      <c r="C216" s="126">
        <v>4</v>
      </c>
      <c r="D216" s="127" t="s">
        <v>692</v>
      </c>
      <c r="E216" s="128">
        <v>588</v>
      </c>
      <c r="F216" s="126" t="s">
        <v>9</v>
      </c>
      <c r="G216" s="129">
        <f t="shared" si="10"/>
        <v>744.3037974683544</v>
      </c>
      <c r="H216" s="130">
        <v>79</v>
      </c>
      <c r="I216" s="131">
        <v>258212</v>
      </c>
      <c r="J216" s="132">
        <f t="shared" si="11"/>
        <v>203.2797209954103</v>
      </c>
      <c r="K216" s="133">
        <f t="shared" si="9"/>
        <v>0.0023274710353581754</v>
      </c>
      <c r="L216" s="130">
        <v>127023</v>
      </c>
    </row>
    <row r="217" spans="2:12" ht="15" customHeight="1">
      <c r="B217" s="125" t="s">
        <v>693</v>
      </c>
      <c r="C217" s="126">
        <v>5</v>
      </c>
      <c r="D217" s="127" t="s">
        <v>694</v>
      </c>
      <c r="E217" s="128">
        <v>588</v>
      </c>
      <c r="F217" s="126" t="s">
        <v>9</v>
      </c>
      <c r="G217" s="129">
        <f t="shared" si="10"/>
        <v>744.3037974683544</v>
      </c>
      <c r="H217" s="130">
        <v>79</v>
      </c>
      <c r="I217" s="131">
        <v>258212</v>
      </c>
      <c r="J217" s="132">
        <f t="shared" si="11"/>
        <v>203.2797209954103</v>
      </c>
      <c r="K217" s="133">
        <f t="shared" si="9"/>
        <v>0.0023274710353581754</v>
      </c>
      <c r="L217" s="130">
        <v>127023</v>
      </c>
    </row>
    <row r="218" spans="2:12" ht="15" customHeight="1">
      <c r="B218" s="125" t="s">
        <v>697</v>
      </c>
      <c r="C218" s="126">
        <v>3</v>
      </c>
      <c r="D218" s="127" t="s">
        <v>698</v>
      </c>
      <c r="E218" s="128">
        <v>1435</v>
      </c>
      <c r="F218" s="126" t="s">
        <v>9</v>
      </c>
      <c r="G218" s="129">
        <f t="shared" si="10"/>
        <v>97.6855003403676</v>
      </c>
      <c r="H218" s="130">
        <v>1469</v>
      </c>
      <c r="I218" s="131">
        <v>1601380</v>
      </c>
      <c r="J218" s="132">
        <f t="shared" si="11"/>
        <v>101.57257417446675</v>
      </c>
      <c r="K218" s="133">
        <f t="shared" si="9"/>
        <v>0.014434517243977332</v>
      </c>
      <c r="L218" s="130">
        <v>1576587</v>
      </c>
    </row>
    <row r="219" spans="2:12" ht="15" customHeight="1">
      <c r="B219" s="125" t="s">
        <v>699</v>
      </c>
      <c r="C219" s="126">
        <v>4</v>
      </c>
      <c r="D219" s="127" t="s">
        <v>700</v>
      </c>
      <c r="E219" s="128">
        <v>1182</v>
      </c>
      <c r="F219" s="126" t="s">
        <v>9</v>
      </c>
      <c r="G219" s="129">
        <f t="shared" si="10"/>
        <v>95.94155844155844</v>
      </c>
      <c r="H219" s="130">
        <v>1232</v>
      </c>
      <c r="I219" s="131">
        <v>836135</v>
      </c>
      <c r="J219" s="132">
        <f t="shared" si="11"/>
        <v>95.3186274509804</v>
      </c>
      <c r="K219" s="133">
        <f t="shared" si="9"/>
        <v>0.0075367527231469025</v>
      </c>
      <c r="L219" s="130">
        <v>877200</v>
      </c>
    </row>
    <row r="220" spans="2:12" ht="15" customHeight="1">
      <c r="B220" s="125" t="s">
        <v>702</v>
      </c>
      <c r="C220" s="126">
        <v>4</v>
      </c>
      <c r="D220" s="127" t="s">
        <v>703</v>
      </c>
      <c r="E220" s="128">
        <v>45</v>
      </c>
      <c r="F220" s="126" t="s">
        <v>9</v>
      </c>
      <c r="G220" s="129">
        <f t="shared" si="10"/>
        <v>140.625</v>
      </c>
      <c r="H220" s="130">
        <v>32</v>
      </c>
      <c r="I220" s="131">
        <v>495048</v>
      </c>
      <c r="J220" s="132">
        <f t="shared" si="11"/>
        <v>105.14971230004906</v>
      </c>
      <c r="K220" s="133">
        <f t="shared" si="9"/>
        <v>0.00446226310594393</v>
      </c>
      <c r="L220" s="130">
        <v>470803</v>
      </c>
    </row>
    <row r="221" spans="2:12" ht="15" customHeight="1">
      <c r="B221" s="125" t="s">
        <v>704</v>
      </c>
      <c r="C221" s="126">
        <v>3</v>
      </c>
      <c r="D221" s="127" t="s">
        <v>705</v>
      </c>
      <c r="E221" s="128">
        <v>100732</v>
      </c>
      <c r="F221" s="126" t="s">
        <v>9</v>
      </c>
      <c r="G221" s="129">
        <f t="shared" si="10"/>
        <v>96.13941991085831</v>
      </c>
      <c r="H221" s="130">
        <v>104777</v>
      </c>
      <c r="I221" s="131">
        <v>72535106</v>
      </c>
      <c r="J221" s="132">
        <f t="shared" si="11"/>
        <v>98.56613691833529</v>
      </c>
      <c r="K221" s="133">
        <f t="shared" si="9"/>
        <v>0.6538168569301</v>
      </c>
      <c r="L221" s="130">
        <v>73590290</v>
      </c>
    </row>
    <row r="222" spans="2:12" ht="15" customHeight="1">
      <c r="B222" s="125" t="s">
        <v>707</v>
      </c>
      <c r="C222" s="126">
        <v>4</v>
      </c>
      <c r="D222" s="127" t="s">
        <v>708</v>
      </c>
      <c r="E222" s="128">
        <v>35</v>
      </c>
      <c r="F222" s="126" t="s">
        <v>9</v>
      </c>
      <c r="G222" s="129">
        <f t="shared" si="10"/>
        <v>166.66666666666669</v>
      </c>
      <c r="H222" s="130">
        <v>21</v>
      </c>
      <c r="I222" s="131">
        <v>48553</v>
      </c>
      <c r="J222" s="132">
        <f t="shared" si="11"/>
        <v>135.1096393588602</v>
      </c>
      <c r="K222" s="133">
        <f t="shared" si="9"/>
        <v>0.00043764697682425877</v>
      </c>
      <c r="L222" s="130">
        <v>35936</v>
      </c>
    </row>
    <row r="223" spans="2:12" ht="15" customHeight="1">
      <c r="B223" s="125" t="s">
        <v>710</v>
      </c>
      <c r="C223" s="126">
        <v>5</v>
      </c>
      <c r="D223" s="127" t="s">
        <v>711</v>
      </c>
      <c r="E223" s="128">
        <v>5</v>
      </c>
      <c r="F223" s="126" t="s">
        <v>9</v>
      </c>
      <c r="G223" s="129"/>
      <c r="H223" s="130"/>
      <c r="I223" s="131">
        <v>5736</v>
      </c>
      <c r="J223" s="132">
        <f t="shared" si="11"/>
        <v>151.26582278481013</v>
      </c>
      <c r="K223" s="133">
        <f t="shared" si="9"/>
        <v>5.170315035247973E-05</v>
      </c>
      <c r="L223" s="130">
        <v>3792</v>
      </c>
    </row>
    <row r="224" spans="2:12" ht="15" customHeight="1">
      <c r="B224" s="125" t="s">
        <v>712</v>
      </c>
      <c r="C224" s="126">
        <v>4</v>
      </c>
      <c r="D224" s="127" t="s">
        <v>713</v>
      </c>
      <c r="E224" s="128">
        <v>95931</v>
      </c>
      <c r="F224" s="126" t="s">
        <v>9</v>
      </c>
      <c r="G224" s="129">
        <f t="shared" si="10"/>
        <v>96.5605749486653</v>
      </c>
      <c r="H224" s="130">
        <v>99348</v>
      </c>
      <c r="I224" s="131">
        <v>66273841</v>
      </c>
      <c r="J224" s="132">
        <f t="shared" si="11"/>
        <v>99.2067126374138</v>
      </c>
      <c r="K224" s="133">
        <f t="shared" si="9"/>
        <v>0.5973790735110417</v>
      </c>
      <c r="L224" s="130">
        <v>66803787</v>
      </c>
    </row>
    <row r="225" spans="2:12" ht="15" customHeight="1">
      <c r="B225" s="125" t="s">
        <v>715</v>
      </c>
      <c r="C225" s="126">
        <v>4</v>
      </c>
      <c r="D225" s="127" t="s">
        <v>716</v>
      </c>
      <c r="E225" s="128">
        <v>1400</v>
      </c>
      <c r="F225" s="126" t="s">
        <v>9</v>
      </c>
      <c r="G225" s="129">
        <f t="shared" si="10"/>
        <v>70.10515773660491</v>
      </c>
      <c r="H225" s="130">
        <v>1997</v>
      </c>
      <c r="I225" s="131">
        <v>1297284</v>
      </c>
      <c r="J225" s="132">
        <f t="shared" si="11"/>
        <v>66.25099903734932</v>
      </c>
      <c r="K225" s="133">
        <f t="shared" si="9"/>
        <v>0.011693457060994823</v>
      </c>
      <c r="L225" s="130">
        <v>1958135</v>
      </c>
    </row>
    <row r="226" spans="2:12" ht="15" customHeight="1">
      <c r="B226" s="125" t="s">
        <v>718</v>
      </c>
      <c r="C226" s="126">
        <v>3</v>
      </c>
      <c r="D226" s="127" t="s">
        <v>719</v>
      </c>
      <c r="E226" s="128">
        <v>22130956</v>
      </c>
      <c r="F226" s="126" t="s">
        <v>40</v>
      </c>
      <c r="G226" s="129">
        <f t="shared" si="10"/>
        <v>124.98293630234332</v>
      </c>
      <c r="H226" s="130">
        <v>17707182</v>
      </c>
      <c r="I226" s="131">
        <v>56170301</v>
      </c>
      <c r="J226" s="132">
        <f t="shared" si="11"/>
        <v>122.00570615262333</v>
      </c>
      <c r="K226" s="133">
        <f t="shared" si="9"/>
        <v>0.5063077960158721</v>
      </c>
      <c r="L226" s="130">
        <v>46039077</v>
      </c>
    </row>
    <row r="227" spans="2:12" ht="15" customHeight="1">
      <c r="B227" s="125" t="s">
        <v>721</v>
      </c>
      <c r="C227" s="126">
        <v>4</v>
      </c>
      <c r="D227" s="127" t="s">
        <v>722</v>
      </c>
      <c r="E227" s="128">
        <v>82428</v>
      </c>
      <c r="F227" s="126" t="s">
        <v>40</v>
      </c>
      <c r="G227" s="129">
        <f t="shared" si="10"/>
        <v>83.56108835813633</v>
      </c>
      <c r="H227" s="130">
        <v>98644</v>
      </c>
      <c r="I227" s="131">
        <v>236533</v>
      </c>
      <c r="J227" s="132">
        <f t="shared" si="11"/>
        <v>133.3323938421993</v>
      </c>
      <c r="K227" s="133">
        <f t="shared" si="9"/>
        <v>0.00213206088952634</v>
      </c>
      <c r="L227" s="130">
        <v>177401</v>
      </c>
    </row>
    <row r="228" spans="2:12" ht="15" customHeight="1">
      <c r="B228" s="125" t="s">
        <v>723</v>
      </c>
      <c r="C228" s="126">
        <v>3</v>
      </c>
      <c r="D228" s="127" t="s">
        <v>724</v>
      </c>
      <c r="E228" s="128"/>
      <c r="F228" s="126"/>
      <c r="G228" s="129">
        <f t="shared" si="10"/>
      </c>
      <c r="H228" s="130"/>
      <c r="I228" s="131">
        <v>9263520</v>
      </c>
      <c r="J228" s="132">
        <f t="shared" si="11"/>
        <v>111.18483275801643</v>
      </c>
      <c r="K228" s="133">
        <f t="shared" si="9"/>
        <v>0.08349950616338964</v>
      </c>
      <c r="L228" s="130">
        <v>8331640</v>
      </c>
    </row>
    <row r="229" spans="2:12" ht="15" customHeight="1">
      <c r="B229" s="125" t="s">
        <v>725</v>
      </c>
      <c r="C229" s="126">
        <v>4</v>
      </c>
      <c r="D229" s="127" t="s">
        <v>726</v>
      </c>
      <c r="E229" s="128">
        <v>633911</v>
      </c>
      <c r="F229" s="126" t="s">
        <v>40</v>
      </c>
      <c r="G229" s="129">
        <f t="shared" si="10"/>
        <v>93.16069242514868</v>
      </c>
      <c r="H229" s="130">
        <v>680449</v>
      </c>
      <c r="I229" s="131">
        <v>1397816</v>
      </c>
      <c r="J229" s="132">
        <f t="shared" si="11"/>
        <v>104.89845723436859</v>
      </c>
      <c r="K229" s="133">
        <f t="shared" si="9"/>
        <v>0.012599632289592363</v>
      </c>
      <c r="L229" s="130">
        <v>1332542</v>
      </c>
    </row>
    <row r="230" spans="2:12" ht="15" customHeight="1">
      <c r="B230" s="125" t="s">
        <v>728</v>
      </c>
      <c r="C230" s="126">
        <v>3</v>
      </c>
      <c r="D230" s="127" t="s">
        <v>729</v>
      </c>
      <c r="E230" s="128">
        <v>10881621</v>
      </c>
      <c r="F230" s="126" t="s">
        <v>40</v>
      </c>
      <c r="G230" s="129">
        <f t="shared" si="10"/>
        <v>108.51131490737328</v>
      </c>
      <c r="H230" s="130">
        <v>10028098</v>
      </c>
      <c r="I230" s="131">
        <v>13655174</v>
      </c>
      <c r="J230" s="132">
        <f t="shared" si="11"/>
        <v>104.81898670999692</v>
      </c>
      <c r="K230" s="133">
        <f t="shared" si="9"/>
        <v>0.12308499205217432</v>
      </c>
      <c r="L230" s="130">
        <v>13027386</v>
      </c>
    </row>
    <row r="231" spans="2:12" ht="15" customHeight="1">
      <c r="B231" s="125" t="s">
        <v>730</v>
      </c>
      <c r="C231" s="126">
        <v>4</v>
      </c>
      <c r="D231" s="127" t="s">
        <v>731</v>
      </c>
      <c r="E231" s="128">
        <v>9619685</v>
      </c>
      <c r="F231" s="126" t="s">
        <v>40</v>
      </c>
      <c r="G231" s="129">
        <f t="shared" si="10"/>
        <v>107.93199343680185</v>
      </c>
      <c r="H231" s="130">
        <v>8912728</v>
      </c>
      <c r="I231" s="131">
        <v>12148599</v>
      </c>
      <c r="J231" s="132">
        <f t="shared" si="11"/>
        <v>104.71224085041317</v>
      </c>
      <c r="K231" s="133">
        <f t="shared" si="9"/>
        <v>0.10950502801063194</v>
      </c>
      <c r="L231" s="130">
        <v>11601890</v>
      </c>
    </row>
    <row r="232" spans="2:12" ht="15" customHeight="1">
      <c r="B232" s="125" t="s">
        <v>732</v>
      </c>
      <c r="C232" s="126">
        <v>3</v>
      </c>
      <c r="D232" s="127" t="s">
        <v>733</v>
      </c>
      <c r="E232" s="128">
        <v>11160</v>
      </c>
      <c r="F232" s="126" t="s">
        <v>9</v>
      </c>
      <c r="G232" s="129">
        <f t="shared" si="10"/>
        <v>91.20627656096764</v>
      </c>
      <c r="H232" s="130">
        <v>12236</v>
      </c>
      <c r="I232" s="131">
        <v>15835905</v>
      </c>
      <c r="J232" s="132">
        <f t="shared" si="11"/>
        <v>91.64967805802912</v>
      </c>
      <c r="K232" s="133">
        <f t="shared" si="9"/>
        <v>0.14274166268873525</v>
      </c>
      <c r="L232" s="130">
        <v>17278735</v>
      </c>
    </row>
    <row r="233" spans="2:12" ht="15" customHeight="1">
      <c r="B233" s="125" t="s">
        <v>734</v>
      </c>
      <c r="C233" s="126">
        <v>3</v>
      </c>
      <c r="D233" s="127" t="s">
        <v>735</v>
      </c>
      <c r="E233" s="128">
        <v>3005</v>
      </c>
      <c r="F233" s="126" t="s">
        <v>9</v>
      </c>
      <c r="G233" s="129">
        <f t="shared" si="10"/>
        <v>113.09747835905155</v>
      </c>
      <c r="H233" s="130">
        <v>2657</v>
      </c>
      <c r="I233" s="131">
        <v>4274393</v>
      </c>
      <c r="J233" s="132">
        <f t="shared" si="11"/>
        <v>113.01125355341975</v>
      </c>
      <c r="K233" s="133">
        <f t="shared" si="9"/>
        <v>0.03852851881879129</v>
      </c>
      <c r="L233" s="130">
        <v>3782272</v>
      </c>
    </row>
    <row r="234" spans="2:12" ht="15" customHeight="1">
      <c r="B234" s="125" t="s">
        <v>738</v>
      </c>
      <c r="C234" s="126">
        <v>3</v>
      </c>
      <c r="D234" s="127" t="s">
        <v>739</v>
      </c>
      <c r="E234" s="128">
        <v>487157</v>
      </c>
      <c r="F234" s="126" t="s">
        <v>40</v>
      </c>
      <c r="G234" s="129">
        <f t="shared" si="10"/>
        <v>81.539921599609</v>
      </c>
      <c r="H234" s="130">
        <v>597446</v>
      </c>
      <c r="I234" s="131">
        <v>676690</v>
      </c>
      <c r="J234" s="132">
        <f t="shared" si="11"/>
        <v>83.64751575444573</v>
      </c>
      <c r="K234" s="133">
        <f t="shared" si="9"/>
        <v>0.006099547561370206</v>
      </c>
      <c r="L234" s="130">
        <v>808978</v>
      </c>
    </row>
    <row r="235" spans="2:12" ht="15" customHeight="1">
      <c r="B235" s="106" t="s">
        <v>740</v>
      </c>
      <c r="C235" s="107">
        <v>1</v>
      </c>
      <c r="D235" s="108" t="s">
        <v>741</v>
      </c>
      <c r="E235" s="109"/>
      <c r="F235" s="107"/>
      <c r="G235" s="110">
        <f t="shared" si="10"/>
      </c>
      <c r="H235" s="141"/>
      <c r="I235" s="112">
        <v>8977615845</v>
      </c>
      <c r="J235" s="113">
        <f t="shared" si="11"/>
        <v>95.4597956494583</v>
      </c>
      <c r="K235" s="114">
        <f t="shared" si="9"/>
        <v>80.92242361241968</v>
      </c>
      <c r="L235" s="115">
        <v>9404604089</v>
      </c>
    </row>
    <row r="236" spans="2:12" ht="15" customHeight="1">
      <c r="B236" s="116" t="s">
        <v>744</v>
      </c>
      <c r="C236" s="117">
        <v>2</v>
      </c>
      <c r="D236" s="118" t="s">
        <v>745</v>
      </c>
      <c r="E236" s="119"/>
      <c r="F236" s="117"/>
      <c r="G236" s="120">
        <f t="shared" si="10"/>
      </c>
      <c r="H236" s="140"/>
      <c r="I236" s="122">
        <v>2572377473</v>
      </c>
      <c r="J236" s="123">
        <f t="shared" si="11"/>
        <v>110.6478209771504</v>
      </c>
      <c r="K236" s="124">
        <f t="shared" si="9"/>
        <v>23.186893174660188</v>
      </c>
      <c r="L236" s="121">
        <v>2324833377</v>
      </c>
    </row>
    <row r="237" spans="2:12" ht="15" customHeight="1">
      <c r="B237" s="125" t="s">
        <v>748</v>
      </c>
      <c r="C237" s="126">
        <v>3</v>
      </c>
      <c r="D237" s="127" t="s">
        <v>749</v>
      </c>
      <c r="E237" s="128">
        <v>388352086</v>
      </c>
      <c r="F237" s="126" t="s">
        <v>40</v>
      </c>
      <c r="G237" s="129">
        <f t="shared" si="10"/>
        <v>98.60449979059067</v>
      </c>
      <c r="H237" s="130">
        <v>393848239</v>
      </c>
      <c r="I237" s="131">
        <v>489022284</v>
      </c>
      <c r="J237" s="132">
        <f t="shared" si="11"/>
        <v>95.41732952266503</v>
      </c>
      <c r="K237" s="133">
        <f t="shared" si="9"/>
        <v>4.4079485138363035</v>
      </c>
      <c r="L237" s="130">
        <v>512508877</v>
      </c>
    </row>
    <row r="238" spans="2:12" ht="15" customHeight="1">
      <c r="B238" s="125" t="s">
        <v>752</v>
      </c>
      <c r="C238" s="126">
        <v>4</v>
      </c>
      <c r="D238" s="127" t="s">
        <v>753</v>
      </c>
      <c r="E238" s="128">
        <v>2432</v>
      </c>
      <c r="F238" s="126" t="s">
        <v>40</v>
      </c>
      <c r="G238" s="129">
        <f t="shared" si="10"/>
        <v>24.324864972994597</v>
      </c>
      <c r="H238" s="130">
        <v>9998</v>
      </c>
      <c r="I238" s="131">
        <v>4314</v>
      </c>
      <c r="J238" s="132">
        <f t="shared" si="11"/>
        <v>68.35683726826176</v>
      </c>
      <c r="K238" s="133">
        <f t="shared" si="9"/>
        <v>3.888552835087126E-05</v>
      </c>
      <c r="L238" s="130">
        <v>6311</v>
      </c>
    </row>
    <row r="239" spans="2:12" ht="15" customHeight="1">
      <c r="B239" s="125" t="s">
        <v>756</v>
      </c>
      <c r="C239" s="126">
        <v>4</v>
      </c>
      <c r="D239" s="127" t="s">
        <v>757</v>
      </c>
      <c r="E239" s="128">
        <v>368495865</v>
      </c>
      <c r="F239" s="126" t="s">
        <v>40</v>
      </c>
      <c r="G239" s="129">
        <f t="shared" si="10"/>
        <v>96.53571655420745</v>
      </c>
      <c r="H239" s="130">
        <v>381719718</v>
      </c>
      <c r="I239" s="131">
        <v>470142838</v>
      </c>
      <c r="J239" s="132">
        <f t="shared" si="11"/>
        <v>93.92780035293656</v>
      </c>
      <c r="K239" s="133">
        <f t="shared" si="9"/>
        <v>4.237772984702845</v>
      </c>
      <c r="L239" s="130">
        <v>500536408</v>
      </c>
    </row>
    <row r="240" spans="2:12" ht="15" customHeight="1">
      <c r="B240" s="125" t="s">
        <v>760</v>
      </c>
      <c r="C240" s="126">
        <v>5</v>
      </c>
      <c r="D240" s="127" t="s">
        <v>761</v>
      </c>
      <c r="E240" s="128">
        <v>294562199</v>
      </c>
      <c r="F240" s="126" t="s">
        <v>40</v>
      </c>
      <c r="G240" s="129">
        <f t="shared" si="10"/>
        <v>92.53592155864891</v>
      </c>
      <c r="H240" s="130">
        <v>318322003</v>
      </c>
      <c r="I240" s="131">
        <v>351834915</v>
      </c>
      <c r="J240" s="132">
        <f t="shared" si="11"/>
        <v>88.97273319568458</v>
      </c>
      <c r="K240" s="133">
        <f t="shared" si="9"/>
        <v>3.171369161348836</v>
      </c>
      <c r="L240" s="130">
        <v>395441280</v>
      </c>
    </row>
    <row r="241" spans="2:12" ht="15" customHeight="1">
      <c r="B241" s="125" t="s">
        <v>762</v>
      </c>
      <c r="C241" s="126">
        <v>5</v>
      </c>
      <c r="D241" s="127" t="s">
        <v>763</v>
      </c>
      <c r="E241" s="128">
        <v>73933666</v>
      </c>
      <c r="F241" s="126" t="s">
        <v>40</v>
      </c>
      <c r="G241" s="129">
        <f t="shared" si="10"/>
        <v>116.61881820188628</v>
      </c>
      <c r="H241" s="130">
        <v>63397715</v>
      </c>
      <c r="I241" s="131">
        <v>118307923</v>
      </c>
      <c r="J241" s="132">
        <f t="shared" si="11"/>
        <v>112.57222409015955</v>
      </c>
      <c r="K241" s="133">
        <f t="shared" si="9"/>
        <v>1.0664038233540087</v>
      </c>
      <c r="L241" s="130">
        <v>105095128</v>
      </c>
    </row>
    <row r="242" spans="2:12" ht="15" customHeight="1">
      <c r="B242" s="125" t="s">
        <v>764</v>
      </c>
      <c r="C242" s="126">
        <v>4</v>
      </c>
      <c r="D242" s="127" t="s">
        <v>765</v>
      </c>
      <c r="E242" s="128">
        <v>16678377</v>
      </c>
      <c r="F242" s="126" t="s">
        <v>40</v>
      </c>
      <c r="G242" s="129">
        <f t="shared" si="10"/>
        <v>157.11986152511912</v>
      </c>
      <c r="H242" s="130">
        <v>10615066</v>
      </c>
      <c r="I242" s="131">
        <v>14822845</v>
      </c>
      <c r="J242" s="132">
        <f t="shared" si="11"/>
        <v>164.67538789885984</v>
      </c>
      <c r="K242" s="133">
        <f t="shared" si="9"/>
        <v>0.13361014359945994</v>
      </c>
      <c r="L242" s="130">
        <v>9001251</v>
      </c>
    </row>
    <row r="243" spans="2:12" ht="15" customHeight="1">
      <c r="B243" s="125" t="s">
        <v>766</v>
      </c>
      <c r="C243" s="126">
        <v>3</v>
      </c>
      <c r="D243" s="127" t="s">
        <v>767</v>
      </c>
      <c r="E243" s="128"/>
      <c r="F243" s="126"/>
      <c r="G243" s="129">
        <f t="shared" si="10"/>
      </c>
      <c r="H243" s="130"/>
      <c r="I243" s="131">
        <v>8723906</v>
      </c>
      <c r="J243" s="132">
        <f t="shared" si="11"/>
        <v>80.29114597426312</v>
      </c>
      <c r="K243" s="133">
        <f t="shared" si="9"/>
        <v>0.07863553409673989</v>
      </c>
      <c r="L243" s="130">
        <v>10865340</v>
      </c>
    </row>
    <row r="244" spans="2:12" ht="15" customHeight="1">
      <c r="B244" s="125" t="s">
        <v>768</v>
      </c>
      <c r="C244" s="126">
        <v>4</v>
      </c>
      <c r="D244" s="127" t="s">
        <v>769</v>
      </c>
      <c r="E244" s="128">
        <v>16187</v>
      </c>
      <c r="F244" s="126" t="s">
        <v>496</v>
      </c>
      <c r="G244" s="129">
        <f t="shared" si="10"/>
        <v>57.75708270891315</v>
      </c>
      <c r="H244" s="130">
        <v>28026</v>
      </c>
      <c r="I244" s="131">
        <v>5750373</v>
      </c>
      <c r="J244" s="132">
        <f t="shared" si="11"/>
        <v>70.06560273771808</v>
      </c>
      <c r="K244" s="133">
        <f t="shared" si="9"/>
        <v>0.051832705683723834</v>
      </c>
      <c r="L244" s="130">
        <v>8207127</v>
      </c>
    </row>
    <row r="245" spans="2:12" ht="15" customHeight="1">
      <c r="B245" s="125" t="s">
        <v>770</v>
      </c>
      <c r="C245" s="126">
        <v>3</v>
      </c>
      <c r="D245" s="127" t="s">
        <v>771</v>
      </c>
      <c r="E245" s="128"/>
      <c r="F245" s="126"/>
      <c r="G245" s="129">
        <f t="shared" si="10"/>
      </c>
      <c r="H245" s="130"/>
      <c r="I245" s="131">
        <v>223719907</v>
      </c>
      <c r="J245" s="132">
        <f t="shared" si="11"/>
        <v>96.95613137143482</v>
      </c>
      <c r="K245" s="133">
        <f t="shared" si="9"/>
        <v>2.016566246245429</v>
      </c>
      <c r="L245" s="130">
        <v>230743434</v>
      </c>
    </row>
    <row r="246" spans="2:12" ht="15" customHeight="1">
      <c r="B246" s="125" t="s">
        <v>773</v>
      </c>
      <c r="C246" s="126">
        <v>4</v>
      </c>
      <c r="D246" s="127" t="s">
        <v>774</v>
      </c>
      <c r="E246" s="128">
        <v>1196</v>
      </c>
      <c r="F246" s="126" t="s">
        <v>496</v>
      </c>
      <c r="G246" s="129">
        <f t="shared" si="10"/>
        <v>222.30483271375462</v>
      </c>
      <c r="H246" s="130">
        <v>538</v>
      </c>
      <c r="I246" s="131">
        <v>11543</v>
      </c>
      <c r="J246" s="132">
        <f t="shared" si="11"/>
        <v>1253.3116178067319</v>
      </c>
      <c r="K246" s="133">
        <f t="shared" si="9"/>
        <v>0.00010404628042515228</v>
      </c>
      <c r="L246" s="130">
        <v>921</v>
      </c>
    </row>
    <row r="247" spans="2:12" ht="15" customHeight="1">
      <c r="B247" s="125" t="s">
        <v>776</v>
      </c>
      <c r="C247" s="126">
        <v>4</v>
      </c>
      <c r="D247" s="127" t="s">
        <v>777</v>
      </c>
      <c r="E247" s="128">
        <v>617271</v>
      </c>
      <c r="F247" s="126" t="s">
        <v>496</v>
      </c>
      <c r="G247" s="129">
        <f t="shared" si="10"/>
        <v>97.43635479675208</v>
      </c>
      <c r="H247" s="130">
        <v>633512</v>
      </c>
      <c r="I247" s="131">
        <v>18579914</v>
      </c>
      <c r="J247" s="132">
        <f t="shared" si="11"/>
        <v>75.19866522965589</v>
      </c>
      <c r="K247" s="133">
        <f t="shared" si="9"/>
        <v>0.16747560792854654</v>
      </c>
      <c r="L247" s="130">
        <v>24707771</v>
      </c>
    </row>
    <row r="248" spans="2:12" ht="15" customHeight="1">
      <c r="B248" s="125" t="s">
        <v>779</v>
      </c>
      <c r="C248" s="126">
        <v>5</v>
      </c>
      <c r="D248" s="127" t="s">
        <v>780</v>
      </c>
      <c r="E248" s="128">
        <v>8474</v>
      </c>
      <c r="F248" s="126" t="s">
        <v>496</v>
      </c>
      <c r="G248" s="129">
        <f t="shared" si="10"/>
        <v>85.7518720906699</v>
      </c>
      <c r="H248" s="130">
        <v>9882</v>
      </c>
      <c r="I248" s="131">
        <v>6356761</v>
      </c>
      <c r="J248" s="132">
        <f t="shared" si="11"/>
        <v>90.430108995353</v>
      </c>
      <c r="K248" s="133">
        <f t="shared" si="9"/>
        <v>0.05729856515651662</v>
      </c>
      <c r="L248" s="130">
        <v>7029474</v>
      </c>
    </row>
    <row r="249" spans="2:12" ht="15" customHeight="1">
      <c r="B249" s="125" t="s">
        <v>782</v>
      </c>
      <c r="C249" s="126">
        <v>5</v>
      </c>
      <c r="D249" s="127" t="s">
        <v>783</v>
      </c>
      <c r="E249" s="128">
        <v>342707</v>
      </c>
      <c r="F249" s="126" t="s">
        <v>496</v>
      </c>
      <c r="G249" s="129">
        <f t="shared" si="10"/>
        <v>102.52983536324498</v>
      </c>
      <c r="H249" s="130">
        <v>334251</v>
      </c>
      <c r="I249" s="131">
        <v>2898240</v>
      </c>
      <c r="J249" s="132">
        <f t="shared" si="11"/>
        <v>101.72953976986739</v>
      </c>
      <c r="K249" s="133">
        <f t="shared" si="9"/>
        <v>0.02612415245424875</v>
      </c>
      <c r="L249" s="130">
        <v>2848966</v>
      </c>
    </row>
    <row r="250" spans="2:12" ht="15" customHeight="1">
      <c r="B250" s="125" t="s">
        <v>786</v>
      </c>
      <c r="C250" s="126">
        <v>4</v>
      </c>
      <c r="D250" s="127" t="s">
        <v>787</v>
      </c>
      <c r="E250" s="128">
        <v>35966053</v>
      </c>
      <c r="F250" s="126" t="s">
        <v>40</v>
      </c>
      <c r="G250" s="129">
        <f t="shared" si="10"/>
        <v>100.79390991123893</v>
      </c>
      <c r="H250" s="130">
        <v>35682764</v>
      </c>
      <c r="I250" s="131">
        <v>187657758</v>
      </c>
      <c r="J250" s="132">
        <f t="shared" si="11"/>
        <v>100.4543050170341</v>
      </c>
      <c r="K250" s="133">
        <f t="shared" si="9"/>
        <v>1.6915092881246956</v>
      </c>
      <c r="L250" s="130">
        <v>186809075</v>
      </c>
    </row>
    <row r="251" spans="2:12" ht="15" customHeight="1">
      <c r="B251" s="125" t="s">
        <v>788</v>
      </c>
      <c r="C251" s="126">
        <v>3</v>
      </c>
      <c r="D251" s="127" t="s">
        <v>789</v>
      </c>
      <c r="E251" s="128"/>
      <c r="F251" s="126"/>
      <c r="G251" s="129">
        <f t="shared" si="10"/>
      </c>
      <c r="H251" s="130"/>
      <c r="I251" s="131">
        <v>466649516</v>
      </c>
      <c r="J251" s="132">
        <f t="shared" si="11"/>
        <v>150.4428131552774</v>
      </c>
      <c r="K251" s="133">
        <f t="shared" si="9"/>
        <v>4.206284882785895</v>
      </c>
      <c r="L251" s="130">
        <v>310183987</v>
      </c>
    </row>
    <row r="252" spans="2:12" ht="15" customHeight="1">
      <c r="B252" s="125" t="s">
        <v>790</v>
      </c>
      <c r="C252" s="126">
        <v>4</v>
      </c>
      <c r="D252" s="127" t="s">
        <v>791</v>
      </c>
      <c r="E252" s="128">
        <v>36251</v>
      </c>
      <c r="F252" s="126" t="s">
        <v>496</v>
      </c>
      <c r="G252" s="129">
        <f t="shared" si="10"/>
        <v>125.71874458123808</v>
      </c>
      <c r="H252" s="130">
        <v>28835</v>
      </c>
      <c r="I252" s="131">
        <v>403843215</v>
      </c>
      <c r="J252" s="132">
        <f t="shared" si="11"/>
        <v>153.5839421691085</v>
      </c>
      <c r="K252" s="133">
        <f t="shared" si="9"/>
        <v>3.640161517429183</v>
      </c>
      <c r="L252" s="130">
        <v>262946249</v>
      </c>
    </row>
    <row r="253" spans="2:12" ht="15" customHeight="1">
      <c r="B253" s="125" t="s">
        <v>792</v>
      </c>
      <c r="C253" s="126">
        <v>5</v>
      </c>
      <c r="D253" s="127" t="s">
        <v>793</v>
      </c>
      <c r="E253" s="128">
        <v>8253</v>
      </c>
      <c r="F253" s="126" t="s">
        <v>496</v>
      </c>
      <c r="G253" s="129">
        <f t="shared" si="10"/>
        <v>138.42670244884266</v>
      </c>
      <c r="H253" s="130">
        <v>5962</v>
      </c>
      <c r="I253" s="131">
        <v>127634881</v>
      </c>
      <c r="J253" s="132">
        <f t="shared" si="11"/>
        <v>161.02729872912522</v>
      </c>
      <c r="K253" s="133">
        <f t="shared" si="9"/>
        <v>1.1504751468904912</v>
      </c>
      <c r="L253" s="130">
        <v>79262884</v>
      </c>
    </row>
    <row r="254" spans="2:12" ht="15" customHeight="1">
      <c r="B254" s="125" t="s">
        <v>795</v>
      </c>
      <c r="C254" s="126">
        <v>5</v>
      </c>
      <c r="D254" s="127" t="s">
        <v>796</v>
      </c>
      <c r="E254" s="128">
        <v>1989</v>
      </c>
      <c r="F254" s="126" t="s">
        <v>496</v>
      </c>
      <c r="G254" s="129">
        <f t="shared" si="10"/>
        <v>147.4425500370645</v>
      </c>
      <c r="H254" s="130">
        <v>1349</v>
      </c>
      <c r="I254" s="131">
        <v>24919225</v>
      </c>
      <c r="J254" s="132">
        <f t="shared" si="11"/>
        <v>177.62922054486964</v>
      </c>
      <c r="K254" s="133">
        <f t="shared" si="9"/>
        <v>0.22461688229467774</v>
      </c>
      <c r="L254" s="130">
        <v>14028787</v>
      </c>
    </row>
    <row r="255" spans="2:12" ht="15" customHeight="1">
      <c r="B255" s="125" t="s">
        <v>799</v>
      </c>
      <c r="C255" s="126">
        <v>4</v>
      </c>
      <c r="D255" s="127" t="s">
        <v>800</v>
      </c>
      <c r="E255" s="128">
        <v>670</v>
      </c>
      <c r="F255" s="126" t="s">
        <v>9</v>
      </c>
      <c r="G255" s="129">
        <f t="shared" si="10"/>
        <v>107.54414125200643</v>
      </c>
      <c r="H255" s="130">
        <v>623</v>
      </c>
      <c r="I255" s="131">
        <v>1229571</v>
      </c>
      <c r="J255" s="132">
        <f t="shared" si="11"/>
        <v>143.49010331391068</v>
      </c>
      <c r="K255" s="133">
        <f t="shared" si="9"/>
        <v>0.011083105697707261</v>
      </c>
      <c r="L255" s="130">
        <v>856903</v>
      </c>
    </row>
    <row r="256" spans="2:12" ht="15" customHeight="1">
      <c r="B256" s="125" t="s">
        <v>802</v>
      </c>
      <c r="C256" s="126">
        <v>3</v>
      </c>
      <c r="D256" s="127" t="s">
        <v>803</v>
      </c>
      <c r="E256" s="128"/>
      <c r="F256" s="126"/>
      <c r="G256" s="129">
        <f t="shared" si="10"/>
      </c>
      <c r="H256" s="130"/>
      <c r="I256" s="131">
        <v>89882918</v>
      </c>
      <c r="J256" s="132">
        <f t="shared" si="11"/>
        <v>113.64107157421697</v>
      </c>
      <c r="K256" s="133">
        <f t="shared" si="9"/>
        <v>0.8101865452359844</v>
      </c>
      <c r="L256" s="130">
        <v>79093691</v>
      </c>
    </row>
    <row r="257" spans="2:12" ht="15" customHeight="1">
      <c r="B257" s="146" t="s">
        <v>806</v>
      </c>
      <c r="C257" s="147">
        <v>4</v>
      </c>
      <c r="D257" s="148" t="s">
        <v>1311</v>
      </c>
      <c r="E257" s="128">
        <v>0</v>
      </c>
      <c r="F257" s="137" t="s">
        <v>1312</v>
      </c>
      <c r="G257" s="129" t="s">
        <v>1307</v>
      </c>
      <c r="H257" s="130">
        <v>3</v>
      </c>
      <c r="I257" s="131">
        <v>0</v>
      </c>
      <c r="J257" s="132" t="s">
        <v>1307</v>
      </c>
      <c r="K257" s="133">
        <f t="shared" si="9"/>
        <v>0</v>
      </c>
      <c r="L257" s="130">
        <v>6561</v>
      </c>
    </row>
    <row r="258" spans="2:12" ht="15" customHeight="1">
      <c r="B258" s="125" t="s">
        <v>808</v>
      </c>
      <c r="C258" s="126">
        <v>4</v>
      </c>
      <c r="D258" s="127" t="s">
        <v>809</v>
      </c>
      <c r="E258" s="128">
        <v>43</v>
      </c>
      <c r="F258" s="126" t="s">
        <v>496</v>
      </c>
      <c r="G258" s="129">
        <f t="shared" si="10"/>
        <v>74.13793103448276</v>
      </c>
      <c r="H258" s="130">
        <v>58</v>
      </c>
      <c r="I258" s="131">
        <v>203650</v>
      </c>
      <c r="J258" s="132">
        <f t="shared" si="11"/>
        <v>109.17697767675251</v>
      </c>
      <c r="K258" s="133">
        <f t="shared" si="9"/>
        <v>0.0018356601410883014</v>
      </c>
      <c r="L258" s="130">
        <v>186532</v>
      </c>
    </row>
    <row r="259" spans="2:12" ht="15" customHeight="1">
      <c r="B259" s="125" t="s">
        <v>812</v>
      </c>
      <c r="C259" s="126">
        <v>4</v>
      </c>
      <c r="D259" s="127" t="s">
        <v>813</v>
      </c>
      <c r="E259" s="128">
        <v>207</v>
      </c>
      <c r="F259" s="126" t="s">
        <v>496</v>
      </c>
      <c r="G259" s="129">
        <f t="shared" si="10"/>
        <v>90</v>
      </c>
      <c r="H259" s="130">
        <v>230</v>
      </c>
      <c r="I259" s="131">
        <v>2374122</v>
      </c>
      <c r="J259" s="132">
        <f t="shared" si="11"/>
        <v>116.568581913453</v>
      </c>
      <c r="K259" s="133">
        <f t="shared" si="9"/>
        <v>0.0213998582149808</v>
      </c>
      <c r="L259" s="130">
        <v>2036674</v>
      </c>
    </row>
    <row r="260" spans="2:12" ht="15" customHeight="1">
      <c r="B260" s="125" t="s">
        <v>816</v>
      </c>
      <c r="C260" s="126">
        <v>4</v>
      </c>
      <c r="D260" s="127" t="s">
        <v>817</v>
      </c>
      <c r="E260" s="128">
        <v>603</v>
      </c>
      <c r="F260" s="126" t="s">
        <v>496</v>
      </c>
      <c r="G260" s="129">
        <f t="shared" si="10"/>
        <v>100.16611295681064</v>
      </c>
      <c r="H260" s="130">
        <v>602</v>
      </c>
      <c r="I260" s="131">
        <v>11072602</v>
      </c>
      <c r="J260" s="132">
        <f t="shared" si="11"/>
        <v>109.06021250219891</v>
      </c>
      <c r="K260" s="133">
        <f t="shared" si="9"/>
        <v>0.09980620746150065</v>
      </c>
      <c r="L260" s="130">
        <v>10152742</v>
      </c>
    </row>
    <row r="261" spans="2:12" ht="15" customHeight="1">
      <c r="B261" s="125" t="s">
        <v>820</v>
      </c>
      <c r="C261" s="126">
        <v>4</v>
      </c>
      <c r="D261" s="127" t="s">
        <v>821</v>
      </c>
      <c r="E261" s="128">
        <v>15691</v>
      </c>
      <c r="F261" s="126" t="s">
        <v>496</v>
      </c>
      <c r="G261" s="129">
        <f t="shared" si="10"/>
        <v>105.00568828213879</v>
      </c>
      <c r="H261" s="130">
        <v>14943</v>
      </c>
      <c r="I261" s="131">
        <v>30310876</v>
      </c>
      <c r="J261" s="132">
        <f t="shared" si="11"/>
        <v>152.35572540893335</v>
      </c>
      <c r="K261" s="133">
        <f t="shared" si="9"/>
        <v>0.27321614001802114</v>
      </c>
      <c r="L261" s="130">
        <v>19894806</v>
      </c>
    </row>
    <row r="262" spans="2:12" ht="15" customHeight="1">
      <c r="B262" s="125" t="s">
        <v>823</v>
      </c>
      <c r="C262" s="126">
        <v>4</v>
      </c>
      <c r="D262" s="127" t="s">
        <v>824</v>
      </c>
      <c r="E262" s="128">
        <v>7244</v>
      </c>
      <c r="F262" s="126" t="s">
        <v>496</v>
      </c>
      <c r="G262" s="129">
        <f t="shared" si="10"/>
        <v>99.98619737750172</v>
      </c>
      <c r="H262" s="130">
        <v>7245</v>
      </c>
      <c r="I262" s="131">
        <v>26878045</v>
      </c>
      <c r="J262" s="132">
        <f t="shared" si="11"/>
        <v>98.68434796825613</v>
      </c>
      <c r="K262" s="133">
        <f t="shared" si="9"/>
        <v>0.24227329180887655</v>
      </c>
      <c r="L262" s="130">
        <v>27236381</v>
      </c>
    </row>
    <row r="263" spans="2:12" ht="15" customHeight="1">
      <c r="B263" s="125" t="s">
        <v>826</v>
      </c>
      <c r="C263" s="126">
        <v>4</v>
      </c>
      <c r="D263" s="127" t="s">
        <v>827</v>
      </c>
      <c r="E263" s="128">
        <v>342</v>
      </c>
      <c r="F263" s="126" t="s">
        <v>496</v>
      </c>
      <c r="G263" s="129">
        <f t="shared" si="10"/>
        <v>126.19926199261992</v>
      </c>
      <c r="H263" s="130">
        <v>271</v>
      </c>
      <c r="I263" s="131">
        <v>149345</v>
      </c>
      <c r="J263" s="132">
        <f t="shared" si="11"/>
        <v>334.8017127356693</v>
      </c>
      <c r="K263" s="133">
        <f t="shared" si="9"/>
        <v>0.0013461657931295474</v>
      </c>
      <c r="L263" s="130">
        <v>44607</v>
      </c>
    </row>
    <row r="264" spans="2:12" ht="15" customHeight="1">
      <c r="B264" s="125" t="s">
        <v>830</v>
      </c>
      <c r="C264" s="126">
        <v>3</v>
      </c>
      <c r="D264" s="127" t="s">
        <v>831</v>
      </c>
      <c r="E264" s="128"/>
      <c r="F264" s="126"/>
      <c r="G264" s="129">
        <f t="shared" si="10"/>
      </c>
      <c r="H264" s="130"/>
      <c r="I264" s="131">
        <v>10709744</v>
      </c>
      <c r="J264" s="132">
        <f t="shared" si="11"/>
        <v>116.73413465075659</v>
      </c>
      <c r="K264" s="133">
        <f t="shared" si="9"/>
        <v>0.09653547842896926</v>
      </c>
      <c r="L264" s="130">
        <v>9174475</v>
      </c>
    </row>
    <row r="265" spans="2:12" ht="15" customHeight="1">
      <c r="B265" s="125" t="s">
        <v>834</v>
      </c>
      <c r="C265" s="126">
        <v>4</v>
      </c>
      <c r="D265" s="127" t="s">
        <v>835</v>
      </c>
      <c r="E265" s="128">
        <v>1540</v>
      </c>
      <c r="F265" s="126" t="s">
        <v>496</v>
      </c>
      <c r="G265" s="129">
        <f t="shared" si="10"/>
        <v>90.64155385520894</v>
      </c>
      <c r="H265" s="130">
        <v>1699</v>
      </c>
      <c r="I265" s="131">
        <v>5514</v>
      </c>
      <c r="J265" s="132">
        <f t="shared" si="11"/>
        <v>81.66469194312796</v>
      </c>
      <c r="K265" s="133">
        <f aca="true" t="shared" si="12" ref="K265:K328">I265/11094101541*100</f>
        <v>4.970208700201764E-05</v>
      </c>
      <c r="L265" s="130">
        <v>6752</v>
      </c>
    </row>
    <row r="266" spans="2:12" ht="15" customHeight="1">
      <c r="B266" s="125" t="s">
        <v>838</v>
      </c>
      <c r="C266" s="126">
        <v>4</v>
      </c>
      <c r="D266" s="127" t="s">
        <v>839</v>
      </c>
      <c r="E266" s="128">
        <v>29960</v>
      </c>
      <c r="F266" s="126" t="s">
        <v>496</v>
      </c>
      <c r="G266" s="129">
        <f aca="true" t="shared" si="13" ref="G266:G329">IF(F266="","",E266/H266*100)</f>
        <v>99.9799773076153</v>
      </c>
      <c r="H266" s="130">
        <v>29966</v>
      </c>
      <c r="I266" s="131">
        <v>6834662</v>
      </c>
      <c r="J266" s="132">
        <f aca="true" t="shared" si="14" ref="J266:J329">I266/L266*100</f>
        <v>108.17315080842656</v>
      </c>
      <c r="K266" s="133">
        <f t="shared" si="12"/>
        <v>0.061606268653134545</v>
      </c>
      <c r="L266" s="130">
        <v>6318261</v>
      </c>
    </row>
    <row r="267" spans="2:12" ht="15" customHeight="1">
      <c r="B267" s="125" t="s">
        <v>840</v>
      </c>
      <c r="C267" s="126">
        <v>4</v>
      </c>
      <c r="D267" s="127" t="s">
        <v>841</v>
      </c>
      <c r="E267" s="128">
        <v>310</v>
      </c>
      <c r="F267" s="126" t="s">
        <v>9</v>
      </c>
      <c r="G267" s="129">
        <f t="shared" si="13"/>
        <v>135.96491228070175</v>
      </c>
      <c r="H267" s="130">
        <v>228</v>
      </c>
      <c r="I267" s="131">
        <v>3866933</v>
      </c>
      <c r="J267" s="132">
        <f t="shared" si="14"/>
        <v>135.86253298245737</v>
      </c>
      <c r="K267" s="133">
        <f t="shared" si="12"/>
        <v>0.03485575632879454</v>
      </c>
      <c r="L267" s="130">
        <v>2846210</v>
      </c>
    </row>
    <row r="268" spans="2:12" ht="15" customHeight="1">
      <c r="B268" s="125" t="s">
        <v>842</v>
      </c>
      <c r="C268" s="126">
        <v>3</v>
      </c>
      <c r="D268" s="127" t="s">
        <v>843</v>
      </c>
      <c r="E268" s="128">
        <v>1206</v>
      </c>
      <c r="F268" s="126" t="s">
        <v>9</v>
      </c>
      <c r="G268" s="129">
        <f t="shared" si="13"/>
        <v>81.3216453135536</v>
      </c>
      <c r="H268" s="130">
        <v>1483</v>
      </c>
      <c r="I268" s="131">
        <v>3184046</v>
      </c>
      <c r="J268" s="132">
        <f t="shared" si="14"/>
        <v>123.20585993274852</v>
      </c>
      <c r="K268" s="133">
        <f t="shared" si="12"/>
        <v>0.028700350255790038</v>
      </c>
      <c r="L268" s="130">
        <v>2584330</v>
      </c>
    </row>
    <row r="269" spans="2:12" ht="15" customHeight="1">
      <c r="B269" s="125" t="s">
        <v>845</v>
      </c>
      <c r="C269" s="126">
        <v>3</v>
      </c>
      <c r="D269" s="127" t="s">
        <v>846</v>
      </c>
      <c r="E269" s="128"/>
      <c r="F269" s="126"/>
      <c r="G269" s="129">
        <f t="shared" si="13"/>
      </c>
      <c r="H269" s="130"/>
      <c r="I269" s="131">
        <v>9390518</v>
      </c>
      <c r="J269" s="132">
        <f t="shared" si="14"/>
        <v>123.01325234206801</v>
      </c>
      <c r="K269" s="133">
        <f t="shared" si="12"/>
        <v>0.08464424059303821</v>
      </c>
      <c r="L269" s="130">
        <v>7633745</v>
      </c>
    </row>
    <row r="270" spans="2:12" ht="15" customHeight="1">
      <c r="B270" s="125" t="s">
        <v>847</v>
      </c>
      <c r="C270" s="126">
        <v>3</v>
      </c>
      <c r="D270" s="127" t="s">
        <v>848</v>
      </c>
      <c r="E270" s="128">
        <v>350</v>
      </c>
      <c r="F270" s="126" t="s">
        <v>9</v>
      </c>
      <c r="G270" s="129">
        <f t="shared" si="13"/>
        <v>156.95067264573993</v>
      </c>
      <c r="H270" s="130">
        <v>223</v>
      </c>
      <c r="I270" s="131">
        <v>1843055</v>
      </c>
      <c r="J270" s="132">
        <f t="shared" si="14"/>
        <v>158.93364998387426</v>
      </c>
      <c r="K270" s="133">
        <f t="shared" si="12"/>
        <v>0.016612927087323835</v>
      </c>
      <c r="L270" s="130">
        <v>1159638</v>
      </c>
    </row>
    <row r="271" spans="2:12" ht="15" customHeight="1">
      <c r="B271" s="125" t="s">
        <v>849</v>
      </c>
      <c r="C271" s="126">
        <v>3</v>
      </c>
      <c r="D271" s="127" t="s">
        <v>850</v>
      </c>
      <c r="E271" s="128"/>
      <c r="F271" s="126"/>
      <c r="G271" s="129">
        <f t="shared" si="13"/>
      </c>
      <c r="H271" s="130"/>
      <c r="I271" s="131">
        <v>69907751</v>
      </c>
      <c r="J271" s="132">
        <f t="shared" si="14"/>
        <v>128.01956661922412</v>
      </c>
      <c r="K271" s="133">
        <f t="shared" si="12"/>
        <v>0.6301344073843645</v>
      </c>
      <c r="L271" s="130">
        <v>54607083</v>
      </c>
    </row>
    <row r="272" spans="2:12" ht="15" customHeight="1">
      <c r="B272" s="125" t="s">
        <v>852</v>
      </c>
      <c r="C272" s="126">
        <v>4</v>
      </c>
      <c r="D272" s="127" t="s">
        <v>853</v>
      </c>
      <c r="E272" s="128">
        <v>10545</v>
      </c>
      <c r="F272" s="126" t="s">
        <v>496</v>
      </c>
      <c r="G272" s="129">
        <f t="shared" si="13"/>
        <v>159.5068824686129</v>
      </c>
      <c r="H272" s="130">
        <v>6611</v>
      </c>
      <c r="I272" s="131">
        <v>40357788</v>
      </c>
      <c r="J272" s="132">
        <f t="shared" si="14"/>
        <v>129.8957272166387</v>
      </c>
      <c r="K272" s="133">
        <f t="shared" si="12"/>
        <v>0.3637769841104432</v>
      </c>
      <c r="L272" s="130">
        <v>31069373</v>
      </c>
    </row>
    <row r="273" spans="2:12" ht="15" customHeight="1">
      <c r="B273" s="125" t="s">
        <v>854</v>
      </c>
      <c r="C273" s="126">
        <v>4</v>
      </c>
      <c r="D273" s="127" t="s">
        <v>855</v>
      </c>
      <c r="E273" s="128">
        <v>1131</v>
      </c>
      <c r="F273" s="126" t="s">
        <v>496</v>
      </c>
      <c r="G273" s="129">
        <f t="shared" si="13"/>
        <v>136.92493946731236</v>
      </c>
      <c r="H273" s="130">
        <v>826</v>
      </c>
      <c r="I273" s="131">
        <v>12970913</v>
      </c>
      <c r="J273" s="132">
        <f t="shared" si="14"/>
        <v>129.9286054002421</v>
      </c>
      <c r="K273" s="133">
        <f t="shared" si="12"/>
        <v>0.11691720101951426</v>
      </c>
      <c r="L273" s="130">
        <v>9983108</v>
      </c>
    </row>
    <row r="274" spans="2:12" ht="15" customHeight="1">
      <c r="B274" s="125" t="s">
        <v>856</v>
      </c>
      <c r="C274" s="126">
        <v>3</v>
      </c>
      <c r="D274" s="127" t="s">
        <v>857</v>
      </c>
      <c r="E274" s="128"/>
      <c r="F274" s="126"/>
      <c r="G274" s="129">
        <f t="shared" si="13"/>
      </c>
      <c r="H274" s="130"/>
      <c r="I274" s="131">
        <v>61540074</v>
      </c>
      <c r="J274" s="132">
        <f t="shared" si="14"/>
        <v>94.0593707414266</v>
      </c>
      <c r="K274" s="133">
        <f t="shared" si="12"/>
        <v>0.5547098498474073</v>
      </c>
      <c r="L274" s="130">
        <v>65426840</v>
      </c>
    </row>
    <row r="275" spans="2:12" ht="15" customHeight="1">
      <c r="B275" s="125" t="s">
        <v>859</v>
      </c>
      <c r="C275" s="126">
        <v>4</v>
      </c>
      <c r="D275" s="127" t="s">
        <v>860</v>
      </c>
      <c r="E275" s="128">
        <v>2822</v>
      </c>
      <c r="F275" s="126" t="s">
        <v>9</v>
      </c>
      <c r="G275" s="129">
        <f t="shared" si="13"/>
        <v>155.48209366391183</v>
      </c>
      <c r="H275" s="130">
        <v>1815</v>
      </c>
      <c r="I275" s="131">
        <v>5839083</v>
      </c>
      <c r="J275" s="132">
        <f t="shared" si="14"/>
        <v>153.24643455808885</v>
      </c>
      <c r="K275" s="133">
        <f t="shared" si="12"/>
        <v>0.05263231978200983</v>
      </c>
      <c r="L275" s="130">
        <v>3810257</v>
      </c>
    </row>
    <row r="276" spans="2:12" ht="15" customHeight="1">
      <c r="B276" s="125" t="s">
        <v>861</v>
      </c>
      <c r="C276" s="126">
        <v>4</v>
      </c>
      <c r="D276" s="127" t="s">
        <v>862</v>
      </c>
      <c r="E276" s="128">
        <v>1061</v>
      </c>
      <c r="F276" s="126" t="s">
        <v>496</v>
      </c>
      <c r="G276" s="129">
        <f t="shared" si="13"/>
        <v>73.42560553633218</v>
      </c>
      <c r="H276" s="130">
        <v>1445</v>
      </c>
      <c r="I276" s="131">
        <v>629029</v>
      </c>
      <c r="J276" s="132">
        <f t="shared" si="14"/>
        <v>100.17773162842623</v>
      </c>
      <c r="K276" s="133">
        <f t="shared" si="12"/>
        <v>0.0056699408931433</v>
      </c>
      <c r="L276" s="130">
        <v>627913</v>
      </c>
    </row>
    <row r="277" spans="2:12" ht="15" customHeight="1">
      <c r="B277" s="125" t="s">
        <v>864</v>
      </c>
      <c r="C277" s="126">
        <v>4</v>
      </c>
      <c r="D277" s="127" t="s">
        <v>865</v>
      </c>
      <c r="E277" s="128"/>
      <c r="F277" s="126"/>
      <c r="G277" s="129">
        <f t="shared" si="13"/>
      </c>
      <c r="H277" s="130"/>
      <c r="I277" s="131">
        <v>18634072</v>
      </c>
      <c r="J277" s="132">
        <f t="shared" si="14"/>
        <v>79.81698277293681</v>
      </c>
      <c r="K277" s="133">
        <f t="shared" si="12"/>
        <v>0.16796377724807054</v>
      </c>
      <c r="L277" s="130">
        <v>23345999</v>
      </c>
    </row>
    <row r="278" spans="2:12" ht="15" customHeight="1">
      <c r="B278" s="125" t="s">
        <v>868</v>
      </c>
      <c r="C278" s="126">
        <v>3</v>
      </c>
      <c r="D278" s="127" t="s">
        <v>869</v>
      </c>
      <c r="E278" s="128"/>
      <c r="F278" s="126"/>
      <c r="G278" s="129">
        <f t="shared" si="13"/>
      </c>
      <c r="H278" s="130"/>
      <c r="I278" s="131">
        <v>292241094</v>
      </c>
      <c r="J278" s="132">
        <f t="shared" si="14"/>
        <v>107.29329854895462</v>
      </c>
      <c r="K278" s="133">
        <f t="shared" si="12"/>
        <v>2.6342024446051533</v>
      </c>
      <c r="L278" s="130">
        <v>272375906</v>
      </c>
    </row>
    <row r="279" spans="2:12" ht="15" customHeight="1">
      <c r="B279" s="125" t="s">
        <v>872</v>
      </c>
      <c r="C279" s="126">
        <v>4</v>
      </c>
      <c r="D279" s="127" t="s">
        <v>873</v>
      </c>
      <c r="E279" s="128">
        <v>24099</v>
      </c>
      <c r="F279" s="126" t="s">
        <v>9</v>
      </c>
      <c r="G279" s="129">
        <f t="shared" si="13"/>
        <v>107.27831196581197</v>
      </c>
      <c r="H279" s="130">
        <v>22464</v>
      </c>
      <c r="I279" s="131">
        <v>90620992</v>
      </c>
      <c r="J279" s="132">
        <f t="shared" si="14"/>
        <v>112.71255044615</v>
      </c>
      <c r="K279" s="133">
        <f t="shared" si="12"/>
        <v>0.8168393958275563</v>
      </c>
      <c r="L279" s="130">
        <v>80400090</v>
      </c>
    </row>
    <row r="280" spans="2:12" ht="15" customHeight="1">
      <c r="B280" s="125" t="s">
        <v>874</v>
      </c>
      <c r="C280" s="126">
        <v>4</v>
      </c>
      <c r="D280" s="127" t="s">
        <v>875</v>
      </c>
      <c r="E280" s="128">
        <v>7339741</v>
      </c>
      <c r="F280" s="126" t="s">
        <v>496</v>
      </c>
      <c r="G280" s="129">
        <f t="shared" si="13"/>
        <v>122.28212147308174</v>
      </c>
      <c r="H280" s="130">
        <v>6002301</v>
      </c>
      <c r="I280" s="131">
        <v>77843654</v>
      </c>
      <c r="J280" s="132">
        <f t="shared" si="14"/>
        <v>118.6502448860243</v>
      </c>
      <c r="K280" s="133">
        <f t="shared" si="12"/>
        <v>0.701667040925455</v>
      </c>
      <c r="L280" s="130">
        <v>65607664</v>
      </c>
    </row>
    <row r="281" spans="2:12" ht="15" customHeight="1">
      <c r="B281" s="125" t="s">
        <v>878</v>
      </c>
      <c r="C281" s="126">
        <v>3</v>
      </c>
      <c r="D281" s="127" t="s">
        <v>879</v>
      </c>
      <c r="E281" s="128"/>
      <c r="F281" s="126"/>
      <c r="G281" s="129">
        <f t="shared" si="13"/>
      </c>
      <c r="H281" s="130"/>
      <c r="I281" s="131">
        <v>148726535</v>
      </c>
      <c r="J281" s="132">
        <f t="shared" si="14"/>
        <v>100.00601341097561</v>
      </c>
      <c r="K281" s="133">
        <f t="shared" si="12"/>
        <v>1.3405910740077298</v>
      </c>
      <c r="L281" s="130">
        <v>148717592</v>
      </c>
    </row>
    <row r="282" spans="2:12" ht="15" customHeight="1">
      <c r="B282" s="125" t="s">
        <v>880</v>
      </c>
      <c r="C282" s="126">
        <v>4</v>
      </c>
      <c r="D282" s="127" t="s">
        <v>881</v>
      </c>
      <c r="E282" s="128">
        <v>221</v>
      </c>
      <c r="F282" s="126" t="s">
        <v>496</v>
      </c>
      <c r="G282" s="129">
        <f t="shared" si="13"/>
        <v>115.10416666666667</v>
      </c>
      <c r="H282" s="130">
        <v>192</v>
      </c>
      <c r="I282" s="131">
        <v>10664217</v>
      </c>
      <c r="J282" s="132">
        <f t="shared" si="14"/>
        <v>119.12174521869521</v>
      </c>
      <c r="K282" s="133">
        <f t="shared" si="12"/>
        <v>0.09612510720754364</v>
      </c>
      <c r="L282" s="130">
        <v>8952368</v>
      </c>
    </row>
    <row r="283" spans="2:12" ht="15" customHeight="1">
      <c r="B283" s="125" t="s">
        <v>883</v>
      </c>
      <c r="C283" s="126">
        <v>4</v>
      </c>
      <c r="D283" s="127" t="s">
        <v>884</v>
      </c>
      <c r="E283" s="128">
        <v>228160</v>
      </c>
      <c r="F283" s="126" t="s">
        <v>496</v>
      </c>
      <c r="G283" s="129">
        <f t="shared" si="13"/>
        <v>103.49504434011476</v>
      </c>
      <c r="H283" s="130">
        <v>220455</v>
      </c>
      <c r="I283" s="131">
        <v>93730828</v>
      </c>
      <c r="J283" s="132">
        <f t="shared" si="14"/>
        <v>99.73605134532136</v>
      </c>
      <c r="K283" s="133">
        <f t="shared" si="12"/>
        <v>0.8448708320687617</v>
      </c>
      <c r="L283" s="130">
        <v>93978884</v>
      </c>
    </row>
    <row r="284" spans="2:12" ht="15" customHeight="1">
      <c r="B284" s="125" t="s">
        <v>885</v>
      </c>
      <c r="C284" s="126">
        <v>3</v>
      </c>
      <c r="D284" s="127" t="s">
        <v>886</v>
      </c>
      <c r="E284" s="128">
        <v>69445</v>
      </c>
      <c r="F284" s="126" t="s">
        <v>9</v>
      </c>
      <c r="G284" s="129">
        <f t="shared" si="13"/>
        <v>122.38945383408823</v>
      </c>
      <c r="H284" s="130">
        <v>56741</v>
      </c>
      <c r="I284" s="131">
        <v>93385135</v>
      </c>
      <c r="J284" s="132">
        <f t="shared" si="14"/>
        <v>120.18303185863081</v>
      </c>
      <c r="K284" s="133">
        <f t="shared" si="12"/>
        <v>0.8417548248939359</v>
      </c>
      <c r="L284" s="130">
        <v>77702429</v>
      </c>
    </row>
    <row r="285" spans="2:12" ht="15" customHeight="1">
      <c r="B285" s="125" t="s">
        <v>888</v>
      </c>
      <c r="C285" s="126">
        <v>4</v>
      </c>
      <c r="D285" s="127" t="s">
        <v>889</v>
      </c>
      <c r="E285" s="128">
        <v>27844</v>
      </c>
      <c r="F285" s="126" t="s">
        <v>9</v>
      </c>
      <c r="G285" s="129">
        <f t="shared" si="13"/>
        <v>131.68747635262957</v>
      </c>
      <c r="H285" s="130">
        <v>21144</v>
      </c>
      <c r="I285" s="131">
        <v>41889088</v>
      </c>
      <c r="J285" s="132">
        <f t="shared" si="14"/>
        <v>124.5491588006318</v>
      </c>
      <c r="K285" s="133">
        <f t="shared" si="12"/>
        <v>0.3775798143291936</v>
      </c>
      <c r="L285" s="130">
        <v>33632574</v>
      </c>
    </row>
    <row r="286" spans="2:12" ht="15" customHeight="1">
      <c r="B286" s="125" t="s">
        <v>891</v>
      </c>
      <c r="C286" s="126">
        <v>4</v>
      </c>
      <c r="D286" s="127" t="s">
        <v>892</v>
      </c>
      <c r="E286" s="128">
        <v>21608</v>
      </c>
      <c r="F286" s="126" t="s">
        <v>9</v>
      </c>
      <c r="G286" s="129">
        <f t="shared" si="13"/>
        <v>120.62747725115837</v>
      </c>
      <c r="H286" s="130">
        <v>17913</v>
      </c>
      <c r="I286" s="131">
        <v>33153459</v>
      </c>
      <c r="J286" s="132">
        <f t="shared" si="14"/>
        <v>115.1129435287738</v>
      </c>
      <c r="K286" s="133">
        <f t="shared" si="12"/>
        <v>0.2988386114682308</v>
      </c>
      <c r="L286" s="130">
        <v>28800809</v>
      </c>
    </row>
    <row r="287" spans="2:12" ht="15" customHeight="1">
      <c r="B287" s="125" t="s">
        <v>894</v>
      </c>
      <c r="C287" s="126">
        <v>3</v>
      </c>
      <c r="D287" s="127" t="s">
        <v>895</v>
      </c>
      <c r="E287" s="128">
        <v>13809946</v>
      </c>
      <c r="F287" s="126" t="s">
        <v>40</v>
      </c>
      <c r="G287" s="129">
        <f t="shared" si="13"/>
        <v>142.7964197974723</v>
      </c>
      <c r="H287" s="130">
        <v>9671073</v>
      </c>
      <c r="I287" s="131">
        <v>113706231</v>
      </c>
      <c r="J287" s="132">
        <f t="shared" si="14"/>
        <v>107.14150391441753</v>
      </c>
      <c r="K287" s="133">
        <f t="shared" si="12"/>
        <v>1.0249250971769162</v>
      </c>
      <c r="L287" s="130">
        <v>106127156</v>
      </c>
    </row>
    <row r="288" spans="2:12" ht="15" customHeight="1">
      <c r="B288" s="125" t="s">
        <v>898</v>
      </c>
      <c r="C288" s="126">
        <v>4</v>
      </c>
      <c r="D288" s="127" t="s">
        <v>899</v>
      </c>
      <c r="E288" s="128">
        <v>1538700</v>
      </c>
      <c r="F288" s="126" t="s">
        <v>40</v>
      </c>
      <c r="G288" s="129">
        <f t="shared" si="13"/>
        <v>87.3692470698057</v>
      </c>
      <c r="H288" s="130">
        <v>1761146</v>
      </c>
      <c r="I288" s="131">
        <v>38923792</v>
      </c>
      <c r="J288" s="132">
        <f t="shared" si="14"/>
        <v>97.88697645345924</v>
      </c>
      <c r="K288" s="133">
        <f t="shared" si="12"/>
        <v>0.3508512325775187</v>
      </c>
      <c r="L288" s="130">
        <v>39764015</v>
      </c>
    </row>
    <row r="289" spans="2:12" ht="15" customHeight="1">
      <c r="B289" s="116" t="s">
        <v>902</v>
      </c>
      <c r="C289" s="117">
        <v>2</v>
      </c>
      <c r="D289" s="118" t="s">
        <v>903</v>
      </c>
      <c r="E289" s="119"/>
      <c r="F289" s="117"/>
      <c r="G289" s="120">
        <f t="shared" si="13"/>
      </c>
      <c r="H289" s="140"/>
      <c r="I289" s="122">
        <v>1479360573</v>
      </c>
      <c r="J289" s="123">
        <f t="shared" si="14"/>
        <v>98.29990559854458</v>
      </c>
      <c r="K289" s="124">
        <f t="shared" si="12"/>
        <v>13.33465867004002</v>
      </c>
      <c r="L289" s="121">
        <v>1504946077</v>
      </c>
    </row>
    <row r="290" spans="2:12" ht="15" customHeight="1">
      <c r="B290" s="125" t="s">
        <v>905</v>
      </c>
      <c r="C290" s="126">
        <v>3</v>
      </c>
      <c r="D290" s="127" t="s">
        <v>906</v>
      </c>
      <c r="E290" s="128"/>
      <c r="F290" s="126"/>
      <c r="G290" s="129">
        <f t="shared" si="13"/>
      </c>
      <c r="H290" s="130"/>
      <c r="I290" s="131">
        <v>108238306</v>
      </c>
      <c r="J290" s="132">
        <f t="shared" si="14"/>
        <v>105.2888822344098</v>
      </c>
      <c r="K290" s="133">
        <f t="shared" si="12"/>
        <v>0.9756383209581082</v>
      </c>
      <c r="L290" s="130">
        <v>102801268</v>
      </c>
    </row>
    <row r="291" spans="2:12" ht="15" customHeight="1">
      <c r="B291" s="125" t="s">
        <v>908</v>
      </c>
      <c r="C291" s="126">
        <v>4</v>
      </c>
      <c r="D291" s="127" t="s">
        <v>909</v>
      </c>
      <c r="E291" s="128">
        <v>110093</v>
      </c>
      <c r="F291" s="126" t="s">
        <v>496</v>
      </c>
      <c r="G291" s="129">
        <f t="shared" si="13"/>
        <v>118.76780012082506</v>
      </c>
      <c r="H291" s="130">
        <v>92696</v>
      </c>
      <c r="I291" s="131">
        <v>10130099</v>
      </c>
      <c r="J291" s="132">
        <f t="shared" si="14"/>
        <v>115.82007932397407</v>
      </c>
      <c r="K291" s="133">
        <f t="shared" si="12"/>
        <v>0.09131067497951613</v>
      </c>
      <c r="L291" s="130">
        <v>8746410</v>
      </c>
    </row>
    <row r="292" spans="2:12" ht="15" customHeight="1">
      <c r="B292" s="125" t="s">
        <v>911</v>
      </c>
      <c r="C292" s="126">
        <v>4</v>
      </c>
      <c r="D292" s="127" t="s">
        <v>912</v>
      </c>
      <c r="E292" s="128">
        <v>47914319</v>
      </c>
      <c r="F292" s="126" t="s">
        <v>496</v>
      </c>
      <c r="G292" s="129">
        <f t="shared" si="13"/>
        <v>101.39303503853667</v>
      </c>
      <c r="H292" s="130">
        <v>47256026</v>
      </c>
      <c r="I292" s="131">
        <v>41408585</v>
      </c>
      <c r="J292" s="132">
        <f t="shared" si="14"/>
        <v>96.68983947467112</v>
      </c>
      <c r="K292" s="133">
        <f t="shared" si="12"/>
        <v>0.3732486569279004</v>
      </c>
      <c r="L292" s="130">
        <v>42826201</v>
      </c>
    </row>
    <row r="293" spans="2:12" ht="15" customHeight="1">
      <c r="B293" s="125" t="s">
        <v>913</v>
      </c>
      <c r="C293" s="126">
        <v>4</v>
      </c>
      <c r="D293" s="127" t="s">
        <v>914</v>
      </c>
      <c r="E293" s="128">
        <v>3329412</v>
      </c>
      <c r="F293" s="126" t="s">
        <v>496</v>
      </c>
      <c r="G293" s="129">
        <f t="shared" si="13"/>
        <v>51.171480555552996</v>
      </c>
      <c r="H293" s="130">
        <v>6506382</v>
      </c>
      <c r="I293" s="131">
        <v>3323039</v>
      </c>
      <c r="J293" s="132">
        <f t="shared" si="14"/>
        <v>168.41912403824077</v>
      </c>
      <c r="K293" s="133">
        <f t="shared" si="12"/>
        <v>0.029953205202955697</v>
      </c>
      <c r="L293" s="130">
        <v>1973077</v>
      </c>
    </row>
    <row r="294" spans="2:12" ht="15" customHeight="1">
      <c r="B294" s="125" t="s">
        <v>915</v>
      </c>
      <c r="C294" s="126">
        <v>3</v>
      </c>
      <c r="D294" s="127" t="s">
        <v>916</v>
      </c>
      <c r="E294" s="128"/>
      <c r="F294" s="126"/>
      <c r="G294" s="129">
        <f t="shared" si="13"/>
      </c>
      <c r="H294" s="130"/>
      <c r="I294" s="131">
        <v>233451663</v>
      </c>
      <c r="J294" s="132">
        <f t="shared" si="14"/>
        <v>98.03721940037975</v>
      </c>
      <c r="K294" s="133">
        <f t="shared" si="12"/>
        <v>2.1042863375393006</v>
      </c>
      <c r="L294" s="130">
        <v>238125545</v>
      </c>
    </row>
    <row r="295" spans="2:12" ht="15" customHeight="1">
      <c r="B295" s="125" t="s">
        <v>917</v>
      </c>
      <c r="C295" s="126">
        <v>4</v>
      </c>
      <c r="D295" s="127" t="s">
        <v>918</v>
      </c>
      <c r="E295" s="128">
        <v>1736695</v>
      </c>
      <c r="F295" s="126" t="s">
        <v>496</v>
      </c>
      <c r="G295" s="129">
        <f t="shared" si="13"/>
        <v>111.82846865967073</v>
      </c>
      <c r="H295" s="130">
        <v>1552999</v>
      </c>
      <c r="I295" s="131">
        <v>35065565</v>
      </c>
      <c r="J295" s="132">
        <f t="shared" si="14"/>
        <v>114.03225878834232</v>
      </c>
      <c r="K295" s="133">
        <f t="shared" si="12"/>
        <v>0.31607395038173824</v>
      </c>
      <c r="L295" s="130">
        <v>30750566</v>
      </c>
    </row>
    <row r="296" spans="2:12" ht="15" customHeight="1">
      <c r="B296" s="125" t="s">
        <v>919</v>
      </c>
      <c r="C296" s="126">
        <v>4</v>
      </c>
      <c r="D296" s="127" t="s">
        <v>920</v>
      </c>
      <c r="E296" s="128">
        <v>18753257</v>
      </c>
      <c r="F296" s="126" t="s">
        <v>40</v>
      </c>
      <c r="G296" s="129">
        <f t="shared" si="13"/>
        <v>82.29473979565574</v>
      </c>
      <c r="H296" s="130">
        <v>22787917</v>
      </c>
      <c r="I296" s="131">
        <v>85300764</v>
      </c>
      <c r="J296" s="132">
        <f t="shared" si="14"/>
        <v>88.98886478641799</v>
      </c>
      <c r="K296" s="133">
        <f t="shared" si="12"/>
        <v>0.7688839306613302</v>
      </c>
      <c r="L296" s="130">
        <v>95855548</v>
      </c>
    </row>
    <row r="297" spans="2:12" ht="15" customHeight="1">
      <c r="B297" s="125" t="s">
        <v>922</v>
      </c>
      <c r="C297" s="126">
        <v>3</v>
      </c>
      <c r="D297" s="127" t="s">
        <v>923</v>
      </c>
      <c r="E297" s="128">
        <v>24149942</v>
      </c>
      <c r="F297" s="126" t="s">
        <v>40</v>
      </c>
      <c r="G297" s="129">
        <f t="shared" si="13"/>
        <v>89.1501003356334</v>
      </c>
      <c r="H297" s="130">
        <v>27089080</v>
      </c>
      <c r="I297" s="131">
        <v>37036943</v>
      </c>
      <c r="J297" s="132">
        <f t="shared" si="14"/>
        <v>91.15730900512142</v>
      </c>
      <c r="K297" s="133">
        <f t="shared" si="12"/>
        <v>0.3338435551822213</v>
      </c>
      <c r="L297" s="130">
        <v>40629702</v>
      </c>
    </row>
    <row r="298" spans="2:12" ht="15" customHeight="1">
      <c r="B298" s="125" t="s">
        <v>926</v>
      </c>
      <c r="C298" s="126">
        <v>4</v>
      </c>
      <c r="D298" s="127" t="s">
        <v>927</v>
      </c>
      <c r="E298" s="128">
        <v>8369331</v>
      </c>
      <c r="F298" s="126" t="s">
        <v>40</v>
      </c>
      <c r="G298" s="129">
        <f t="shared" si="13"/>
        <v>86.80412685492533</v>
      </c>
      <c r="H298" s="130">
        <v>9641628</v>
      </c>
      <c r="I298" s="131">
        <v>5418658</v>
      </c>
      <c r="J298" s="132">
        <f t="shared" si="14"/>
        <v>81.29547466636221</v>
      </c>
      <c r="K298" s="133">
        <f t="shared" si="12"/>
        <v>0.048842693389586314</v>
      </c>
      <c r="L298" s="130">
        <v>6665387</v>
      </c>
    </row>
    <row r="299" spans="2:12" ht="15" customHeight="1">
      <c r="B299" s="125" t="s">
        <v>930</v>
      </c>
      <c r="C299" s="126">
        <v>4</v>
      </c>
      <c r="D299" s="127" t="s">
        <v>931</v>
      </c>
      <c r="E299" s="128">
        <v>526978</v>
      </c>
      <c r="F299" s="126" t="s">
        <v>40</v>
      </c>
      <c r="G299" s="129">
        <f t="shared" si="13"/>
        <v>108.55230091047665</v>
      </c>
      <c r="H299" s="130">
        <v>485460</v>
      </c>
      <c r="I299" s="131">
        <v>1205350</v>
      </c>
      <c r="J299" s="132">
        <f t="shared" si="14"/>
        <v>122.53053224819408</v>
      </c>
      <c r="K299" s="133">
        <f t="shared" si="12"/>
        <v>0.010864782475132747</v>
      </c>
      <c r="L299" s="130">
        <v>983714</v>
      </c>
    </row>
    <row r="300" spans="2:12" ht="15" customHeight="1">
      <c r="B300" s="125" t="s">
        <v>932</v>
      </c>
      <c r="C300" s="126">
        <v>3</v>
      </c>
      <c r="D300" s="127" t="s">
        <v>933</v>
      </c>
      <c r="E300" s="128">
        <v>16314978</v>
      </c>
      <c r="F300" s="126" t="s">
        <v>40</v>
      </c>
      <c r="G300" s="129">
        <f t="shared" si="13"/>
        <v>96.92569000609537</v>
      </c>
      <c r="H300" s="130">
        <v>16832460</v>
      </c>
      <c r="I300" s="131">
        <v>7859369</v>
      </c>
      <c r="J300" s="132">
        <f t="shared" si="14"/>
        <v>77.12851810580311</v>
      </c>
      <c r="K300" s="133">
        <f t="shared" si="12"/>
        <v>0.07084277145791809</v>
      </c>
      <c r="L300" s="130">
        <v>10189965</v>
      </c>
    </row>
    <row r="301" spans="2:12" ht="15" customHeight="1">
      <c r="B301" s="125" t="s">
        <v>934</v>
      </c>
      <c r="C301" s="126">
        <v>3</v>
      </c>
      <c r="D301" s="127" t="s">
        <v>935</v>
      </c>
      <c r="E301" s="128">
        <v>926107</v>
      </c>
      <c r="F301" s="126" t="s">
        <v>496</v>
      </c>
      <c r="G301" s="129">
        <f t="shared" si="13"/>
        <v>85.68725544712754</v>
      </c>
      <c r="H301" s="130">
        <v>1080799</v>
      </c>
      <c r="I301" s="131">
        <v>27289888</v>
      </c>
      <c r="J301" s="132">
        <f t="shared" si="14"/>
        <v>69.23788665008655</v>
      </c>
      <c r="K301" s="133">
        <f t="shared" si="12"/>
        <v>0.2459855617793466</v>
      </c>
      <c r="L301" s="130">
        <v>39414675</v>
      </c>
    </row>
    <row r="302" spans="2:12" ht="15" customHeight="1">
      <c r="B302" s="125" t="s">
        <v>936</v>
      </c>
      <c r="C302" s="126">
        <v>4</v>
      </c>
      <c r="D302" s="127" t="s">
        <v>937</v>
      </c>
      <c r="E302" s="128">
        <v>402731</v>
      </c>
      <c r="F302" s="126" t="s">
        <v>496</v>
      </c>
      <c r="G302" s="129">
        <f t="shared" si="13"/>
        <v>258.4806844365144</v>
      </c>
      <c r="H302" s="130">
        <v>155807</v>
      </c>
      <c r="I302" s="131">
        <v>23167147</v>
      </c>
      <c r="J302" s="132">
        <f t="shared" si="14"/>
        <v>111.43149433173369</v>
      </c>
      <c r="K302" s="133">
        <f t="shared" si="12"/>
        <v>0.20882400358769168</v>
      </c>
      <c r="L302" s="130">
        <v>20790484</v>
      </c>
    </row>
    <row r="303" spans="2:12" ht="15" customHeight="1">
      <c r="B303" s="125" t="s">
        <v>939</v>
      </c>
      <c r="C303" s="126">
        <v>4</v>
      </c>
      <c r="D303" s="127" t="s">
        <v>940</v>
      </c>
      <c r="E303" s="128">
        <v>523376</v>
      </c>
      <c r="F303" s="126" t="s">
        <v>496</v>
      </c>
      <c r="G303" s="129">
        <f t="shared" si="13"/>
        <v>56.58167854424687</v>
      </c>
      <c r="H303" s="130">
        <v>924992</v>
      </c>
      <c r="I303" s="131">
        <v>4122741</v>
      </c>
      <c r="J303" s="132">
        <f t="shared" si="14"/>
        <v>22.13648367330425</v>
      </c>
      <c r="K303" s="133">
        <f t="shared" si="12"/>
        <v>0.03716155819165492</v>
      </c>
      <c r="L303" s="130">
        <v>18624191</v>
      </c>
    </row>
    <row r="304" spans="2:12" ht="15" customHeight="1">
      <c r="B304" s="125" t="s">
        <v>941</v>
      </c>
      <c r="C304" s="126">
        <v>3</v>
      </c>
      <c r="D304" s="127" t="s">
        <v>942</v>
      </c>
      <c r="E304" s="128">
        <v>1574884</v>
      </c>
      <c r="F304" s="126" t="s">
        <v>496</v>
      </c>
      <c r="G304" s="129">
        <f t="shared" si="13"/>
        <v>115.58790134891844</v>
      </c>
      <c r="H304" s="130">
        <v>1362499</v>
      </c>
      <c r="I304" s="131">
        <v>6080882</v>
      </c>
      <c r="J304" s="132">
        <f t="shared" si="14"/>
        <v>48.561870708877315</v>
      </c>
      <c r="K304" s="133">
        <f t="shared" si="12"/>
        <v>0.05481184733641695</v>
      </c>
      <c r="L304" s="130">
        <v>12521927</v>
      </c>
    </row>
    <row r="305" spans="2:12" ht="15" customHeight="1">
      <c r="B305" s="125" t="s">
        <v>943</v>
      </c>
      <c r="C305" s="126">
        <v>4</v>
      </c>
      <c r="D305" s="127" t="s">
        <v>944</v>
      </c>
      <c r="E305" s="128">
        <v>49487</v>
      </c>
      <c r="F305" s="126" t="s">
        <v>496</v>
      </c>
      <c r="G305" s="129">
        <f t="shared" si="13"/>
        <v>35.910367397882546</v>
      </c>
      <c r="H305" s="130">
        <v>137807</v>
      </c>
      <c r="I305" s="131">
        <v>1372310</v>
      </c>
      <c r="J305" s="132">
        <f t="shared" si="14"/>
        <v>51.207010939854314</v>
      </c>
      <c r="K305" s="133">
        <f t="shared" si="12"/>
        <v>0.01236972633546225</v>
      </c>
      <c r="L305" s="130">
        <v>2679926</v>
      </c>
    </row>
    <row r="306" spans="2:12" ht="15" customHeight="1">
      <c r="B306" s="125" t="s">
        <v>945</v>
      </c>
      <c r="C306" s="126">
        <v>4</v>
      </c>
      <c r="D306" s="127" t="s">
        <v>946</v>
      </c>
      <c r="E306" s="128">
        <v>1379372</v>
      </c>
      <c r="F306" s="126" t="s">
        <v>496</v>
      </c>
      <c r="G306" s="129">
        <f t="shared" si="13"/>
        <v>183.4795852537627</v>
      </c>
      <c r="H306" s="130">
        <v>751785</v>
      </c>
      <c r="I306" s="131">
        <v>2109890</v>
      </c>
      <c r="J306" s="132">
        <f t="shared" si="14"/>
        <v>113.43512919644493</v>
      </c>
      <c r="K306" s="133">
        <f t="shared" si="12"/>
        <v>0.019018124110389372</v>
      </c>
      <c r="L306" s="130">
        <v>1859997</v>
      </c>
    </row>
    <row r="307" spans="2:12" ht="15" customHeight="1">
      <c r="B307" s="125" t="s">
        <v>947</v>
      </c>
      <c r="C307" s="126">
        <v>3</v>
      </c>
      <c r="D307" s="127" t="s">
        <v>948</v>
      </c>
      <c r="E307" s="128">
        <v>8583839</v>
      </c>
      <c r="F307" s="126" t="s">
        <v>40</v>
      </c>
      <c r="G307" s="129">
        <f t="shared" si="13"/>
        <v>138.645288661061</v>
      </c>
      <c r="H307" s="130">
        <v>6191223</v>
      </c>
      <c r="I307" s="131">
        <v>71183982</v>
      </c>
      <c r="J307" s="132">
        <f t="shared" si="14"/>
        <v>116.5738405084929</v>
      </c>
      <c r="K307" s="133">
        <f t="shared" si="12"/>
        <v>0.6416380969376239</v>
      </c>
      <c r="L307" s="130">
        <v>61063427</v>
      </c>
    </row>
    <row r="308" spans="2:12" ht="15" customHeight="1">
      <c r="B308" s="125" t="s">
        <v>950</v>
      </c>
      <c r="C308" s="126">
        <v>3</v>
      </c>
      <c r="D308" s="127" t="s">
        <v>951</v>
      </c>
      <c r="E308" s="128"/>
      <c r="F308" s="126"/>
      <c r="G308" s="129">
        <f t="shared" si="13"/>
      </c>
      <c r="H308" s="130"/>
      <c r="I308" s="131">
        <v>24801115</v>
      </c>
      <c r="J308" s="132">
        <f t="shared" si="14"/>
        <v>67.326798873543</v>
      </c>
      <c r="K308" s="133">
        <f t="shared" si="12"/>
        <v>0.22355226250943866</v>
      </c>
      <c r="L308" s="130">
        <v>36836914</v>
      </c>
    </row>
    <row r="309" spans="2:12" ht="15" customHeight="1">
      <c r="B309" s="125" t="s">
        <v>954</v>
      </c>
      <c r="C309" s="126">
        <v>3</v>
      </c>
      <c r="D309" s="127" t="s">
        <v>955</v>
      </c>
      <c r="E309" s="128"/>
      <c r="F309" s="126"/>
      <c r="G309" s="129">
        <f t="shared" si="13"/>
      </c>
      <c r="H309" s="130"/>
      <c r="I309" s="131">
        <v>14297022</v>
      </c>
      <c r="J309" s="132">
        <f t="shared" si="14"/>
        <v>99.02516088533635</v>
      </c>
      <c r="K309" s="133">
        <f t="shared" si="12"/>
        <v>0.1288704808331085</v>
      </c>
      <c r="L309" s="130">
        <v>14437767</v>
      </c>
    </row>
    <row r="310" spans="2:12" ht="15" customHeight="1">
      <c r="B310" s="125" t="s">
        <v>957</v>
      </c>
      <c r="C310" s="126">
        <v>4</v>
      </c>
      <c r="D310" s="127" t="s">
        <v>958</v>
      </c>
      <c r="E310" s="128">
        <v>424</v>
      </c>
      <c r="F310" s="126" t="s">
        <v>9</v>
      </c>
      <c r="G310" s="129">
        <f t="shared" si="13"/>
        <v>72.72727272727273</v>
      </c>
      <c r="H310" s="130">
        <v>583</v>
      </c>
      <c r="I310" s="131">
        <v>614734</v>
      </c>
      <c r="J310" s="132">
        <f t="shared" si="14"/>
        <v>94.11330633740825</v>
      </c>
      <c r="K310" s="133">
        <f t="shared" si="12"/>
        <v>0.005541088638211519</v>
      </c>
      <c r="L310" s="130">
        <v>653185</v>
      </c>
    </row>
    <row r="311" spans="2:12" ht="15" customHeight="1">
      <c r="B311" s="125" t="s">
        <v>960</v>
      </c>
      <c r="C311" s="126">
        <v>4</v>
      </c>
      <c r="D311" s="127" t="s">
        <v>961</v>
      </c>
      <c r="E311" s="128">
        <v>39923</v>
      </c>
      <c r="F311" s="126" t="s">
        <v>496</v>
      </c>
      <c r="G311" s="129">
        <f t="shared" si="13"/>
        <v>105.01354657127075</v>
      </c>
      <c r="H311" s="130">
        <v>38017</v>
      </c>
      <c r="I311" s="131">
        <v>350192</v>
      </c>
      <c r="J311" s="132">
        <f t="shared" si="14"/>
        <v>96.16036246310154</v>
      </c>
      <c r="K311" s="133">
        <f t="shared" si="12"/>
        <v>0.0031565602559685455</v>
      </c>
      <c r="L311" s="130">
        <v>364175</v>
      </c>
    </row>
    <row r="312" spans="2:12" ht="15" customHeight="1">
      <c r="B312" s="125">
        <v>703170700</v>
      </c>
      <c r="C312" s="126">
        <v>4</v>
      </c>
      <c r="D312" s="149" t="s">
        <v>1313</v>
      </c>
      <c r="E312" s="128">
        <v>0</v>
      </c>
      <c r="F312" s="137" t="s">
        <v>1312</v>
      </c>
      <c r="G312" s="129" t="s">
        <v>1307</v>
      </c>
      <c r="H312" s="130">
        <v>1145</v>
      </c>
      <c r="I312" s="131">
        <v>0</v>
      </c>
      <c r="J312" s="132" t="s">
        <v>1307</v>
      </c>
      <c r="K312" s="133">
        <f t="shared" si="12"/>
        <v>0</v>
      </c>
      <c r="L312" s="130">
        <v>60240</v>
      </c>
    </row>
    <row r="313" spans="2:12" ht="15" customHeight="1">
      <c r="B313" s="125" t="s">
        <v>964</v>
      </c>
      <c r="C313" s="126">
        <v>3</v>
      </c>
      <c r="D313" s="127" t="s">
        <v>965</v>
      </c>
      <c r="E313" s="128"/>
      <c r="F313" s="126"/>
      <c r="G313" s="129">
        <f t="shared" si="13"/>
      </c>
      <c r="H313" s="130"/>
      <c r="I313" s="131">
        <v>20007162</v>
      </c>
      <c r="J313" s="132">
        <f t="shared" si="14"/>
        <v>88.38704686763958</v>
      </c>
      <c r="K313" s="133">
        <f t="shared" si="12"/>
        <v>0.18034053434665603</v>
      </c>
      <c r="L313" s="130">
        <v>22635853</v>
      </c>
    </row>
    <row r="314" spans="2:12" ht="15" customHeight="1">
      <c r="B314" s="125" t="s">
        <v>967</v>
      </c>
      <c r="C314" s="126">
        <v>3</v>
      </c>
      <c r="D314" s="127" t="s">
        <v>968</v>
      </c>
      <c r="E314" s="128"/>
      <c r="F314" s="126"/>
      <c r="G314" s="129">
        <f t="shared" si="13"/>
      </c>
      <c r="H314" s="130"/>
      <c r="I314" s="131">
        <v>4501099</v>
      </c>
      <c r="J314" s="132">
        <f t="shared" si="14"/>
        <v>82.83036600058482</v>
      </c>
      <c r="K314" s="133">
        <f t="shared" si="12"/>
        <v>0.04057200110676362</v>
      </c>
      <c r="L314" s="130">
        <v>5434117</v>
      </c>
    </row>
    <row r="315" spans="2:12" ht="15" customHeight="1">
      <c r="B315" s="125" t="s">
        <v>970</v>
      </c>
      <c r="C315" s="126">
        <v>3</v>
      </c>
      <c r="D315" s="127" t="s">
        <v>971</v>
      </c>
      <c r="E315" s="128"/>
      <c r="F315" s="126"/>
      <c r="G315" s="129">
        <f t="shared" si="13"/>
      </c>
      <c r="H315" s="130"/>
      <c r="I315" s="131">
        <v>263454830</v>
      </c>
      <c r="J315" s="132">
        <f t="shared" si="14"/>
        <v>90.01163149669718</v>
      </c>
      <c r="K315" s="133">
        <f t="shared" si="12"/>
        <v>2.3747288505190003</v>
      </c>
      <c r="L315" s="130">
        <v>292689762</v>
      </c>
    </row>
    <row r="316" spans="2:12" ht="15" customHeight="1">
      <c r="B316" s="125" t="s">
        <v>972</v>
      </c>
      <c r="C316" s="126">
        <v>4</v>
      </c>
      <c r="D316" s="127" t="s">
        <v>973</v>
      </c>
      <c r="E316" s="128">
        <v>20623</v>
      </c>
      <c r="F316" s="126" t="s">
        <v>496</v>
      </c>
      <c r="G316" s="129">
        <f t="shared" si="13"/>
        <v>55.73783783783783</v>
      </c>
      <c r="H316" s="130">
        <v>37000</v>
      </c>
      <c r="I316" s="131">
        <v>700705</v>
      </c>
      <c r="J316" s="132">
        <f t="shared" si="14"/>
        <v>120.17490151285178</v>
      </c>
      <c r="K316" s="133">
        <f t="shared" si="12"/>
        <v>0.0063160139413762735</v>
      </c>
      <c r="L316" s="130">
        <v>583071</v>
      </c>
    </row>
    <row r="317" spans="2:12" ht="15" customHeight="1">
      <c r="B317" s="125" t="s">
        <v>975</v>
      </c>
      <c r="C317" s="126">
        <v>4</v>
      </c>
      <c r="D317" s="127" t="s">
        <v>976</v>
      </c>
      <c r="E317" s="128">
        <v>4300969802</v>
      </c>
      <c r="F317" s="126" t="s">
        <v>496</v>
      </c>
      <c r="G317" s="129">
        <f t="shared" si="13"/>
        <v>92.6518179059061</v>
      </c>
      <c r="H317" s="130">
        <v>4642078158</v>
      </c>
      <c r="I317" s="131">
        <v>55126403</v>
      </c>
      <c r="J317" s="132">
        <f t="shared" si="14"/>
        <v>91.53015226178408</v>
      </c>
      <c r="K317" s="133">
        <f t="shared" si="12"/>
        <v>0.4968983093968601</v>
      </c>
      <c r="L317" s="130">
        <v>60227588</v>
      </c>
    </row>
    <row r="318" spans="2:12" ht="15" customHeight="1">
      <c r="B318" s="125" t="s">
        <v>978</v>
      </c>
      <c r="C318" s="126">
        <v>4</v>
      </c>
      <c r="D318" s="127" t="s">
        <v>979</v>
      </c>
      <c r="E318" s="128">
        <v>1066916740</v>
      </c>
      <c r="F318" s="126" t="s">
        <v>496</v>
      </c>
      <c r="G318" s="129">
        <f t="shared" si="13"/>
        <v>106.16099281961952</v>
      </c>
      <c r="H318" s="130">
        <v>1004998834</v>
      </c>
      <c r="I318" s="131">
        <v>73791227</v>
      </c>
      <c r="J318" s="132">
        <f t="shared" si="14"/>
        <v>96.64625773681095</v>
      </c>
      <c r="K318" s="133">
        <f t="shared" si="12"/>
        <v>0.665139278987964</v>
      </c>
      <c r="L318" s="130">
        <v>76351872</v>
      </c>
    </row>
    <row r="319" spans="2:12" ht="15" customHeight="1">
      <c r="B319" s="125" t="s">
        <v>980</v>
      </c>
      <c r="C319" s="126">
        <v>3</v>
      </c>
      <c r="D319" s="127" t="s">
        <v>981</v>
      </c>
      <c r="E319" s="128"/>
      <c r="F319" s="126"/>
      <c r="G319" s="129">
        <f t="shared" si="13"/>
      </c>
      <c r="H319" s="130"/>
      <c r="I319" s="131">
        <v>178534609</v>
      </c>
      <c r="J319" s="132">
        <f t="shared" si="14"/>
        <v>102.6986144126965</v>
      </c>
      <c r="K319" s="133">
        <f t="shared" si="12"/>
        <v>1.6092750579233226</v>
      </c>
      <c r="L319" s="130">
        <v>173843250</v>
      </c>
    </row>
    <row r="320" spans="2:12" ht="15" customHeight="1">
      <c r="B320" s="125" t="s">
        <v>982</v>
      </c>
      <c r="C320" s="126">
        <v>3</v>
      </c>
      <c r="D320" s="127" t="s">
        <v>983</v>
      </c>
      <c r="E320" s="128"/>
      <c r="F320" s="126"/>
      <c r="G320" s="129">
        <f t="shared" si="13"/>
      </c>
      <c r="H320" s="130"/>
      <c r="I320" s="131">
        <v>316080848</v>
      </c>
      <c r="J320" s="132">
        <f t="shared" si="14"/>
        <v>107.60478871617434</v>
      </c>
      <c r="K320" s="133">
        <f t="shared" si="12"/>
        <v>2.849089192413405</v>
      </c>
      <c r="L320" s="130">
        <v>293742362</v>
      </c>
    </row>
    <row r="321" spans="2:12" ht="15" customHeight="1">
      <c r="B321" s="125" t="s">
        <v>984</v>
      </c>
      <c r="C321" s="126">
        <v>4</v>
      </c>
      <c r="D321" s="127" t="s">
        <v>985</v>
      </c>
      <c r="E321" s="128">
        <v>32808967</v>
      </c>
      <c r="F321" s="126" t="s">
        <v>496</v>
      </c>
      <c r="G321" s="129">
        <f t="shared" si="13"/>
        <v>114.53149123474876</v>
      </c>
      <c r="H321" s="130">
        <v>28646241</v>
      </c>
      <c r="I321" s="131">
        <v>111242155</v>
      </c>
      <c r="J321" s="132">
        <f t="shared" si="14"/>
        <v>104.88988411448115</v>
      </c>
      <c r="K321" s="133">
        <f t="shared" si="12"/>
        <v>1.0027144116978477</v>
      </c>
      <c r="L321" s="130">
        <v>106056133</v>
      </c>
    </row>
    <row r="322" spans="2:12" ht="15" customHeight="1">
      <c r="B322" s="125" t="s">
        <v>987</v>
      </c>
      <c r="C322" s="126">
        <v>3</v>
      </c>
      <c r="D322" s="127" t="s">
        <v>988</v>
      </c>
      <c r="E322" s="128">
        <v>6266489</v>
      </c>
      <c r="F322" s="126" t="s">
        <v>989</v>
      </c>
      <c r="G322" s="129">
        <f t="shared" si="13"/>
        <v>97.75837842956385</v>
      </c>
      <c r="H322" s="130">
        <v>6410181</v>
      </c>
      <c r="I322" s="131">
        <v>30638667</v>
      </c>
      <c r="J322" s="132">
        <f t="shared" si="14"/>
        <v>90.9959617597187</v>
      </c>
      <c r="K322" s="133">
        <f t="shared" si="12"/>
        <v>0.2761707821653694</v>
      </c>
      <c r="L322" s="130">
        <v>33670359</v>
      </c>
    </row>
    <row r="323" spans="2:12" ht="15" customHeight="1">
      <c r="B323" s="125" t="s">
        <v>991</v>
      </c>
      <c r="C323" s="126">
        <v>3</v>
      </c>
      <c r="D323" s="127" t="s">
        <v>992</v>
      </c>
      <c r="E323" s="128">
        <v>43215</v>
      </c>
      <c r="F323" s="126" t="s">
        <v>9</v>
      </c>
      <c r="G323" s="129">
        <f t="shared" si="13"/>
        <v>129.02310861646862</v>
      </c>
      <c r="H323" s="130">
        <v>33494</v>
      </c>
      <c r="I323" s="131">
        <v>18689271</v>
      </c>
      <c r="J323" s="132">
        <f t="shared" si="14"/>
        <v>108.60059622832676</v>
      </c>
      <c r="K323" s="133">
        <f t="shared" si="12"/>
        <v>0.16846132993222437</v>
      </c>
      <c r="L323" s="130">
        <v>17209179</v>
      </c>
    </row>
    <row r="324" spans="2:12" ht="15" customHeight="1">
      <c r="B324" s="125" t="s">
        <v>994</v>
      </c>
      <c r="C324" s="126">
        <v>4</v>
      </c>
      <c r="D324" s="127" t="s">
        <v>995</v>
      </c>
      <c r="E324" s="128">
        <v>42845</v>
      </c>
      <c r="F324" s="126" t="s">
        <v>9</v>
      </c>
      <c r="G324" s="129">
        <f t="shared" si="13"/>
        <v>129.4802055001511</v>
      </c>
      <c r="H324" s="130">
        <v>33090</v>
      </c>
      <c r="I324" s="131">
        <v>16778611</v>
      </c>
      <c r="J324" s="132">
        <f t="shared" si="14"/>
        <v>109.4804617639154</v>
      </c>
      <c r="K324" s="133">
        <f t="shared" si="12"/>
        <v>0.1512390249718916</v>
      </c>
      <c r="L324" s="130">
        <v>15325667</v>
      </c>
    </row>
    <row r="325" spans="2:12" ht="15" customHeight="1">
      <c r="B325" s="116" t="s">
        <v>998</v>
      </c>
      <c r="C325" s="117">
        <v>2</v>
      </c>
      <c r="D325" s="118" t="s">
        <v>999</v>
      </c>
      <c r="E325" s="119"/>
      <c r="F325" s="117"/>
      <c r="G325" s="120">
        <f t="shared" si="13"/>
      </c>
      <c r="H325" s="121"/>
      <c r="I325" s="122">
        <v>4925877799</v>
      </c>
      <c r="J325" s="123">
        <f t="shared" si="14"/>
        <v>88.35933184470474</v>
      </c>
      <c r="K325" s="124">
        <f t="shared" si="12"/>
        <v>44.40087176771947</v>
      </c>
      <c r="L325" s="121">
        <v>5574824635</v>
      </c>
    </row>
    <row r="326" spans="2:12" ht="15" customHeight="1">
      <c r="B326" s="125" t="s">
        <v>1000</v>
      </c>
      <c r="C326" s="126">
        <v>3</v>
      </c>
      <c r="D326" s="127" t="s">
        <v>1001</v>
      </c>
      <c r="E326" s="128"/>
      <c r="F326" s="126"/>
      <c r="G326" s="129">
        <f t="shared" si="13"/>
      </c>
      <c r="H326" s="130"/>
      <c r="I326" s="131">
        <v>940256</v>
      </c>
      <c r="J326" s="132">
        <f t="shared" si="14"/>
        <v>123.60973621765166</v>
      </c>
      <c r="K326" s="133">
        <f t="shared" si="12"/>
        <v>0.008475278475910248</v>
      </c>
      <c r="L326" s="130">
        <v>760665</v>
      </c>
    </row>
    <row r="327" spans="2:12" ht="15" customHeight="1">
      <c r="B327" s="125" t="s">
        <v>1002</v>
      </c>
      <c r="C327" s="126">
        <v>4</v>
      </c>
      <c r="D327" s="127" t="s">
        <v>1003</v>
      </c>
      <c r="E327" s="128">
        <v>220</v>
      </c>
      <c r="F327" s="126" t="s">
        <v>9</v>
      </c>
      <c r="G327" s="129">
        <f t="shared" si="13"/>
        <v>148.64864864864865</v>
      </c>
      <c r="H327" s="130">
        <v>148</v>
      </c>
      <c r="I327" s="131">
        <v>824869</v>
      </c>
      <c r="J327" s="132">
        <f t="shared" si="14"/>
        <v>122.25407096604948</v>
      </c>
      <c r="K327" s="133">
        <f t="shared" si="12"/>
        <v>0.00743520326501039</v>
      </c>
      <c r="L327" s="130">
        <v>674717</v>
      </c>
    </row>
    <row r="328" spans="2:12" ht="15" customHeight="1">
      <c r="B328" s="125" t="s">
        <v>1005</v>
      </c>
      <c r="C328" s="126">
        <v>4</v>
      </c>
      <c r="D328" s="127" t="s">
        <v>1006</v>
      </c>
      <c r="E328" s="128">
        <v>145</v>
      </c>
      <c r="F328" s="126" t="s">
        <v>496</v>
      </c>
      <c r="G328" s="129">
        <f t="shared" si="13"/>
        <v>185.8974358974359</v>
      </c>
      <c r="H328" s="130">
        <v>78</v>
      </c>
      <c r="I328" s="131">
        <v>85402</v>
      </c>
      <c r="J328" s="132">
        <f t="shared" si="14"/>
        <v>483.01566653469825</v>
      </c>
      <c r="K328" s="133">
        <f t="shared" si="12"/>
        <v>0.0007697964516043364</v>
      </c>
      <c r="L328" s="130">
        <v>17681</v>
      </c>
    </row>
    <row r="329" spans="2:12" ht="15" customHeight="1">
      <c r="B329" s="125" t="s">
        <v>1008</v>
      </c>
      <c r="C329" s="126">
        <v>3</v>
      </c>
      <c r="D329" s="127" t="s">
        <v>1009</v>
      </c>
      <c r="E329" s="128">
        <v>1989893</v>
      </c>
      <c r="F329" s="126" t="s">
        <v>496</v>
      </c>
      <c r="G329" s="129">
        <f t="shared" si="13"/>
        <v>89.87765142036909</v>
      </c>
      <c r="H329" s="130">
        <v>2214002</v>
      </c>
      <c r="I329" s="131">
        <v>3373072776</v>
      </c>
      <c r="J329" s="132">
        <f t="shared" si="14"/>
        <v>83.82625292155245</v>
      </c>
      <c r="K329" s="133">
        <f aca="true" t="shared" si="15" ref="K329:K392">I329/11094101541*100</f>
        <v>30.404199596824295</v>
      </c>
      <c r="L329" s="130">
        <v>4023885905</v>
      </c>
    </row>
    <row r="330" spans="2:12" ht="15" customHeight="1">
      <c r="B330" s="125" t="s">
        <v>1010</v>
      </c>
      <c r="C330" s="126">
        <v>4</v>
      </c>
      <c r="D330" s="127" t="s">
        <v>1011</v>
      </c>
      <c r="E330" s="128">
        <v>1796764</v>
      </c>
      <c r="F330" s="126" t="s">
        <v>496</v>
      </c>
      <c r="G330" s="129">
        <f aca="true" t="shared" si="16" ref="G330:G393">IF(F330="","",E330/H330*100)</f>
        <v>88.99087339893207</v>
      </c>
      <c r="H330" s="130">
        <v>2019043</v>
      </c>
      <c r="I330" s="131">
        <v>3042206896</v>
      </c>
      <c r="J330" s="132">
        <f aca="true" t="shared" si="17" ref="J330:J393">I330/L330*100</f>
        <v>82.44845103729044</v>
      </c>
      <c r="K330" s="133">
        <f t="shared" si="15"/>
        <v>27.421841099588327</v>
      </c>
      <c r="L330" s="130">
        <v>3689829048</v>
      </c>
    </row>
    <row r="331" spans="2:12" ht="15" customHeight="1">
      <c r="B331" s="125" t="s">
        <v>1012</v>
      </c>
      <c r="C331" s="126">
        <v>5</v>
      </c>
      <c r="D331" s="127" t="s">
        <v>1013</v>
      </c>
      <c r="E331" s="128">
        <v>146328</v>
      </c>
      <c r="F331" s="126" t="s">
        <v>496</v>
      </c>
      <c r="G331" s="129">
        <f t="shared" si="16"/>
        <v>102.05963382737578</v>
      </c>
      <c r="H331" s="130">
        <v>143375</v>
      </c>
      <c r="I331" s="131">
        <v>70816579</v>
      </c>
      <c r="J331" s="132">
        <f t="shared" si="17"/>
        <v>101.9140900143199</v>
      </c>
      <c r="K331" s="133">
        <f t="shared" si="15"/>
        <v>0.6383264001892012</v>
      </c>
      <c r="L331" s="130">
        <v>69486544</v>
      </c>
    </row>
    <row r="332" spans="2:12" ht="15" customHeight="1">
      <c r="B332" s="125" t="s">
        <v>1014</v>
      </c>
      <c r="C332" s="126">
        <v>4</v>
      </c>
      <c r="D332" s="127" t="s">
        <v>1015</v>
      </c>
      <c r="E332" s="128">
        <v>190082</v>
      </c>
      <c r="F332" s="126" t="s">
        <v>496</v>
      </c>
      <c r="G332" s="129">
        <f t="shared" si="16"/>
        <v>99.23051222618973</v>
      </c>
      <c r="H332" s="130">
        <v>191556</v>
      </c>
      <c r="I332" s="131">
        <v>330001877</v>
      </c>
      <c r="J332" s="132">
        <f t="shared" si="17"/>
        <v>99.07985988241941</v>
      </c>
      <c r="K332" s="133">
        <f t="shared" si="15"/>
        <v>2.9745705479657465</v>
      </c>
      <c r="L332" s="130">
        <v>333066556</v>
      </c>
    </row>
    <row r="333" spans="2:12" ht="15" customHeight="1">
      <c r="B333" s="125" t="s">
        <v>1016</v>
      </c>
      <c r="C333" s="126">
        <v>5</v>
      </c>
      <c r="D333" s="127" t="s">
        <v>1017</v>
      </c>
      <c r="E333" s="128">
        <v>89139</v>
      </c>
      <c r="F333" s="126" t="s">
        <v>496</v>
      </c>
      <c r="G333" s="129">
        <f t="shared" si="16"/>
        <v>101.05660548482547</v>
      </c>
      <c r="H333" s="130">
        <v>88207</v>
      </c>
      <c r="I333" s="131">
        <v>135938070</v>
      </c>
      <c r="J333" s="132">
        <f t="shared" si="17"/>
        <v>100.48598830363153</v>
      </c>
      <c r="K333" s="133">
        <f t="shared" si="15"/>
        <v>1.2253184225655358</v>
      </c>
      <c r="L333" s="130">
        <v>135280622</v>
      </c>
    </row>
    <row r="334" spans="2:12" ht="15" customHeight="1">
      <c r="B334" s="125" t="s">
        <v>1019</v>
      </c>
      <c r="C334" s="126">
        <v>4</v>
      </c>
      <c r="D334" s="127" t="s">
        <v>1020</v>
      </c>
      <c r="E334" s="128">
        <v>2935</v>
      </c>
      <c r="F334" s="126" t="s">
        <v>496</v>
      </c>
      <c r="G334" s="129">
        <f t="shared" si="16"/>
        <v>89.2639902676399</v>
      </c>
      <c r="H334" s="130">
        <v>3288</v>
      </c>
      <c r="I334" s="131">
        <v>628809</v>
      </c>
      <c r="J334" s="132">
        <f t="shared" si="17"/>
        <v>82.62680628574958</v>
      </c>
      <c r="K334" s="133">
        <f t="shared" si="15"/>
        <v>0.0056679578573905895</v>
      </c>
      <c r="L334" s="130">
        <v>761023</v>
      </c>
    </row>
    <row r="335" spans="2:12" ht="15" customHeight="1">
      <c r="B335" s="125" t="s">
        <v>1021</v>
      </c>
      <c r="C335" s="126">
        <v>5</v>
      </c>
      <c r="D335" s="127" t="s">
        <v>1022</v>
      </c>
      <c r="E335" s="128">
        <v>1866</v>
      </c>
      <c r="F335" s="126" t="s">
        <v>496</v>
      </c>
      <c r="G335" s="129">
        <f t="shared" si="16"/>
        <v>114.47852760736197</v>
      </c>
      <c r="H335" s="130">
        <v>1630</v>
      </c>
      <c r="I335" s="131">
        <v>487520</v>
      </c>
      <c r="J335" s="132">
        <f t="shared" si="17"/>
        <v>100.45889802655303</v>
      </c>
      <c r="K335" s="133">
        <f t="shared" si="15"/>
        <v>0.004394407228005739</v>
      </c>
      <c r="L335" s="130">
        <v>485293</v>
      </c>
    </row>
    <row r="336" spans="2:12" ht="15" customHeight="1">
      <c r="B336" s="125" t="s">
        <v>1023</v>
      </c>
      <c r="C336" s="126">
        <v>3</v>
      </c>
      <c r="D336" s="127" t="s">
        <v>1024</v>
      </c>
      <c r="E336" s="128">
        <v>1100850759</v>
      </c>
      <c r="F336" s="126" t="s">
        <v>40</v>
      </c>
      <c r="G336" s="129">
        <f t="shared" si="16"/>
        <v>98.95505796058967</v>
      </c>
      <c r="H336" s="130">
        <v>1112475483</v>
      </c>
      <c r="I336" s="131">
        <v>1320969854</v>
      </c>
      <c r="J336" s="132">
        <f t="shared" si="17"/>
        <v>97.95793758205133</v>
      </c>
      <c r="K336" s="133">
        <f t="shared" si="15"/>
        <v>11.906956585156065</v>
      </c>
      <c r="L336" s="130">
        <v>1348507213</v>
      </c>
    </row>
    <row r="337" spans="2:12" ht="15" customHeight="1">
      <c r="B337" s="125" t="s">
        <v>1026</v>
      </c>
      <c r="C337" s="126">
        <v>3</v>
      </c>
      <c r="D337" s="127" t="s">
        <v>1027</v>
      </c>
      <c r="E337" s="128"/>
      <c r="F337" s="126"/>
      <c r="G337" s="129">
        <f t="shared" si="16"/>
      </c>
      <c r="H337" s="130"/>
      <c r="I337" s="131">
        <v>34945388</v>
      </c>
      <c r="J337" s="132">
        <f t="shared" si="17"/>
        <v>99.81928753442756</v>
      </c>
      <c r="K337" s="133">
        <f t="shared" si="15"/>
        <v>0.31499069907422256</v>
      </c>
      <c r="L337" s="130">
        <v>35008653</v>
      </c>
    </row>
    <row r="338" spans="2:12" ht="15" customHeight="1">
      <c r="B338" s="125" t="s">
        <v>1029</v>
      </c>
      <c r="C338" s="126">
        <v>4</v>
      </c>
      <c r="D338" s="127" t="s">
        <v>1030</v>
      </c>
      <c r="E338" s="128">
        <v>56484</v>
      </c>
      <c r="F338" s="126" t="s">
        <v>496</v>
      </c>
      <c r="G338" s="129">
        <f t="shared" si="16"/>
        <v>122.54621192397812</v>
      </c>
      <c r="H338" s="130">
        <v>46092</v>
      </c>
      <c r="I338" s="131">
        <v>13517434</v>
      </c>
      <c r="J338" s="132">
        <f t="shared" si="17"/>
        <v>84.75286214336536</v>
      </c>
      <c r="K338" s="133">
        <f t="shared" si="15"/>
        <v>0.12184343139500026</v>
      </c>
      <c r="L338" s="130">
        <v>15949236</v>
      </c>
    </row>
    <row r="339" spans="2:12" ht="15" customHeight="1">
      <c r="B339" s="125" t="s">
        <v>1031</v>
      </c>
      <c r="C339" s="126">
        <v>3</v>
      </c>
      <c r="D339" s="127" t="s">
        <v>1032</v>
      </c>
      <c r="E339" s="128"/>
      <c r="F339" s="126"/>
      <c r="G339" s="129">
        <f t="shared" si="16"/>
      </c>
      <c r="H339" s="130"/>
      <c r="I339" s="131">
        <v>2754986</v>
      </c>
      <c r="J339" s="132">
        <f t="shared" si="17"/>
        <v>107.22748026595663</v>
      </c>
      <c r="K339" s="133">
        <f t="shared" si="15"/>
        <v>0.024832889710072647</v>
      </c>
      <c r="L339" s="130">
        <v>2569291</v>
      </c>
    </row>
    <row r="340" spans="2:12" ht="15" customHeight="1">
      <c r="B340" s="125" t="s">
        <v>1034</v>
      </c>
      <c r="C340" s="126">
        <v>4</v>
      </c>
      <c r="D340" s="127" t="s">
        <v>1035</v>
      </c>
      <c r="E340" s="128">
        <v>145983</v>
      </c>
      <c r="F340" s="126" t="s">
        <v>496</v>
      </c>
      <c r="G340" s="129">
        <f t="shared" si="16"/>
        <v>120.33979342010899</v>
      </c>
      <c r="H340" s="130">
        <v>121309</v>
      </c>
      <c r="I340" s="131">
        <v>198785</v>
      </c>
      <c r="J340" s="132">
        <f t="shared" si="17"/>
        <v>124.4257082410085</v>
      </c>
      <c r="K340" s="133">
        <f t="shared" si="15"/>
        <v>0.0017918080095567785</v>
      </c>
      <c r="L340" s="130">
        <v>159762</v>
      </c>
    </row>
    <row r="341" spans="2:12" ht="15" customHeight="1">
      <c r="B341" s="125" t="s">
        <v>1037</v>
      </c>
      <c r="C341" s="126">
        <v>3</v>
      </c>
      <c r="D341" s="127" t="s">
        <v>1038</v>
      </c>
      <c r="E341" s="128"/>
      <c r="F341" s="126"/>
      <c r="G341" s="129">
        <f t="shared" si="16"/>
      </c>
      <c r="H341" s="130"/>
      <c r="I341" s="131">
        <v>155017278</v>
      </c>
      <c r="J341" s="132">
        <f t="shared" si="17"/>
        <v>110.29948529536964</v>
      </c>
      <c r="K341" s="133">
        <f t="shared" si="15"/>
        <v>1.3972945661900538</v>
      </c>
      <c r="L341" s="130">
        <v>140542159</v>
      </c>
    </row>
    <row r="342" spans="2:12" ht="15" customHeight="1">
      <c r="B342" s="125" t="s">
        <v>1221</v>
      </c>
      <c r="C342" s="126">
        <v>4</v>
      </c>
      <c r="D342" s="127" t="s">
        <v>1222</v>
      </c>
      <c r="E342" s="128">
        <v>1</v>
      </c>
      <c r="F342" s="126" t="s">
        <v>496</v>
      </c>
      <c r="G342" s="129" t="s">
        <v>1308</v>
      </c>
      <c r="H342" s="130">
        <v>0</v>
      </c>
      <c r="I342" s="131">
        <v>25000</v>
      </c>
      <c r="J342" s="132" t="s">
        <v>1308</v>
      </c>
      <c r="K342" s="133">
        <f t="shared" si="15"/>
        <v>0.00022534497189888306</v>
      </c>
      <c r="L342" s="130">
        <v>0</v>
      </c>
    </row>
    <row r="343" spans="2:12" ht="15" customHeight="1">
      <c r="B343" s="125" t="s">
        <v>1041</v>
      </c>
      <c r="C343" s="126">
        <v>3</v>
      </c>
      <c r="D343" s="127" t="s">
        <v>1042</v>
      </c>
      <c r="E343" s="128">
        <v>208</v>
      </c>
      <c r="F343" s="126" t="s">
        <v>496</v>
      </c>
      <c r="G343" s="129">
        <f t="shared" si="16"/>
        <v>139.59731543624162</v>
      </c>
      <c r="H343" s="130">
        <v>149</v>
      </c>
      <c r="I343" s="150">
        <v>34742139</v>
      </c>
      <c r="J343" s="132">
        <f t="shared" si="17"/>
        <v>169.2153125461338</v>
      </c>
      <c r="K343" s="133">
        <f t="shared" si="15"/>
        <v>0.3131586534664835</v>
      </c>
      <c r="L343" s="130">
        <v>20531321</v>
      </c>
    </row>
    <row r="344" spans="2:12" ht="15" customHeight="1">
      <c r="B344" s="125" t="s">
        <v>1043</v>
      </c>
      <c r="C344" s="126">
        <v>4</v>
      </c>
      <c r="D344" s="127" t="s">
        <v>1044</v>
      </c>
      <c r="E344" s="128">
        <v>9</v>
      </c>
      <c r="F344" s="126" t="s">
        <v>496</v>
      </c>
      <c r="G344" s="129">
        <f t="shared" si="16"/>
        <v>150</v>
      </c>
      <c r="H344" s="130">
        <v>6</v>
      </c>
      <c r="I344" s="150">
        <v>34493618</v>
      </c>
      <c r="J344" s="132">
        <f t="shared" si="17"/>
        <v>171.53791706780396</v>
      </c>
      <c r="K344" s="133">
        <f t="shared" si="15"/>
        <v>0.31091853515603224</v>
      </c>
      <c r="L344" s="130">
        <v>20108451</v>
      </c>
    </row>
    <row r="345" spans="2:12" ht="15" customHeight="1">
      <c r="B345" s="125" t="s">
        <v>1045</v>
      </c>
      <c r="C345" s="126">
        <v>5</v>
      </c>
      <c r="D345" s="127" t="s">
        <v>1046</v>
      </c>
      <c r="E345" s="128">
        <v>6</v>
      </c>
      <c r="F345" s="126" t="s">
        <v>496</v>
      </c>
      <c r="G345" s="129">
        <f t="shared" si="16"/>
        <v>100</v>
      </c>
      <c r="H345" s="130">
        <v>6</v>
      </c>
      <c r="I345" s="131">
        <v>33399180</v>
      </c>
      <c r="J345" s="132">
        <f t="shared" si="17"/>
        <v>166.0952402549555</v>
      </c>
      <c r="K345" s="133">
        <f t="shared" si="15"/>
        <v>0.30105349114182944</v>
      </c>
      <c r="L345" s="130">
        <v>20108451</v>
      </c>
    </row>
    <row r="346" spans="2:12" ht="15" customHeight="1">
      <c r="B346" s="106" t="s">
        <v>1047</v>
      </c>
      <c r="C346" s="107">
        <v>1</v>
      </c>
      <c r="D346" s="108" t="s">
        <v>1048</v>
      </c>
      <c r="E346" s="109"/>
      <c r="F346" s="107"/>
      <c r="G346" s="110">
        <f t="shared" si="16"/>
      </c>
      <c r="H346" s="115"/>
      <c r="I346" s="112">
        <v>220175149</v>
      </c>
      <c r="J346" s="113">
        <f t="shared" si="17"/>
        <v>95.35304384834309</v>
      </c>
      <c r="K346" s="114">
        <f t="shared" si="15"/>
        <v>1.9846145105694954</v>
      </c>
      <c r="L346" s="115">
        <v>230905213</v>
      </c>
    </row>
    <row r="347" spans="2:12" ht="15" customHeight="1">
      <c r="B347" s="116" t="s">
        <v>1049</v>
      </c>
      <c r="C347" s="117">
        <v>2</v>
      </c>
      <c r="D347" s="118" t="s">
        <v>1050</v>
      </c>
      <c r="E347" s="119">
        <v>86</v>
      </c>
      <c r="F347" s="117" t="s">
        <v>9</v>
      </c>
      <c r="G347" s="120">
        <f t="shared" si="16"/>
        <v>97.72727272727273</v>
      </c>
      <c r="H347" s="121">
        <v>88</v>
      </c>
      <c r="I347" s="122">
        <v>597196</v>
      </c>
      <c r="J347" s="123">
        <f t="shared" si="17"/>
        <v>100.8119705732411</v>
      </c>
      <c r="K347" s="124">
        <f t="shared" si="15"/>
        <v>0.005383004633525014</v>
      </c>
      <c r="L347" s="121">
        <v>592386</v>
      </c>
    </row>
    <row r="348" spans="2:12" ht="15" customHeight="1">
      <c r="B348" s="116" t="s">
        <v>1053</v>
      </c>
      <c r="C348" s="117">
        <v>2</v>
      </c>
      <c r="D348" s="118" t="s">
        <v>1054</v>
      </c>
      <c r="E348" s="119">
        <v>57835</v>
      </c>
      <c r="F348" s="117" t="s">
        <v>9</v>
      </c>
      <c r="G348" s="120">
        <f t="shared" si="16"/>
        <v>87.10746291136381</v>
      </c>
      <c r="H348" s="121">
        <v>66395</v>
      </c>
      <c r="I348" s="122">
        <v>53247961</v>
      </c>
      <c r="J348" s="123">
        <f t="shared" si="17"/>
        <v>86.06054867001703</v>
      </c>
      <c r="K348" s="124">
        <f t="shared" si="15"/>
        <v>0.4799664110087128</v>
      </c>
      <c r="L348" s="121">
        <v>61872672</v>
      </c>
    </row>
    <row r="349" spans="2:12" ht="15" customHeight="1">
      <c r="B349" s="125" t="s">
        <v>1056</v>
      </c>
      <c r="C349" s="126">
        <v>3</v>
      </c>
      <c r="D349" s="127" t="s">
        <v>1057</v>
      </c>
      <c r="E349" s="128">
        <v>57793</v>
      </c>
      <c r="F349" s="126" t="s">
        <v>9</v>
      </c>
      <c r="G349" s="129">
        <f t="shared" si="16"/>
        <v>87.06649793606316</v>
      </c>
      <c r="H349" s="130">
        <v>66378</v>
      </c>
      <c r="I349" s="131">
        <v>53121521</v>
      </c>
      <c r="J349" s="132">
        <f t="shared" si="17"/>
        <v>85.90361130737946</v>
      </c>
      <c r="K349" s="133">
        <f t="shared" si="15"/>
        <v>0.47882670627883694</v>
      </c>
      <c r="L349" s="130">
        <v>61838519</v>
      </c>
    </row>
    <row r="350" spans="2:12" ht="15" customHeight="1">
      <c r="B350" s="116" t="s">
        <v>1058</v>
      </c>
      <c r="C350" s="117">
        <v>2</v>
      </c>
      <c r="D350" s="118" t="s">
        <v>1059</v>
      </c>
      <c r="E350" s="119">
        <v>14654</v>
      </c>
      <c r="F350" s="117" t="s">
        <v>40</v>
      </c>
      <c r="G350" s="120">
        <f t="shared" si="16"/>
        <v>73.03992423864825</v>
      </c>
      <c r="H350" s="121">
        <v>20063</v>
      </c>
      <c r="I350" s="122">
        <v>71435</v>
      </c>
      <c r="J350" s="123">
        <f t="shared" si="17"/>
        <v>108.10872164293173</v>
      </c>
      <c r="K350" s="124">
        <f t="shared" si="15"/>
        <v>0.0006439007227038684</v>
      </c>
      <c r="L350" s="121">
        <v>66077</v>
      </c>
    </row>
    <row r="351" spans="2:12" ht="15" customHeight="1">
      <c r="B351" s="116" t="s">
        <v>1061</v>
      </c>
      <c r="C351" s="117">
        <v>2</v>
      </c>
      <c r="D351" s="118" t="s">
        <v>1062</v>
      </c>
      <c r="E351" s="119"/>
      <c r="F351" s="117"/>
      <c r="G351" s="120">
        <f t="shared" si="16"/>
      </c>
      <c r="H351" s="121"/>
      <c r="I351" s="122">
        <v>1072101</v>
      </c>
      <c r="J351" s="123">
        <f t="shared" si="17"/>
        <v>124.76373348229093</v>
      </c>
      <c r="K351" s="124">
        <f t="shared" si="15"/>
        <v>0.009663702788710576</v>
      </c>
      <c r="L351" s="121">
        <v>859305</v>
      </c>
    </row>
    <row r="352" spans="2:12" ht="15" customHeight="1">
      <c r="B352" s="125" t="s">
        <v>1064</v>
      </c>
      <c r="C352" s="126">
        <v>3</v>
      </c>
      <c r="D352" s="127" t="s">
        <v>1065</v>
      </c>
      <c r="E352" s="128">
        <v>3226</v>
      </c>
      <c r="F352" s="126" t="s">
        <v>1066</v>
      </c>
      <c r="G352" s="129">
        <f t="shared" si="16"/>
        <v>114.03322728879463</v>
      </c>
      <c r="H352" s="130">
        <v>2829</v>
      </c>
      <c r="I352" s="131">
        <v>175460</v>
      </c>
      <c r="J352" s="132">
        <f t="shared" si="17"/>
        <v>127.52565630723609</v>
      </c>
      <c r="K352" s="133">
        <f t="shared" si="15"/>
        <v>0.001581561150775121</v>
      </c>
      <c r="L352" s="130">
        <v>137588</v>
      </c>
    </row>
    <row r="353" spans="2:12" ht="15" customHeight="1">
      <c r="B353" s="125" t="s">
        <v>1067</v>
      </c>
      <c r="C353" s="126">
        <v>4</v>
      </c>
      <c r="D353" s="127" t="s">
        <v>1068</v>
      </c>
      <c r="E353" s="128">
        <v>375</v>
      </c>
      <c r="F353" s="126" t="s">
        <v>1066</v>
      </c>
      <c r="G353" s="129">
        <f t="shared" si="16"/>
        <v>49.2772667542707</v>
      </c>
      <c r="H353" s="130">
        <v>761</v>
      </c>
      <c r="I353" s="131">
        <v>11920</v>
      </c>
      <c r="J353" s="132">
        <f t="shared" si="17"/>
        <v>35.10942240287473</v>
      </c>
      <c r="K353" s="133">
        <f t="shared" si="15"/>
        <v>0.00010744448260138744</v>
      </c>
      <c r="L353" s="130">
        <v>33951</v>
      </c>
    </row>
    <row r="354" spans="2:12" ht="15" customHeight="1">
      <c r="B354" s="125" t="s">
        <v>1070</v>
      </c>
      <c r="C354" s="126">
        <v>4</v>
      </c>
      <c r="D354" s="127" t="s">
        <v>1290</v>
      </c>
      <c r="E354" s="128">
        <v>46</v>
      </c>
      <c r="F354" s="126" t="s">
        <v>1066</v>
      </c>
      <c r="G354" s="129">
        <f t="shared" si="16"/>
        <v>64.7887323943662</v>
      </c>
      <c r="H354" s="130">
        <v>71</v>
      </c>
      <c r="I354" s="131">
        <v>1686</v>
      </c>
      <c r="J354" s="132">
        <f t="shared" si="17"/>
        <v>39.236676751221786</v>
      </c>
      <c r="K354" s="133">
        <f t="shared" si="15"/>
        <v>1.5197264904860672E-05</v>
      </c>
      <c r="L354" s="130">
        <v>4297</v>
      </c>
    </row>
    <row r="355" spans="2:12" ht="15" customHeight="1">
      <c r="B355" s="125" t="s">
        <v>1071</v>
      </c>
      <c r="C355" s="126">
        <v>4</v>
      </c>
      <c r="D355" s="127" t="s">
        <v>1072</v>
      </c>
      <c r="E355" s="128">
        <v>958</v>
      </c>
      <c r="F355" s="126" t="s">
        <v>1066</v>
      </c>
      <c r="G355" s="129">
        <f t="shared" si="16"/>
        <v>135.69405099150143</v>
      </c>
      <c r="H355" s="130">
        <v>706</v>
      </c>
      <c r="I355" s="131">
        <v>18987</v>
      </c>
      <c r="J355" s="132">
        <f t="shared" si="17"/>
        <v>84.94541875447388</v>
      </c>
      <c r="K355" s="133">
        <f t="shared" si="15"/>
        <v>0.0001711449992577637</v>
      </c>
      <c r="L355" s="130">
        <v>22352</v>
      </c>
    </row>
    <row r="356" spans="2:12" ht="15" customHeight="1">
      <c r="B356" s="125" t="s">
        <v>1073</v>
      </c>
      <c r="C356" s="126">
        <v>3</v>
      </c>
      <c r="D356" s="127" t="s">
        <v>1074</v>
      </c>
      <c r="E356" s="128">
        <v>3159</v>
      </c>
      <c r="F356" s="126" t="s">
        <v>1066</v>
      </c>
      <c r="G356" s="129">
        <f t="shared" si="16"/>
        <v>79.83320697498104</v>
      </c>
      <c r="H356" s="130">
        <v>3957</v>
      </c>
      <c r="I356" s="131">
        <v>7062</v>
      </c>
      <c r="J356" s="132">
        <f t="shared" si="17"/>
        <v>77.29859894921191</v>
      </c>
      <c r="K356" s="133">
        <f t="shared" si="15"/>
        <v>6.365544766199647E-05</v>
      </c>
      <c r="L356" s="130">
        <v>9136</v>
      </c>
    </row>
    <row r="357" spans="2:12" ht="15" customHeight="1">
      <c r="B357" s="125" t="s">
        <v>1075</v>
      </c>
      <c r="C357" s="126">
        <v>3</v>
      </c>
      <c r="D357" s="127" t="s">
        <v>1076</v>
      </c>
      <c r="E357" s="128">
        <v>1393</v>
      </c>
      <c r="F357" s="126" t="s">
        <v>1066</v>
      </c>
      <c r="G357" s="129">
        <f t="shared" si="16"/>
        <v>636.0730593607306</v>
      </c>
      <c r="H357" s="130">
        <v>219</v>
      </c>
      <c r="I357" s="131">
        <v>2363</v>
      </c>
      <c r="J357" s="132">
        <f t="shared" si="17"/>
        <v>347.5</v>
      </c>
      <c r="K357" s="133">
        <f t="shared" si="15"/>
        <v>2.1299606743882425E-05</v>
      </c>
      <c r="L357" s="130">
        <v>680</v>
      </c>
    </row>
    <row r="358" spans="2:12" ht="15" customHeight="1">
      <c r="B358" s="125" t="s">
        <v>1077</v>
      </c>
      <c r="C358" s="126">
        <v>3</v>
      </c>
      <c r="D358" s="127" t="s">
        <v>1078</v>
      </c>
      <c r="E358" s="128">
        <v>1742</v>
      </c>
      <c r="F358" s="126" t="s">
        <v>1066</v>
      </c>
      <c r="G358" s="129">
        <f t="shared" si="16"/>
        <v>91.58780231335436</v>
      </c>
      <c r="H358" s="130">
        <v>1902</v>
      </c>
      <c r="I358" s="131">
        <v>45792</v>
      </c>
      <c r="J358" s="132">
        <f t="shared" si="17"/>
        <v>90.16303063715839</v>
      </c>
      <c r="K358" s="133">
        <f t="shared" si="15"/>
        <v>0.0004127598781277461</v>
      </c>
      <c r="L358" s="130">
        <v>50788</v>
      </c>
    </row>
    <row r="359" spans="2:12" ht="15" customHeight="1">
      <c r="B359" s="125" t="s">
        <v>1080</v>
      </c>
      <c r="C359" s="126">
        <v>3</v>
      </c>
      <c r="D359" s="127" t="s">
        <v>1081</v>
      </c>
      <c r="E359" s="128"/>
      <c r="F359" s="126"/>
      <c r="G359" s="129">
        <f t="shared" si="16"/>
      </c>
      <c r="H359" s="143"/>
      <c r="I359" s="131">
        <v>184253</v>
      </c>
      <c r="J359" s="132">
        <f t="shared" si="17"/>
        <v>157.49735015557152</v>
      </c>
      <c r="K359" s="133">
        <f t="shared" si="15"/>
        <v>0.001660819484291396</v>
      </c>
      <c r="L359" s="130">
        <v>116988</v>
      </c>
    </row>
    <row r="360" spans="2:12" ht="15" customHeight="1">
      <c r="B360" s="125" t="s">
        <v>1083</v>
      </c>
      <c r="C360" s="126">
        <v>4</v>
      </c>
      <c r="D360" s="127" t="s">
        <v>1084</v>
      </c>
      <c r="E360" s="128">
        <v>14961</v>
      </c>
      <c r="F360" s="126" t="s">
        <v>1066</v>
      </c>
      <c r="G360" s="129">
        <f t="shared" si="16"/>
        <v>207.0440077497924</v>
      </c>
      <c r="H360" s="130">
        <v>7226</v>
      </c>
      <c r="I360" s="131">
        <v>33051</v>
      </c>
      <c r="J360" s="132">
        <f t="shared" si="17"/>
        <v>189.42572214580468</v>
      </c>
      <c r="K360" s="133">
        <f t="shared" si="15"/>
        <v>0.00029791506664919934</v>
      </c>
      <c r="L360" s="130">
        <v>17448</v>
      </c>
    </row>
    <row r="361" spans="2:12" ht="15" customHeight="1">
      <c r="B361" s="125" t="s">
        <v>1085</v>
      </c>
      <c r="C361" s="126">
        <v>4</v>
      </c>
      <c r="D361" s="127" t="s">
        <v>1086</v>
      </c>
      <c r="E361" s="128">
        <v>2820</v>
      </c>
      <c r="F361" s="126" t="s">
        <v>1066</v>
      </c>
      <c r="G361" s="129">
        <f t="shared" si="16"/>
        <v>96.27859337657904</v>
      </c>
      <c r="H361" s="130">
        <v>2929</v>
      </c>
      <c r="I361" s="131">
        <v>20992</v>
      </c>
      <c r="J361" s="132">
        <f t="shared" si="17"/>
        <v>70.72776280323451</v>
      </c>
      <c r="K361" s="133">
        <f t="shared" si="15"/>
        <v>0.0001892176660040541</v>
      </c>
      <c r="L361" s="130">
        <v>29680</v>
      </c>
    </row>
    <row r="362" spans="2:12" ht="15" customHeight="1">
      <c r="B362" s="125" t="s">
        <v>1087</v>
      </c>
      <c r="C362" s="126">
        <v>4</v>
      </c>
      <c r="D362" s="127" t="s">
        <v>1088</v>
      </c>
      <c r="E362" s="128">
        <v>5160</v>
      </c>
      <c r="F362" s="126" t="s">
        <v>1066</v>
      </c>
      <c r="G362" s="129">
        <f t="shared" si="16"/>
        <v>177.93103448275863</v>
      </c>
      <c r="H362" s="130">
        <v>2900</v>
      </c>
      <c r="I362" s="131">
        <v>84645</v>
      </c>
      <c r="J362" s="132">
        <f t="shared" si="17"/>
        <v>258.6317526277194</v>
      </c>
      <c r="K362" s="133">
        <f t="shared" si="15"/>
        <v>0.0007629730058552382</v>
      </c>
      <c r="L362" s="130">
        <v>32728</v>
      </c>
    </row>
    <row r="363" spans="2:12" ht="15" customHeight="1">
      <c r="B363" s="125" t="s">
        <v>1090</v>
      </c>
      <c r="C363" s="126">
        <v>4</v>
      </c>
      <c r="D363" s="127" t="s">
        <v>1091</v>
      </c>
      <c r="E363" s="128">
        <v>1158</v>
      </c>
      <c r="F363" s="126" t="s">
        <v>1066</v>
      </c>
      <c r="G363" s="129">
        <f t="shared" si="16"/>
        <v>175.98784194528875</v>
      </c>
      <c r="H363" s="130">
        <v>658</v>
      </c>
      <c r="I363" s="131">
        <v>16968</v>
      </c>
      <c r="J363" s="132">
        <f t="shared" si="17"/>
        <v>142.0154000669568</v>
      </c>
      <c r="K363" s="133">
        <f t="shared" si="15"/>
        <v>0.0001529461393272099</v>
      </c>
      <c r="L363" s="130">
        <v>11948</v>
      </c>
    </row>
    <row r="364" spans="2:12" ht="15" customHeight="1">
      <c r="B364" s="125" t="s">
        <v>1092</v>
      </c>
      <c r="C364" s="126">
        <v>3</v>
      </c>
      <c r="D364" s="127" t="s">
        <v>1093</v>
      </c>
      <c r="E364" s="128">
        <v>2779</v>
      </c>
      <c r="F364" s="126" t="s">
        <v>40</v>
      </c>
      <c r="G364" s="129">
        <f t="shared" si="16"/>
        <v>191.78743961352657</v>
      </c>
      <c r="H364" s="130">
        <v>1449</v>
      </c>
      <c r="I364" s="131">
        <v>17769</v>
      </c>
      <c r="J364" s="132">
        <f t="shared" si="17"/>
        <v>133.01145295306534</v>
      </c>
      <c r="K364" s="133">
        <f t="shared" si="15"/>
        <v>0.00016016619222685013</v>
      </c>
      <c r="L364" s="130">
        <v>13359</v>
      </c>
    </row>
    <row r="365" spans="2:12" ht="15" customHeight="1">
      <c r="B365" s="116" t="s">
        <v>1094</v>
      </c>
      <c r="C365" s="117">
        <v>2</v>
      </c>
      <c r="D365" s="118" t="s">
        <v>1095</v>
      </c>
      <c r="E365" s="119"/>
      <c r="F365" s="117"/>
      <c r="G365" s="120">
        <f t="shared" si="16"/>
      </c>
      <c r="H365" s="121"/>
      <c r="I365" s="122">
        <v>75821</v>
      </c>
      <c r="J365" s="123">
        <f t="shared" si="17"/>
        <v>82.3774187590313</v>
      </c>
      <c r="K365" s="124">
        <f t="shared" si="15"/>
        <v>0.0006834352445738085</v>
      </c>
      <c r="L365" s="121">
        <v>92041</v>
      </c>
    </row>
    <row r="366" spans="2:12" ht="15" customHeight="1">
      <c r="B366" s="116" t="s">
        <v>1096</v>
      </c>
      <c r="C366" s="117">
        <v>2</v>
      </c>
      <c r="D366" s="118" t="s">
        <v>1097</v>
      </c>
      <c r="E366" s="119"/>
      <c r="F366" s="117"/>
      <c r="G366" s="120">
        <f t="shared" si="16"/>
      </c>
      <c r="H366" s="121"/>
      <c r="I366" s="122">
        <v>90455209</v>
      </c>
      <c r="J366" s="123">
        <f t="shared" si="17"/>
        <v>97.36980391259827</v>
      </c>
      <c r="K366" s="124">
        <f t="shared" si="15"/>
        <v>0.8153450612085037</v>
      </c>
      <c r="L366" s="121">
        <v>92898625</v>
      </c>
    </row>
    <row r="367" spans="2:12" ht="15" customHeight="1">
      <c r="B367" s="125" t="s">
        <v>1098</v>
      </c>
      <c r="C367" s="126">
        <v>3</v>
      </c>
      <c r="D367" s="127" t="s">
        <v>1099</v>
      </c>
      <c r="E367" s="128"/>
      <c r="F367" s="126"/>
      <c r="G367" s="129">
        <f t="shared" si="16"/>
      </c>
      <c r="H367" s="130"/>
      <c r="I367" s="131">
        <v>79340595</v>
      </c>
      <c r="J367" s="132">
        <f t="shared" si="17"/>
        <v>97.16146869565821</v>
      </c>
      <c r="K367" s="133">
        <f t="shared" si="15"/>
        <v>0.7151601660286264</v>
      </c>
      <c r="L367" s="130">
        <v>81658497</v>
      </c>
    </row>
    <row r="368" spans="2:12" ht="15" customHeight="1">
      <c r="B368" s="125" t="s">
        <v>1100</v>
      </c>
      <c r="C368" s="126">
        <v>4</v>
      </c>
      <c r="D368" s="127" t="s">
        <v>1101</v>
      </c>
      <c r="E368" s="128">
        <v>56226</v>
      </c>
      <c r="F368" s="126" t="s">
        <v>40</v>
      </c>
      <c r="G368" s="129">
        <f t="shared" si="16"/>
        <v>151.66702632714717</v>
      </c>
      <c r="H368" s="130">
        <v>37072</v>
      </c>
      <c r="I368" s="131">
        <v>1398525</v>
      </c>
      <c r="J368" s="132">
        <f t="shared" si="17"/>
        <v>107.0739512912191</v>
      </c>
      <c r="K368" s="133">
        <f t="shared" si="15"/>
        <v>0.012606023072995416</v>
      </c>
      <c r="L368" s="130">
        <v>1306130</v>
      </c>
    </row>
    <row r="369" spans="2:12" ht="15" customHeight="1">
      <c r="B369" s="125" t="s">
        <v>1103</v>
      </c>
      <c r="C369" s="126">
        <v>4</v>
      </c>
      <c r="D369" s="127" t="s">
        <v>1104</v>
      </c>
      <c r="E369" s="128"/>
      <c r="F369" s="126"/>
      <c r="G369" s="129">
        <f t="shared" si="16"/>
      </c>
      <c r="H369" s="130"/>
      <c r="I369" s="131">
        <v>1370772</v>
      </c>
      <c r="J369" s="132">
        <f t="shared" si="17"/>
        <v>115.61032754960642</v>
      </c>
      <c r="K369" s="133">
        <f t="shared" si="15"/>
        <v>0.012355863112791028</v>
      </c>
      <c r="L369" s="130">
        <v>1185683</v>
      </c>
    </row>
    <row r="370" spans="2:12" ht="15" customHeight="1">
      <c r="B370" s="125" t="s">
        <v>1106</v>
      </c>
      <c r="C370" s="126">
        <v>4</v>
      </c>
      <c r="D370" s="127" t="s">
        <v>1107</v>
      </c>
      <c r="E370" s="128">
        <v>45</v>
      </c>
      <c r="F370" s="126" t="s">
        <v>1066</v>
      </c>
      <c r="G370" s="129">
        <f t="shared" si="16"/>
        <v>15.570934256055363</v>
      </c>
      <c r="H370" s="130">
        <v>289</v>
      </c>
      <c r="I370" s="131">
        <v>5572</v>
      </c>
      <c r="J370" s="132">
        <f t="shared" si="17"/>
        <v>11.579866162350887</v>
      </c>
      <c r="K370" s="133">
        <f t="shared" si="15"/>
        <v>5.022488733682305E-05</v>
      </c>
      <c r="L370" s="130">
        <v>48118</v>
      </c>
    </row>
    <row r="371" spans="2:12" ht="15" customHeight="1">
      <c r="B371" s="125" t="s">
        <v>1109</v>
      </c>
      <c r="C371" s="126">
        <v>4</v>
      </c>
      <c r="D371" s="127" t="s">
        <v>1110</v>
      </c>
      <c r="E371" s="128">
        <v>526</v>
      </c>
      <c r="F371" s="126" t="s">
        <v>496</v>
      </c>
      <c r="G371" s="129">
        <f t="shared" si="16"/>
        <v>1753.3333333333335</v>
      </c>
      <c r="H371" s="130">
        <v>30</v>
      </c>
      <c r="I371" s="131">
        <v>82430</v>
      </c>
      <c r="J371" s="132">
        <f t="shared" si="17"/>
        <v>196.06583892298178</v>
      </c>
      <c r="K371" s="133">
        <f t="shared" si="15"/>
        <v>0.0007430074413449972</v>
      </c>
      <c r="L371" s="130">
        <v>42042</v>
      </c>
    </row>
    <row r="372" spans="2:12" ht="15" customHeight="1">
      <c r="B372" s="125" t="s">
        <v>1112</v>
      </c>
      <c r="C372" s="126">
        <v>4</v>
      </c>
      <c r="D372" s="127" t="s">
        <v>1113</v>
      </c>
      <c r="E372" s="128">
        <v>49639</v>
      </c>
      <c r="F372" s="126" t="s">
        <v>40</v>
      </c>
      <c r="G372" s="129">
        <f t="shared" si="16"/>
        <v>83.43109736625377</v>
      </c>
      <c r="H372" s="130">
        <v>59497</v>
      </c>
      <c r="I372" s="131">
        <v>609021</v>
      </c>
      <c r="J372" s="132">
        <f t="shared" si="17"/>
        <v>87.92203648710883</v>
      </c>
      <c r="K372" s="133">
        <f t="shared" si="15"/>
        <v>0.005489592805233185</v>
      </c>
      <c r="L372" s="130">
        <v>692683</v>
      </c>
    </row>
    <row r="373" spans="2:12" ht="15" customHeight="1">
      <c r="B373" s="125" t="s">
        <v>1115</v>
      </c>
      <c r="C373" s="126">
        <v>5</v>
      </c>
      <c r="D373" s="127" t="s">
        <v>1116</v>
      </c>
      <c r="E373" s="128">
        <v>7795</v>
      </c>
      <c r="F373" s="126" t="s">
        <v>40</v>
      </c>
      <c r="G373" s="129">
        <f t="shared" si="16"/>
        <v>72.7552734739593</v>
      </c>
      <c r="H373" s="130">
        <v>10714</v>
      </c>
      <c r="I373" s="131">
        <v>142310</v>
      </c>
      <c r="J373" s="132">
        <f t="shared" si="17"/>
        <v>62.82336529462662</v>
      </c>
      <c r="K373" s="133">
        <f t="shared" si="15"/>
        <v>0.001282753718037202</v>
      </c>
      <c r="L373" s="130">
        <v>226524</v>
      </c>
    </row>
    <row r="374" spans="2:12" ht="15" customHeight="1">
      <c r="B374" s="125" t="s">
        <v>1117</v>
      </c>
      <c r="C374" s="126">
        <v>4</v>
      </c>
      <c r="D374" s="127" t="s">
        <v>1118</v>
      </c>
      <c r="E374" s="128"/>
      <c r="F374" s="126"/>
      <c r="G374" s="129">
        <f t="shared" si="16"/>
      </c>
      <c r="H374" s="130"/>
      <c r="I374" s="131">
        <v>138478</v>
      </c>
      <c r="J374" s="132">
        <f t="shared" si="17"/>
        <v>104.40689722768843</v>
      </c>
      <c r="K374" s="133">
        <f t="shared" si="15"/>
        <v>0.0012482128407445409</v>
      </c>
      <c r="L374" s="130">
        <v>132633</v>
      </c>
    </row>
    <row r="375" spans="2:12" ht="15" customHeight="1">
      <c r="B375" s="125" t="s">
        <v>1120</v>
      </c>
      <c r="C375" s="126">
        <v>5</v>
      </c>
      <c r="D375" s="127" t="s">
        <v>1121</v>
      </c>
      <c r="E375" s="128">
        <v>8723</v>
      </c>
      <c r="F375" s="126" t="s">
        <v>496</v>
      </c>
      <c r="G375" s="129">
        <f t="shared" si="16"/>
        <v>119.83788982003023</v>
      </c>
      <c r="H375" s="130">
        <v>7279</v>
      </c>
      <c r="I375" s="131">
        <v>23209</v>
      </c>
      <c r="J375" s="132">
        <f t="shared" si="17"/>
        <v>116.31834811807748</v>
      </c>
      <c r="K375" s="133">
        <f t="shared" si="15"/>
        <v>0.00020920125811204704</v>
      </c>
      <c r="L375" s="130">
        <v>19953</v>
      </c>
    </row>
    <row r="376" spans="2:12" ht="15" customHeight="1">
      <c r="B376" s="125" t="s">
        <v>1123</v>
      </c>
      <c r="C376" s="126">
        <v>4</v>
      </c>
      <c r="D376" s="127" t="s">
        <v>1124</v>
      </c>
      <c r="E376" s="128">
        <v>0</v>
      </c>
      <c r="F376" s="126"/>
      <c r="G376" s="129">
        <f t="shared" si="16"/>
      </c>
      <c r="H376" s="130"/>
      <c r="I376" s="131">
        <v>36162567</v>
      </c>
      <c r="J376" s="132">
        <f t="shared" si="17"/>
        <v>108.51547445053087</v>
      </c>
      <c r="K376" s="133">
        <f t="shared" si="15"/>
        <v>0.325962105776259</v>
      </c>
      <c r="L376" s="130">
        <v>33324802</v>
      </c>
    </row>
    <row r="377" spans="2:12" ht="15" customHeight="1">
      <c r="B377" s="125" t="s">
        <v>1127</v>
      </c>
      <c r="C377" s="126">
        <v>5</v>
      </c>
      <c r="D377" s="127" t="s">
        <v>1128</v>
      </c>
      <c r="E377" s="128">
        <v>54561</v>
      </c>
      <c r="F377" s="126" t="s">
        <v>40</v>
      </c>
      <c r="G377" s="129">
        <f t="shared" si="16"/>
        <v>236.36875622752675</v>
      </c>
      <c r="H377" s="130">
        <v>23083</v>
      </c>
      <c r="I377" s="131">
        <v>115963</v>
      </c>
      <c r="J377" s="132">
        <f t="shared" si="17"/>
        <v>303.34571518258866</v>
      </c>
      <c r="K377" s="133">
        <f t="shared" si="15"/>
        <v>0.001045267159052407</v>
      </c>
      <c r="L377" s="130">
        <v>38228</v>
      </c>
    </row>
    <row r="378" spans="2:12" ht="15" customHeight="1">
      <c r="B378" s="125" t="s">
        <v>1129</v>
      </c>
      <c r="C378" s="126">
        <v>3</v>
      </c>
      <c r="D378" s="127" t="s">
        <v>1130</v>
      </c>
      <c r="E378" s="128">
        <v>0</v>
      </c>
      <c r="F378" s="126"/>
      <c r="G378" s="129">
        <f t="shared" si="16"/>
      </c>
      <c r="H378" s="130"/>
      <c r="I378" s="131">
        <v>11114614</v>
      </c>
      <c r="J378" s="132">
        <f t="shared" si="17"/>
        <v>98.8833401185467</v>
      </c>
      <c r="K378" s="133">
        <f t="shared" si="15"/>
        <v>0.10018489517987729</v>
      </c>
      <c r="L378" s="130">
        <v>11240128</v>
      </c>
    </row>
    <row r="379" spans="2:12" ht="15" customHeight="1">
      <c r="B379" s="125" t="s">
        <v>1131</v>
      </c>
      <c r="C379" s="126">
        <v>4</v>
      </c>
      <c r="D379" s="127" t="s">
        <v>1132</v>
      </c>
      <c r="E379" s="128">
        <v>10887</v>
      </c>
      <c r="F379" s="126" t="s">
        <v>496</v>
      </c>
      <c r="G379" s="129">
        <f t="shared" si="16"/>
        <v>197.76566757493188</v>
      </c>
      <c r="H379" s="130">
        <v>5505</v>
      </c>
      <c r="I379" s="131">
        <v>32574</v>
      </c>
      <c r="J379" s="132">
        <f t="shared" si="17"/>
        <v>284.98687664041995</v>
      </c>
      <c r="K379" s="133">
        <f t="shared" si="15"/>
        <v>0.00029361548458536863</v>
      </c>
      <c r="L379" s="130">
        <v>11430</v>
      </c>
    </row>
    <row r="380" spans="2:12" ht="15" customHeight="1">
      <c r="B380" s="125" t="s">
        <v>1133</v>
      </c>
      <c r="C380" s="126">
        <v>4</v>
      </c>
      <c r="D380" s="127" t="s">
        <v>1134</v>
      </c>
      <c r="E380" s="128"/>
      <c r="F380" s="126"/>
      <c r="G380" s="129">
        <f t="shared" si="16"/>
      </c>
      <c r="H380" s="130"/>
      <c r="I380" s="131">
        <v>10775296</v>
      </c>
      <c r="J380" s="132">
        <f t="shared" si="17"/>
        <v>97.05237297566921</v>
      </c>
      <c r="K380" s="133">
        <f t="shared" si="15"/>
        <v>0.09712635097288587</v>
      </c>
      <c r="L380" s="130">
        <v>11102558</v>
      </c>
    </row>
    <row r="381" spans="2:12" ht="15" customHeight="1">
      <c r="B381" s="116" t="s">
        <v>1136</v>
      </c>
      <c r="C381" s="117">
        <v>2</v>
      </c>
      <c r="D381" s="118" t="s">
        <v>1137</v>
      </c>
      <c r="E381" s="119"/>
      <c r="F381" s="117"/>
      <c r="G381" s="120">
        <f t="shared" si="16"/>
      </c>
      <c r="H381" s="121"/>
      <c r="I381" s="122">
        <v>74655426</v>
      </c>
      <c r="J381" s="123">
        <f t="shared" si="17"/>
        <v>100.17621009534538</v>
      </c>
      <c r="K381" s="124">
        <f t="shared" si="15"/>
        <v>0.6729289949627657</v>
      </c>
      <c r="L381" s="121">
        <v>74524107</v>
      </c>
    </row>
    <row r="382" spans="2:12" ht="15" customHeight="1">
      <c r="B382" s="125" t="s">
        <v>1140</v>
      </c>
      <c r="C382" s="126">
        <v>3</v>
      </c>
      <c r="D382" s="127" t="s">
        <v>1141</v>
      </c>
      <c r="E382" s="128"/>
      <c r="F382" s="126"/>
      <c r="G382" s="129">
        <f t="shared" si="16"/>
      </c>
      <c r="H382" s="130"/>
      <c r="I382" s="131">
        <v>21324132</v>
      </c>
      <c r="J382" s="132">
        <f t="shared" si="17"/>
        <v>105.40807710342533</v>
      </c>
      <c r="K382" s="133">
        <f t="shared" si="15"/>
        <v>0.1922114370523229</v>
      </c>
      <c r="L382" s="130">
        <v>20230074</v>
      </c>
    </row>
    <row r="383" spans="2:12" ht="15" customHeight="1">
      <c r="B383" s="125" t="s">
        <v>1142</v>
      </c>
      <c r="C383" s="126">
        <v>4</v>
      </c>
      <c r="D383" s="127" t="s">
        <v>1143</v>
      </c>
      <c r="E383" s="128">
        <v>6506395</v>
      </c>
      <c r="F383" s="126" t="s">
        <v>388</v>
      </c>
      <c r="G383" s="129">
        <f t="shared" si="16"/>
        <v>84.86036192194834</v>
      </c>
      <c r="H383" s="130">
        <v>7667178</v>
      </c>
      <c r="I383" s="131">
        <v>651791</v>
      </c>
      <c r="J383" s="132">
        <f t="shared" si="17"/>
        <v>83.48310462045274</v>
      </c>
      <c r="K383" s="133">
        <f t="shared" si="15"/>
        <v>0.005875112983157795</v>
      </c>
      <c r="L383" s="130">
        <v>780746</v>
      </c>
    </row>
    <row r="384" spans="2:12" ht="15" customHeight="1">
      <c r="B384" s="125" t="s">
        <v>1144</v>
      </c>
      <c r="C384" s="126">
        <v>3</v>
      </c>
      <c r="D384" s="127" t="s">
        <v>1145</v>
      </c>
      <c r="E384" s="128">
        <v>38919139</v>
      </c>
      <c r="F384" s="126" t="s">
        <v>496</v>
      </c>
      <c r="G384" s="129">
        <f t="shared" si="16"/>
        <v>109.60712804553043</v>
      </c>
      <c r="H384" s="130">
        <v>35507854</v>
      </c>
      <c r="I384" s="131">
        <v>6014853</v>
      </c>
      <c r="J384" s="132">
        <f t="shared" si="17"/>
        <v>80.88719893492556</v>
      </c>
      <c r="K384" s="133">
        <f t="shared" si="15"/>
        <v>0.054216675210436494</v>
      </c>
      <c r="L384" s="130">
        <v>7436100</v>
      </c>
    </row>
    <row r="385" spans="2:12" ht="15" customHeight="1">
      <c r="B385" s="125" t="s">
        <v>1147</v>
      </c>
      <c r="C385" s="126">
        <v>3</v>
      </c>
      <c r="D385" s="127" t="s">
        <v>1148</v>
      </c>
      <c r="E385" s="128"/>
      <c r="F385" s="126"/>
      <c r="G385" s="129">
        <f t="shared" si="16"/>
      </c>
      <c r="H385" s="130"/>
      <c r="I385" s="131">
        <v>4662140</v>
      </c>
      <c r="J385" s="132">
        <f t="shared" si="17"/>
        <v>101.65610306424419</v>
      </c>
      <c r="K385" s="133">
        <f t="shared" si="15"/>
        <v>0.04202359229154634</v>
      </c>
      <c r="L385" s="130">
        <v>4586188</v>
      </c>
    </row>
    <row r="386" spans="2:12" ht="15" customHeight="1">
      <c r="B386" s="125" t="s">
        <v>1151</v>
      </c>
      <c r="C386" s="126">
        <v>3</v>
      </c>
      <c r="D386" s="127" t="s">
        <v>1152</v>
      </c>
      <c r="E386" s="128">
        <v>1766998</v>
      </c>
      <c r="F386" s="126" t="s">
        <v>40</v>
      </c>
      <c r="G386" s="129">
        <f t="shared" si="16"/>
        <v>240.31078598171894</v>
      </c>
      <c r="H386" s="130">
        <v>735297</v>
      </c>
      <c r="I386" s="131">
        <v>1354396</v>
      </c>
      <c r="J386" s="132">
        <f t="shared" si="17"/>
        <v>181.25629828686598</v>
      </c>
      <c r="K386" s="133">
        <f t="shared" si="15"/>
        <v>0.012208253142398384</v>
      </c>
      <c r="L386" s="130">
        <v>747227</v>
      </c>
    </row>
    <row r="387" spans="2:12" ht="15" customHeight="1">
      <c r="B387" s="125" t="s">
        <v>1153</v>
      </c>
      <c r="C387" s="126">
        <v>3</v>
      </c>
      <c r="D387" s="127" t="s">
        <v>1154</v>
      </c>
      <c r="E387" s="128">
        <v>878</v>
      </c>
      <c r="F387" s="126" t="s">
        <v>40</v>
      </c>
      <c r="G387" s="129">
        <f t="shared" si="16"/>
        <v>1463.3333333333333</v>
      </c>
      <c r="H387" s="130">
        <v>60</v>
      </c>
      <c r="I387" s="131">
        <v>2538</v>
      </c>
      <c r="J387" s="132">
        <f t="shared" si="17"/>
        <v>380.50974512743625</v>
      </c>
      <c r="K387" s="133">
        <f t="shared" si="15"/>
        <v>2.2877021547174606E-05</v>
      </c>
      <c r="L387" s="130">
        <v>667</v>
      </c>
    </row>
    <row r="388" spans="2:12" ht="15" customHeight="1">
      <c r="B388" s="125" t="s">
        <v>1155</v>
      </c>
      <c r="C388" s="126">
        <v>3</v>
      </c>
      <c r="D388" s="127" t="s">
        <v>1156</v>
      </c>
      <c r="E388" s="128">
        <v>14902343</v>
      </c>
      <c r="F388" s="126" t="s">
        <v>40</v>
      </c>
      <c r="G388" s="129">
        <f t="shared" si="16"/>
        <v>98.36899484871742</v>
      </c>
      <c r="H388" s="130">
        <v>15149431</v>
      </c>
      <c r="I388" s="131">
        <v>25033372</v>
      </c>
      <c r="J388" s="132">
        <f t="shared" si="17"/>
        <v>100.7464373847639</v>
      </c>
      <c r="K388" s="133">
        <f t="shared" si="15"/>
        <v>0.2256457803949714</v>
      </c>
      <c r="L388" s="130">
        <v>24847898</v>
      </c>
    </row>
    <row r="389" spans="2:12" ht="15" customHeight="1">
      <c r="B389" s="125" t="s">
        <v>1158</v>
      </c>
      <c r="C389" s="126">
        <v>4</v>
      </c>
      <c r="D389" s="127" t="s">
        <v>1159</v>
      </c>
      <c r="E389" s="128">
        <v>72228</v>
      </c>
      <c r="F389" s="126" t="s">
        <v>40</v>
      </c>
      <c r="G389" s="129">
        <f t="shared" si="16"/>
        <v>100.93912460171055</v>
      </c>
      <c r="H389" s="130">
        <v>71556</v>
      </c>
      <c r="I389" s="131">
        <v>161786</v>
      </c>
      <c r="J389" s="132">
        <f t="shared" si="17"/>
        <v>101.64608019300604</v>
      </c>
      <c r="K389" s="133">
        <f t="shared" si="15"/>
        <v>0.0014583064649453077</v>
      </c>
      <c r="L389" s="130">
        <v>159166</v>
      </c>
    </row>
    <row r="390" spans="2:12" ht="15" customHeight="1">
      <c r="B390" s="125" t="s">
        <v>1160</v>
      </c>
      <c r="C390" s="126">
        <v>4</v>
      </c>
      <c r="D390" s="127" t="s">
        <v>1161</v>
      </c>
      <c r="E390" s="128">
        <v>5781612</v>
      </c>
      <c r="F390" s="126" t="s">
        <v>40</v>
      </c>
      <c r="G390" s="129">
        <f t="shared" si="16"/>
        <v>91.41355360914083</v>
      </c>
      <c r="H390" s="130">
        <v>6324677</v>
      </c>
      <c r="I390" s="131">
        <v>4596199</v>
      </c>
      <c r="J390" s="132">
        <f t="shared" si="17"/>
        <v>94.99156149362597</v>
      </c>
      <c r="K390" s="133">
        <f t="shared" si="15"/>
        <v>0.04142921337986697</v>
      </c>
      <c r="L390" s="130">
        <v>4838534</v>
      </c>
    </row>
    <row r="391" spans="2:12" ht="15" customHeight="1">
      <c r="B391" s="125" t="s">
        <v>1162</v>
      </c>
      <c r="C391" s="126">
        <v>3</v>
      </c>
      <c r="D391" s="127" t="s">
        <v>1163</v>
      </c>
      <c r="E391" s="128">
        <v>65636</v>
      </c>
      <c r="F391" s="126" t="s">
        <v>40</v>
      </c>
      <c r="G391" s="129">
        <f t="shared" si="16"/>
        <v>79.11001832031627</v>
      </c>
      <c r="H391" s="130">
        <v>82968</v>
      </c>
      <c r="I391" s="131">
        <v>263778</v>
      </c>
      <c r="J391" s="132">
        <f t="shared" si="17"/>
        <v>89.79829443905429</v>
      </c>
      <c r="K391" s="133">
        <f t="shared" si="15"/>
        <v>0.002377641839901743</v>
      </c>
      <c r="L391" s="130">
        <v>293745</v>
      </c>
    </row>
    <row r="392" spans="2:12" ht="15" customHeight="1">
      <c r="B392" s="125" t="s">
        <v>1164</v>
      </c>
      <c r="C392" s="126">
        <v>3</v>
      </c>
      <c r="D392" s="127" t="s">
        <v>1165</v>
      </c>
      <c r="E392" s="128">
        <v>568007</v>
      </c>
      <c r="F392" s="126" t="s">
        <v>40</v>
      </c>
      <c r="G392" s="129">
        <f t="shared" si="16"/>
        <v>92.0134000962241</v>
      </c>
      <c r="H392" s="130">
        <v>617309</v>
      </c>
      <c r="I392" s="131">
        <v>157204</v>
      </c>
      <c r="J392" s="132">
        <f t="shared" si="17"/>
        <v>50.16818039661214</v>
      </c>
      <c r="K392" s="133">
        <f t="shared" si="15"/>
        <v>0.0014170052384956803</v>
      </c>
      <c r="L392" s="130">
        <v>313354</v>
      </c>
    </row>
    <row r="393" spans="2:12" ht="15" customHeight="1">
      <c r="B393" s="125" t="s">
        <v>1167</v>
      </c>
      <c r="C393" s="126">
        <v>3</v>
      </c>
      <c r="D393" s="127" t="s">
        <v>1168</v>
      </c>
      <c r="E393" s="128"/>
      <c r="F393" s="126"/>
      <c r="G393" s="129">
        <f t="shared" si="16"/>
      </c>
      <c r="H393" s="130"/>
      <c r="I393" s="131">
        <v>995065</v>
      </c>
      <c r="J393" s="132">
        <f t="shared" si="17"/>
        <v>117.2830993717808</v>
      </c>
      <c r="K393" s="133">
        <f aca="true" t="shared" si="18" ref="K393:K410">I393/11094101541*100</f>
        <v>0.008969315778502482</v>
      </c>
      <c r="L393" s="130">
        <v>848430</v>
      </c>
    </row>
    <row r="394" spans="2:12" ht="15" customHeight="1">
      <c r="B394" s="125" t="s">
        <v>1171</v>
      </c>
      <c r="C394" s="126">
        <v>4</v>
      </c>
      <c r="D394" s="127" t="s">
        <v>1172</v>
      </c>
      <c r="E394" s="128"/>
      <c r="F394" s="126"/>
      <c r="G394" s="129">
        <f aca="true" t="shared" si="19" ref="G394:G410">IF(F394="","",E394/H394*100)</f>
      </c>
      <c r="H394" s="130"/>
      <c r="I394" s="131">
        <v>219112</v>
      </c>
      <c r="J394" s="132">
        <f aca="true" t="shared" si="20" ref="J394:J411">I394/L394*100</f>
        <v>99.37908481910006</v>
      </c>
      <c r="K394" s="133">
        <f t="shared" si="18"/>
        <v>0.0019750314993083225</v>
      </c>
      <c r="L394" s="130">
        <v>220481</v>
      </c>
    </row>
    <row r="395" spans="2:12" ht="15" customHeight="1">
      <c r="B395" s="125" t="s">
        <v>1173</v>
      </c>
      <c r="C395" s="126">
        <v>5</v>
      </c>
      <c r="D395" s="127" t="s">
        <v>1174</v>
      </c>
      <c r="E395" s="128">
        <v>6642</v>
      </c>
      <c r="F395" s="126" t="s">
        <v>1066</v>
      </c>
      <c r="G395" s="129">
        <f t="shared" si="19"/>
        <v>589.8756660746003</v>
      </c>
      <c r="H395" s="130">
        <v>1126</v>
      </c>
      <c r="I395" s="131">
        <v>29068</v>
      </c>
      <c r="J395" s="132">
        <f t="shared" si="20"/>
        <v>96.5265325097961</v>
      </c>
      <c r="K395" s="133">
        <f t="shared" si="18"/>
        <v>0.0002620131057262693</v>
      </c>
      <c r="L395" s="130">
        <v>30114</v>
      </c>
    </row>
    <row r="396" spans="2:12" ht="15" customHeight="1">
      <c r="B396" s="125" t="s">
        <v>1176</v>
      </c>
      <c r="C396" s="126">
        <v>3</v>
      </c>
      <c r="D396" s="127" t="s">
        <v>1177</v>
      </c>
      <c r="E396" s="128"/>
      <c r="F396" s="126"/>
      <c r="G396" s="129">
        <f t="shared" si="19"/>
      </c>
      <c r="H396" s="130"/>
      <c r="I396" s="131">
        <v>8105186</v>
      </c>
      <c r="J396" s="132">
        <f t="shared" si="20"/>
        <v>104.618250890106</v>
      </c>
      <c r="K396" s="133">
        <f t="shared" si="18"/>
        <v>0.07305851645620881</v>
      </c>
      <c r="L396" s="130">
        <v>7747392</v>
      </c>
    </row>
    <row r="397" spans="2:12" ht="15" customHeight="1">
      <c r="B397" s="125" t="s">
        <v>1179</v>
      </c>
      <c r="C397" s="126">
        <v>4</v>
      </c>
      <c r="D397" s="127" t="s">
        <v>1180</v>
      </c>
      <c r="E397" s="128"/>
      <c r="F397" s="126"/>
      <c r="G397" s="129">
        <f t="shared" si="19"/>
      </c>
      <c r="H397" s="130"/>
      <c r="I397" s="131">
        <v>3905291</v>
      </c>
      <c r="J397" s="132">
        <f t="shared" si="20"/>
        <v>131.68068683304742</v>
      </c>
      <c r="K397" s="133">
        <f t="shared" si="18"/>
        <v>0.03520150762607843</v>
      </c>
      <c r="L397" s="130">
        <v>2965728</v>
      </c>
    </row>
    <row r="398" spans="2:12" ht="15" customHeight="1">
      <c r="B398" s="125" t="s">
        <v>1183</v>
      </c>
      <c r="C398" s="126">
        <v>5</v>
      </c>
      <c r="D398" s="127" t="s">
        <v>1184</v>
      </c>
      <c r="E398" s="128">
        <v>935878</v>
      </c>
      <c r="F398" s="126" t="s">
        <v>1066</v>
      </c>
      <c r="G398" s="129">
        <f t="shared" si="19"/>
        <v>107.1780888434366</v>
      </c>
      <c r="H398" s="130">
        <v>873199</v>
      </c>
      <c r="I398" s="131">
        <v>425639</v>
      </c>
      <c r="J398" s="132">
        <f t="shared" si="20"/>
        <v>108.84070719520491</v>
      </c>
      <c r="K398" s="133">
        <f t="shared" si="18"/>
        <v>0.003836624339762747</v>
      </c>
      <c r="L398" s="130">
        <v>391066</v>
      </c>
    </row>
    <row r="399" spans="2:12" ht="15" customHeight="1">
      <c r="B399" s="125" t="s">
        <v>1186</v>
      </c>
      <c r="C399" s="126">
        <v>3</v>
      </c>
      <c r="D399" s="127" t="s">
        <v>1187</v>
      </c>
      <c r="E399" s="128">
        <v>2791</v>
      </c>
      <c r="F399" s="126" t="s">
        <v>40</v>
      </c>
      <c r="G399" s="129">
        <f t="shared" si="19"/>
        <v>21.654123671347662</v>
      </c>
      <c r="H399" s="130">
        <v>12889</v>
      </c>
      <c r="I399" s="131">
        <v>334883</v>
      </c>
      <c r="J399" s="132">
        <f t="shared" si="20"/>
        <v>52.85100594031905</v>
      </c>
      <c r="K399" s="133">
        <f t="shared" si="18"/>
        <v>0.0030185680089765458</v>
      </c>
      <c r="L399" s="130">
        <v>633636</v>
      </c>
    </row>
    <row r="400" spans="2:12" ht="15" customHeight="1">
      <c r="B400" s="125" t="s">
        <v>1189</v>
      </c>
      <c r="C400" s="126">
        <v>4</v>
      </c>
      <c r="D400" s="127" t="s">
        <v>1190</v>
      </c>
      <c r="E400" s="128">
        <v>255</v>
      </c>
      <c r="F400" s="126" t="s">
        <v>40</v>
      </c>
      <c r="G400" s="129">
        <f t="shared" si="19"/>
        <v>12.852822580645162</v>
      </c>
      <c r="H400" s="130">
        <v>1984</v>
      </c>
      <c r="I400" s="131">
        <v>17826</v>
      </c>
      <c r="J400" s="132">
        <f t="shared" si="20"/>
        <v>53.84359803062796</v>
      </c>
      <c r="K400" s="133">
        <f t="shared" si="18"/>
        <v>0.00016067997876277956</v>
      </c>
      <c r="L400" s="130">
        <v>33107</v>
      </c>
    </row>
    <row r="401" spans="2:12" ht="15" customHeight="1">
      <c r="B401" s="125" t="s">
        <v>1193</v>
      </c>
      <c r="C401" s="126">
        <v>3</v>
      </c>
      <c r="D401" s="127" t="s">
        <v>1194</v>
      </c>
      <c r="E401" s="128"/>
      <c r="F401" s="126"/>
      <c r="G401" s="129">
        <f t="shared" si="19"/>
      </c>
      <c r="H401" s="130"/>
      <c r="I401" s="131">
        <v>821220</v>
      </c>
      <c r="J401" s="132">
        <f t="shared" si="20"/>
        <v>99.51829567556759</v>
      </c>
      <c r="K401" s="133">
        <f t="shared" si="18"/>
        <v>0.00740231191291203</v>
      </c>
      <c r="L401" s="130">
        <v>825195</v>
      </c>
    </row>
    <row r="402" spans="2:12" ht="15" customHeight="1">
      <c r="B402" s="125" t="s">
        <v>1197</v>
      </c>
      <c r="C402" s="126">
        <v>4</v>
      </c>
      <c r="D402" s="127" t="s">
        <v>1198</v>
      </c>
      <c r="E402" s="128"/>
      <c r="F402" s="126"/>
      <c r="G402" s="129">
        <f t="shared" si="19"/>
      </c>
      <c r="H402" s="130"/>
      <c r="I402" s="131">
        <v>820220</v>
      </c>
      <c r="J402" s="132">
        <f t="shared" si="20"/>
        <v>99.46533532048957</v>
      </c>
      <c r="K402" s="133">
        <f t="shared" si="18"/>
        <v>0.0073932981140360735</v>
      </c>
      <c r="L402" s="130">
        <v>824629</v>
      </c>
    </row>
    <row r="403" spans="2:12" ht="15" customHeight="1">
      <c r="B403" s="125" t="s">
        <v>1199</v>
      </c>
      <c r="C403" s="126">
        <v>3</v>
      </c>
      <c r="D403" s="127" t="s">
        <v>1200</v>
      </c>
      <c r="E403" s="128"/>
      <c r="F403" s="126"/>
      <c r="G403" s="129">
        <f t="shared" si="19"/>
      </c>
      <c r="H403" s="130"/>
      <c r="I403" s="131">
        <v>6170</v>
      </c>
      <c r="J403" s="132">
        <f t="shared" si="20"/>
        <v>103.31547220361688</v>
      </c>
      <c r="K403" s="133">
        <f t="shared" si="18"/>
        <v>5.561513906464433E-05</v>
      </c>
      <c r="L403" s="130">
        <v>5972</v>
      </c>
    </row>
    <row r="404" spans="2:12" ht="15" customHeight="1">
      <c r="B404" s="125" t="s">
        <v>1201</v>
      </c>
      <c r="C404" s="126">
        <v>3</v>
      </c>
      <c r="D404" s="127" t="s">
        <v>1202</v>
      </c>
      <c r="E404" s="128">
        <v>167184</v>
      </c>
      <c r="F404" s="126" t="s">
        <v>40</v>
      </c>
      <c r="G404" s="129">
        <f t="shared" si="19"/>
        <v>87.29186572892029</v>
      </c>
      <c r="H404" s="130">
        <v>191523</v>
      </c>
      <c r="I404" s="131">
        <v>977326</v>
      </c>
      <c r="J404" s="132">
        <f t="shared" si="20"/>
        <v>95.25492416747969</v>
      </c>
      <c r="K404" s="133">
        <f t="shared" si="18"/>
        <v>0.00880942000024191</v>
      </c>
      <c r="L404" s="130">
        <v>1026011</v>
      </c>
    </row>
    <row r="405" spans="2:12" ht="15" customHeight="1">
      <c r="B405" s="125" t="s">
        <v>1203</v>
      </c>
      <c r="C405" s="126">
        <v>4</v>
      </c>
      <c r="D405" s="127" t="s">
        <v>1204</v>
      </c>
      <c r="E405" s="128">
        <v>82263</v>
      </c>
      <c r="F405" s="126" t="s">
        <v>40</v>
      </c>
      <c r="G405" s="129">
        <f t="shared" si="19"/>
        <v>87.65463670364096</v>
      </c>
      <c r="H405" s="130">
        <v>93849</v>
      </c>
      <c r="I405" s="131">
        <v>576645</v>
      </c>
      <c r="J405" s="132">
        <f t="shared" si="20"/>
        <v>93.36687111001729</v>
      </c>
      <c r="K405" s="133">
        <f t="shared" si="18"/>
        <v>0.005197762052825256</v>
      </c>
      <c r="L405" s="130">
        <v>617612</v>
      </c>
    </row>
    <row r="406" spans="2:12" ht="15" customHeight="1">
      <c r="B406" s="125" t="s">
        <v>1205</v>
      </c>
      <c r="C406" s="126">
        <v>4</v>
      </c>
      <c r="D406" s="127" t="s">
        <v>1206</v>
      </c>
      <c r="E406" s="128">
        <v>84921</v>
      </c>
      <c r="F406" s="126" t="s">
        <v>40</v>
      </c>
      <c r="G406" s="129">
        <f t="shared" si="19"/>
        <v>86.9433011855765</v>
      </c>
      <c r="H406" s="130">
        <v>97674</v>
      </c>
      <c r="I406" s="131">
        <v>400681</v>
      </c>
      <c r="J406" s="132">
        <f t="shared" si="20"/>
        <v>98.11018146469507</v>
      </c>
      <c r="K406" s="133">
        <f t="shared" si="18"/>
        <v>0.0036116579474166537</v>
      </c>
      <c r="L406" s="130">
        <v>408399</v>
      </c>
    </row>
    <row r="407" spans="2:12" ht="15" customHeight="1">
      <c r="B407" s="125" t="s">
        <v>1207</v>
      </c>
      <c r="C407" s="126">
        <v>3</v>
      </c>
      <c r="D407" s="127" t="s">
        <v>1208</v>
      </c>
      <c r="E407" s="128">
        <v>5723</v>
      </c>
      <c r="F407" s="126" t="s">
        <v>40</v>
      </c>
      <c r="G407" s="129">
        <f t="shared" si="19"/>
        <v>121.09606432501059</v>
      </c>
      <c r="H407" s="130">
        <v>4726</v>
      </c>
      <c r="I407" s="131">
        <v>73707</v>
      </c>
      <c r="J407" s="132">
        <f t="shared" si="20"/>
        <v>146.90863429801485</v>
      </c>
      <c r="K407" s="133">
        <f t="shared" si="18"/>
        <v>0.000664380073750039</v>
      </c>
      <c r="L407" s="130">
        <v>50172</v>
      </c>
    </row>
    <row r="408" spans="2:12" ht="15" customHeight="1">
      <c r="B408" s="106" t="s">
        <v>1191</v>
      </c>
      <c r="C408" s="107">
        <v>1</v>
      </c>
      <c r="D408" s="108" t="s">
        <v>1192</v>
      </c>
      <c r="E408" s="109"/>
      <c r="F408" s="107"/>
      <c r="G408" s="110">
        <f t="shared" si="19"/>
      </c>
      <c r="H408" s="111">
        <v>0</v>
      </c>
      <c r="I408" s="112">
        <v>145876697</v>
      </c>
      <c r="J408" s="113">
        <f t="shared" si="20"/>
        <v>94.15690992434817</v>
      </c>
      <c r="K408" s="114">
        <f t="shared" si="18"/>
        <v>1.314903207446675</v>
      </c>
      <c r="L408" s="115">
        <v>154929359</v>
      </c>
    </row>
    <row r="409" spans="2:12" ht="15" customHeight="1">
      <c r="B409" s="116" t="s">
        <v>1195</v>
      </c>
      <c r="C409" s="117">
        <v>2</v>
      </c>
      <c r="D409" s="118" t="s">
        <v>1209</v>
      </c>
      <c r="E409" s="119"/>
      <c r="F409" s="117"/>
      <c r="G409" s="120">
        <f t="shared" si="19"/>
      </c>
      <c r="H409" s="151">
        <v>0</v>
      </c>
      <c r="I409" s="122">
        <v>143150193</v>
      </c>
      <c r="J409" s="123">
        <f t="shared" si="20"/>
        <v>94.00951491904364</v>
      </c>
      <c r="K409" s="124">
        <f t="shared" si="18"/>
        <v>1.2903270487561873</v>
      </c>
      <c r="L409" s="121">
        <v>152272026</v>
      </c>
    </row>
    <row r="410" spans="2:12" ht="15" customHeight="1" thickBot="1">
      <c r="B410" s="152" t="s">
        <v>1210</v>
      </c>
      <c r="C410" s="153">
        <v>2</v>
      </c>
      <c r="D410" s="154" t="s">
        <v>1211</v>
      </c>
      <c r="E410" s="155">
        <v>724</v>
      </c>
      <c r="F410" s="153" t="s">
        <v>40</v>
      </c>
      <c r="G410" s="156">
        <f t="shared" si="19"/>
        <v>12.129334896967666</v>
      </c>
      <c r="H410" s="157">
        <v>5969</v>
      </c>
      <c r="I410" s="158">
        <v>2674395</v>
      </c>
      <c r="J410" s="159">
        <f t="shared" si="20"/>
        <v>102.33499006839055</v>
      </c>
      <c r="K410" s="160">
        <f t="shared" si="18"/>
        <v>0.02410645864486053</v>
      </c>
      <c r="L410" s="157">
        <v>2613373</v>
      </c>
    </row>
    <row r="411" spans="2:12" ht="15" customHeight="1" thickBot="1">
      <c r="B411" s="293" t="s">
        <v>1314</v>
      </c>
      <c r="C411" s="294"/>
      <c r="D411" s="295"/>
      <c r="E411" s="235"/>
      <c r="F411" s="236"/>
      <c r="G411" s="237"/>
      <c r="H411" s="238"/>
      <c r="I411" s="239">
        <f>I8+I41+I45+I64+I74+I78+I113+I235+I346+I408</f>
        <v>11094101541</v>
      </c>
      <c r="J411" s="240">
        <f t="shared" si="20"/>
        <v>96.49554892364958</v>
      </c>
      <c r="K411" s="241">
        <f>I411/11094101541*100</f>
        <v>100</v>
      </c>
      <c r="L411" s="242">
        <f>L8+L41+L45+L64+L74+L78+L113+L235+L346+L408</f>
        <v>11497008582</v>
      </c>
    </row>
  </sheetData>
  <sheetProtection/>
  <mergeCells count="6">
    <mergeCell ref="I6:L6"/>
    <mergeCell ref="B411:D411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7"/>
  <sheetViews>
    <sheetView zoomScalePageLayoutView="0" workbookViewId="0" topLeftCell="A1">
      <pane xSplit="4" ySplit="7" topLeftCell="E35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97" sqref="D397"/>
    </sheetView>
  </sheetViews>
  <sheetFormatPr defaultColWidth="8.796875" defaultRowHeight="14.25"/>
  <cols>
    <col min="1" max="1" width="1" style="161" customWidth="1"/>
    <col min="2" max="2" width="10.59765625" style="161" customWidth="1"/>
    <col min="3" max="3" width="4.59765625" style="161" customWidth="1"/>
    <col min="4" max="4" width="29.59765625" style="230" customWidth="1"/>
    <col min="5" max="5" width="13.59765625" style="163" customWidth="1"/>
    <col min="6" max="7" width="6.5" style="161" customWidth="1"/>
    <col min="8" max="8" width="13.59765625" style="166" customWidth="1"/>
    <col min="9" max="9" width="14.59765625" style="95" customWidth="1"/>
    <col min="10" max="10" width="6.5" style="231" customWidth="1"/>
    <col min="11" max="11" width="6.5" style="161" customWidth="1"/>
    <col min="12" max="12" width="14.59765625" style="166" customWidth="1"/>
    <col min="13" max="13" width="4.69921875" style="161" customWidth="1"/>
    <col min="20" max="16384" width="9" style="161" customWidth="1"/>
  </cols>
  <sheetData>
    <row r="1" spans="2:19" ht="18.75">
      <c r="B1" s="91" t="s">
        <v>1293</v>
      </c>
      <c r="C1" s="162"/>
      <c r="D1" s="162"/>
      <c r="F1" s="164"/>
      <c r="G1" s="165"/>
      <c r="J1" s="167"/>
      <c r="N1" s="161"/>
      <c r="O1" s="161"/>
      <c r="P1" s="161"/>
      <c r="Q1" s="161"/>
      <c r="R1" s="161"/>
      <c r="S1" s="161"/>
    </row>
    <row r="2" spans="1:19" ht="14.25">
      <c r="A2" s="168"/>
      <c r="B2" s="169"/>
      <c r="C2" s="170"/>
      <c r="D2" s="171"/>
      <c r="E2" s="172"/>
      <c r="F2" s="168"/>
      <c r="G2" s="168"/>
      <c r="H2" s="173"/>
      <c r="I2" s="170"/>
      <c r="J2" s="174"/>
      <c r="K2" s="168"/>
      <c r="L2" s="173"/>
      <c r="N2" s="161"/>
      <c r="O2" s="161"/>
      <c r="P2" s="161"/>
      <c r="Q2" s="161"/>
      <c r="R2" s="161"/>
      <c r="S2" s="161"/>
    </row>
    <row r="3" spans="1:19" ht="16.5" customHeight="1">
      <c r="A3" s="175"/>
      <c r="B3" s="175" t="s">
        <v>1294</v>
      </c>
      <c r="C3" s="175"/>
      <c r="D3" s="176" t="s">
        <v>1315</v>
      </c>
      <c r="E3" s="177"/>
      <c r="F3" s="175"/>
      <c r="G3" s="175"/>
      <c r="H3" s="178"/>
      <c r="I3" s="175"/>
      <c r="J3" s="179"/>
      <c r="K3" s="175"/>
      <c r="L3" s="178"/>
      <c r="N3" s="161"/>
      <c r="O3" s="161"/>
      <c r="P3" s="161"/>
      <c r="Q3" s="161"/>
      <c r="R3" s="161"/>
      <c r="S3" s="161"/>
    </row>
    <row r="4" spans="1:19" ht="14.25">
      <c r="A4" s="168"/>
      <c r="B4" s="169"/>
      <c r="C4" s="170"/>
      <c r="D4" s="171"/>
      <c r="E4" s="172"/>
      <c r="F4" s="168"/>
      <c r="G4" s="168"/>
      <c r="H4" s="173"/>
      <c r="I4" s="170"/>
      <c r="J4" s="174"/>
      <c r="K4" s="168"/>
      <c r="L4" s="173"/>
      <c r="N4" s="161"/>
      <c r="O4" s="161"/>
      <c r="P4" s="161"/>
      <c r="Q4" s="161"/>
      <c r="R4" s="161"/>
      <c r="S4" s="161"/>
    </row>
    <row r="5" spans="2:19" ht="15" thickBot="1">
      <c r="B5" s="180" t="s">
        <v>1316</v>
      </c>
      <c r="C5" s="181"/>
      <c r="D5" s="182"/>
      <c r="E5" s="183"/>
      <c r="F5" s="181"/>
      <c r="G5" s="184"/>
      <c r="H5" s="185"/>
      <c r="J5" s="186"/>
      <c r="K5" s="95"/>
      <c r="L5" s="187"/>
      <c r="N5" s="161"/>
      <c r="O5" s="161"/>
      <c r="P5" s="161"/>
      <c r="Q5" s="161"/>
      <c r="R5" s="161"/>
      <c r="S5" s="161"/>
    </row>
    <row r="6" spans="2:19" ht="15" customHeight="1" thickBot="1">
      <c r="B6" s="310" t="s">
        <v>1317</v>
      </c>
      <c r="C6" s="312" t="s">
        <v>1318</v>
      </c>
      <c r="D6" s="314" t="s">
        <v>1319</v>
      </c>
      <c r="E6" s="316" t="s">
        <v>1299</v>
      </c>
      <c r="F6" s="317"/>
      <c r="G6" s="317"/>
      <c r="H6" s="318"/>
      <c r="I6" s="316" t="s">
        <v>1320</v>
      </c>
      <c r="J6" s="317"/>
      <c r="K6" s="317"/>
      <c r="L6" s="318"/>
      <c r="N6" s="161"/>
      <c r="O6" s="161"/>
      <c r="P6" s="161"/>
      <c r="Q6" s="161"/>
      <c r="R6" s="161"/>
      <c r="S6" s="161"/>
    </row>
    <row r="7" spans="2:19" ht="15" customHeight="1">
      <c r="B7" s="311"/>
      <c r="C7" s="313"/>
      <c r="D7" s="315"/>
      <c r="E7" s="188">
        <v>2011</v>
      </c>
      <c r="F7" s="99" t="s">
        <v>1301</v>
      </c>
      <c r="G7" s="189" t="s">
        <v>1302</v>
      </c>
      <c r="H7" s="190">
        <v>2010</v>
      </c>
      <c r="I7" s="191">
        <v>2011</v>
      </c>
      <c r="J7" s="103" t="s">
        <v>1302</v>
      </c>
      <c r="K7" s="192" t="s">
        <v>1303</v>
      </c>
      <c r="L7" s="193">
        <v>2010</v>
      </c>
      <c r="N7" s="161"/>
      <c r="O7" s="161"/>
      <c r="P7" s="161"/>
      <c r="Q7" s="161"/>
      <c r="R7" s="161"/>
      <c r="S7" s="161"/>
    </row>
    <row r="8" spans="2:19" ht="15" customHeight="1">
      <c r="B8" s="194" t="s">
        <v>5</v>
      </c>
      <c r="C8" s="195">
        <v>1</v>
      </c>
      <c r="D8" s="196" t="s">
        <v>6</v>
      </c>
      <c r="E8" s="197"/>
      <c r="F8" s="195"/>
      <c r="G8" s="198"/>
      <c r="H8" s="197"/>
      <c r="I8" s="199">
        <v>316519196</v>
      </c>
      <c r="J8" s="113">
        <f>I8/L8*100</f>
        <v>117.57423281559556</v>
      </c>
      <c r="K8" s="200">
        <f>I8/5811718793*100</f>
        <v>5.4462235230864176</v>
      </c>
      <c r="L8" s="115">
        <v>269207962</v>
      </c>
      <c r="N8" s="161"/>
      <c r="O8" s="161"/>
      <c r="P8" s="161"/>
      <c r="Q8" s="161"/>
      <c r="R8" s="161"/>
      <c r="S8" s="161"/>
    </row>
    <row r="9" spans="2:19" ht="15" customHeight="1">
      <c r="B9" s="201" t="s">
        <v>1268</v>
      </c>
      <c r="C9" s="202">
        <v>2</v>
      </c>
      <c r="D9" s="203" t="s">
        <v>1321</v>
      </c>
      <c r="E9" s="204">
        <v>923365</v>
      </c>
      <c r="F9" s="202" t="s">
        <v>1322</v>
      </c>
      <c r="G9" s="205">
        <f>E9/H9*100</f>
        <v>101.22840291176986</v>
      </c>
      <c r="H9" s="204">
        <v>912160</v>
      </c>
      <c r="I9" s="206">
        <v>126610</v>
      </c>
      <c r="J9" s="123">
        <f>I9/L9*100</f>
        <v>87.76149612521314</v>
      </c>
      <c r="K9" s="207">
        <f aca="true" t="shared" si="0" ref="K9:K72">I9/5811718793*100</f>
        <v>0.0021785293561088514</v>
      </c>
      <c r="L9" s="121">
        <v>144266</v>
      </c>
      <c r="N9" s="161"/>
      <c r="O9" s="161"/>
      <c r="P9" s="161"/>
      <c r="Q9" s="161"/>
      <c r="R9" s="161"/>
      <c r="S9" s="161"/>
    </row>
    <row r="10" spans="2:19" ht="15" customHeight="1">
      <c r="B10" s="208" t="s">
        <v>1323</v>
      </c>
      <c r="C10" s="147">
        <v>3</v>
      </c>
      <c r="D10" s="148" t="s">
        <v>1324</v>
      </c>
      <c r="E10" s="209">
        <v>0</v>
      </c>
      <c r="F10" s="147" t="s">
        <v>1322</v>
      </c>
      <c r="G10" s="210" t="s">
        <v>1307</v>
      </c>
      <c r="H10" s="209">
        <v>31784</v>
      </c>
      <c r="I10" s="211">
        <v>0</v>
      </c>
      <c r="J10" s="132" t="s">
        <v>1307</v>
      </c>
      <c r="K10" s="212">
        <f t="shared" si="0"/>
        <v>0</v>
      </c>
      <c r="L10" s="130">
        <v>18052</v>
      </c>
      <c r="N10" s="161"/>
      <c r="O10" s="161"/>
      <c r="P10" s="161"/>
      <c r="Q10" s="161"/>
      <c r="R10" s="161"/>
      <c r="S10" s="161"/>
    </row>
    <row r="11" spans="2:19" ht="15" customHeight="1">
      <c r="B11" s="201" t="s">
        <v>7</v>
      </c>
      <c r="C11" s="202">
        <v>2</v>
      </c>
      <c r="D11" s="203" t="s">
        <v>1325</v>
      </c>
      <c r="E11" s="204">
        <v>39030</v>
      </c>
      <c r="F11" s="202" t="s">
        <v>1326</v>
      </c>
      <c r="G11" s="205">
        <f aca="true" t="shared" si="1" ref="G11:G74">E11/H11*100</f>
        <v>100.27747803298905</v>
      </c>
      <c r="H11" s="204">
        <v>38922</v>
      </c>
      <c r="I11" s="206">
        <v>13815495</v>
      </c>
      <c r="J11" s="123">
        <f aca="true" t="shared" si="2" ref="J11:J74">I11/L11*100</f>
        <v>103.27675729030037</v>
      </c>
      <c r="K11" s="207">
        <f t="shared" si="0"/>
        <v>0.23771788505390612</v>
      </c>
      <c r="L11" s="121">
        <v>13377158</v>
      </c>
      <c r="N11" s="161"/>
      <c r="O11" s="161"/>
      <c r="P11" s="161"/>
      <c r="Q11" s="161"/>
      <c r="R11" s="161"/>
      <c r="S11" s="161"/>
    </row>
    <row r="12" spans="2:19" ht="15" customHeight="1">
      <c r="B12" s="208" t="s">
        <v>12</v>
      </c>
      <c r="C12" s="147">
        <v>3</v>
      </c>
      <c r="D12" s="148" t="s">
        <v>1327</v>
      </c>
      <c r="E12" s="209">
        <v>6425</v>
      </c>
      <c r="F12" s="147" t="s">
        <v>1326</v>
      </c>
      <c r="G12" s="210">
        <f t="shared" si="1"/>
        <v>96.25468164794007</v>
      </c>
      <c r="H12" s="209">
        <v>6675</v>
      </c>
      <c r="I12" s="211">
        <v>2088931</v>
      </c>
      <c r="J12" s="132">
        <f t="shared" si="2"/>
        <v>100.94677575786277</v>
      </c>
      <c r="K12" s="212">
        <f t="shared" si="0"/>
        <v>0.03594342868956495</v>
      </c>
      <c r="L12" s="130">
        <v>2069339</v>
      </c>
      <c r="N12" s="161"/>
      <c r="O12" s="161"/>
      <c r="P12" s="161"/>
      <c r="Q12" s="161"/>
      <c r="R12" s="161"/>
      <c r="S12" s="161"/>
    </row>
    <row r="13" spans="2:19" ht="15" customHeight="1">
      <c r="B13" s="208" t="s">
        <v>16</v>
      </c>
      <c r="C13" s="147">
        <v>3</v>
      </c>
      <c r="D13" s="148" t="s">
        <v>1328</v>
      </c>
      <c r="E13" s="209">
        <v>84</v>
      </c>
      <c r="F13" s="147" t="s">
        <v>1326</v>
      </c>
      <c r="G13" s="210">
        <f t="shared" si="1"/>
        <v>88.42105263157895</v>
      </c>
      <c r="H13" s="209">
        <v>95</v>
      </c>
      <c r="I13" s="211">
        <v>36900</v>
      </c>
      <c r="J13" s="132">
        <f t="shared" si="2"/>
        <v>85.30608470501203</v>
      </c>
      <c r="K13" s="212">
        <f t="shared" si="0"/>
        <v>0.0006349240442336041</v>
      </c>
      <c r="L13" s="130">
        <v>43256</v>
      </c>
      <c r="N13" s="161"/>
      <c r="O13" s="161"/>
      <c r="P13" s="161"/>
      <c r="Q13" s="161"/>
      <c r="R13" s="161"/>
      <c r="S13" s="161"/>
    </row>
    <row r="14" spans="2:19" ht="15" customHeight="1">
      <c r="B14" s="208" t="s">
        <v>20</v>
      </c>
      <c r="C14" s="147">
        <v>3</v>
      </c>
      <c r="D14" s="148" t="s">
        <v>1329</v>
      </c>
      <c r="E14" s="209">
        <v>2832</v>
      </c>
      <c r="F14" s="147" t="s">
        <v>1326</v>
      </c>
      <c r="G14" s="210">
        <f t="shared" si="1"/>
        <v>102.64588619064878</v>
      </c>
      <c r="H14" s="209">
        <v>2759</v>
      </c>
      <c r="I14" s="211">
        <v>1486277</v>
      </c>
      <c r="J14" s="132">
        <f t="shared" si="2"/>
        <v>102.69166459387004</v>
      </c>
      <c r="K14" s="212">
        <f t="shared" si="0"/>
        <v>0.025573794137978004</v>
      </c>
      <c r="L14" s="130">
        <v>1447320</v>
      </c>
      <c r="N14" s="161"/>
      <c r="O14" s="161"/>
      <c r="P14" s="161"/>
      <c r="Q14" s="161"/>
      <c r="R14" s="161"/>
      <c r="S14" s="161"/>
    </row>
    <row r="15" spans="2:19" ht="15" customHeight="1">
      <c r="B15" s="208" t="s">
        <v>24</v>
      </c>
      <c r="C15" s="147">
        <v>4</v>
      </c>
      <c r="D15" s="148" t="s">
        <v>1330</v>
      </c>
      <c r="E15" s="209">
        <v>2832</v>
      </c>
      <c r="F15" s="147" t="s">
        <v>1326</v>
      </c>
      <c r="G15" s="210">
        <f t="shared" si="1"/>
        <v>102.64588619064878</v>
      </c>
      <c r="H15" s="209">
        <v>2759</v>
      </c>
      <c r="I15" s="211">
        <v>1486277</v>
      </c>
      <c r="J15" s="132">
        <f t="shared" si="2"/>
        <v>102.69166459387004</v>
      </c>
      <c r="K15" s="212">
        <f t="shared" si="0"/>
        <v>0.025573794137978004</v>
      </c>
      <c r="L15" s="130">
        <v>1447320</v>
      </c>
      <c r="N15" s="161"/>
      <c r="O15" s="161"/>
      <c r="P15" s="161"/>
      <c r="Q15" s="161"/>
      <c r="R15" s="161"/>
      <c r="S15" s="161"/>
    </row>
    <row r="16" spans="2:19" ht="15" customHeight="1">
      <c r="B16" s="208" t="s">
        <v>28</v>
      </c>
      <c r="C16" s="147">
        <v>3</v>
      </c>
      <c r="D16" s="148" t="s">
        <v>1331</v>
      </c>
      <c r="E16" s="209">
        <v>6620</v>
      </c>
      <c r="F16" s="147" t="s">
        <v>1326</v>
      </c>
      <c r="G16" s="210">
        <f t="shared" si="1"/>
        <v>109.22290051146675</v>
      </c>
      <c r="H16" s="209">
        <v>6061</v>
      </c>
      <c r="I16" s="211">
        <v>1856365</v>
      </c>
      <c r="J16" s="132">
        <f t="shared" si="2"/>
        <v>136.74870221090077</v>
      </c>
      <c r="K16" s="212">
        <f t="shared" si="0"/>
        <v>0.03194175537598142</v>
      </c>
      <c r="L16" s="130">
        <v>1357501</v>
      </c>
      <c r="N16" s="161"/>
      <c r="O16" s="161"/>
      <c r="P16" s="161"/>
      <c r="Q16" s="161"/>
      <c r="R16" s="161"/>
      <c r="S16" s="161"/>
    </row>
    <row r="17" spans="2:19" ht="15" customHeight="1">
      <c r="B17" s="201" t="s">
        <v>10</v>
      </c>
      <c r="C17" s="202">
        <v>2</v>
      </c>
      <c r="D17" s="203" t="s">
        <v>1332</v>
      </c>
      <c r="E17" s="204">
        <v>16637</v>
      </c>
      <c r="F17" s="202" t="s">
        <v>1326</v>
      </c>
      <c r="G17" s="205">
        <f t="shared" si="1"/>
        <v>121.42909276695131</v>
      </c>
      <c r="H17" s="204">
        <v>13701</v>
      </c>
      <c r="I17" s="206">
        <v>5465793</v>
      </c>
      <c r="J17" s="123">
        <f t="shared" si="2"/>
        <v>119.51019953011865</v>
      </c>
      <c r="K17" s="207">
        <f t="shared" si="0"/>
        <v>0.09404778852313614</v>
      </c>
      <c r="L17" s="121">
        <v>4573495</v>
      </c>
      <c r="N17" s="161"/>
      <c r="O17" s="161"/>
      <c r="P17" s="161"/>
      <c r="Q17" s="161"/>
      <c r="R17" s="161"/>
      <c r="S17" s="161"/>
    </row>
    <row r="18" spans="2:19" ht="15" customHeight="1">
      <c r="B18" s="208" t="s">
        <v>14</v>
      </c>
      <c r="C18" s="147">
        <v>3</v>
      </c>
      <c r="D18" s="148" t="s">
        <v>1333</v>
      </c>
      <c r="E18" s="209">
        <v>4178</v>
      </c>
      <c r="F18" s="147" t="s">
        <v>1326</v>
      </c>
      <c r="G18" s="210">
        <f t="shared" si="1"/>
        <v>104.13758723828515</v>
      </c>
      <c r="H18" s="209">
        <v>4012</v>
      </c>
      <c r="I18" s="211">
        <v>797402</v>
      </c>
      <c r="J18" s="132">
        <f t="shared" si="2"/>
        <v>124.53276902774415</v>
      </c>
      <c r="K18" s="212">
        <f t="shared" si="0"/>
        <v>0.01372058814959253</v>
      </c>
      <c r="L18" s="130">
        <v>640315</v>
      </c>
      <c r="N18" s="161"/>
      <c r="O18" s="161"/>
      <c r="P18" s="161"/>
      <c r="Q18" s="161"/>
      <c r="R18" s="161"/>
      <c r="S18" s="161"/>
    </row>
    <row r="19" spans="2:19" ht="15" customHeight="1">
      <c r="B19" s="208" t="s">
        <v>36</v>
      </c>
      <c r="C19" s="147">
        <v>4</v>
      </c>
      <c r="D19" s="148" t="s">
        <v>1334</v>
      </c>
      <c r="E19" s="209">
        <v>969</v>
      </c>
      <c r="F19" s="147" t="s">
        <v>1326</v>
      </c>
      <c r="G19" s="210">
        <f t="shared" si="1"/>
        <v>105.32608695652175</v>
      </c>
      <c r="H19" s="209">
        <v>920</v>
      </c>
      <c r="I19" s="211">
        <v>247508</v>
      </c>
      <c r="J19" s="132">
        <f t="shared" si="2"/>
        <v>125.40749785927454</v>
      </c>
      <c r="K19" s="212">
        <f t="shared" si="0"/>
        <v>0.00425877453496398</v>
      </c>
      <c r="L19" s="130">
        <v>197363</v>
      </c>
      <c r="N19" s="161"/>
      <c r="O19" s="161"/>
      <c r="P19" s="161"/>
      <c r="Q19" s="161"/>
      <c r="R19" s="161"/>
      <c r="S19" s="161"/>
    </row>
    <row r="20" spans="2:19" ht="15" customHeight="1">
      <c r="B20" s="213" t="s">
        <v>41</v>
      </c>
      <c r="C20" s="214">
        <v>3</v>
      </c>
      <c r="D20" s="215" t="s">
        <v>1335</v>
      </c>
      <c r="E20" s="209">
        <v>393</v>
      </c>
      <c r="F20" s="147" t="s">
        <v>1326</v>
      </c>
      <c r="G20" s="210">
        <f t="shared" si="1"/>
        <v>102.87958115183247</v>
      </c>
      <c r="H20" s="209">
        <v>382</v>
      </c>
      <c r="I20" s="211">
        <v>194870</v>
      </c>
      <c r="J20" s="132">
        <f t="shared" si="2"/>
        <v>112.38048004059931</v>
      </c>
      <c r="K20" s="212">
        <f t="shared" si="0"/>
        <v>0.003353052804872694</v>
      </c>
      <c r="L20" s="130">
        <v>173402</v>
      </c>
      <c r="N20" s="161"/>
      <c r="O20" s="161"/>
      <c r="P20" s="161"/>
      <c r="Q20" s="161"/>
      <c r="R20" s="161"/>
      <c r="S20" s="161"/>
    </row>
    <row r="21" spans="2:19" ht="15" customHeight="1">
      <c r="B21" s="208" t="s">
        <v>45</v>
      </c>
      <c r="C21" s="147">
        <v>3</v>
      </c>
      <c r="D21" s="148" t="s">
        <v>1336</v>
      </c>
      <c r="E21" s="209">
        <v>6105</v>
      </c>
      <c r="F21" s="147" t="s">
        <v>1326</v>
      </c>
      <c r="G21" s="210">
        <f t="shared" si="1"/>
        <v>127.37325266012935</v>
      </c>
      <c r="H21" s="209">
        <v>4793</v>
      </c>
      <c r="I21" s="211">
        <v>2232175</v>
      </c>
      <c r="J21" s="132">
        <f t="shared" si="2"/>
        <v>124.11666941903829</v>
      </c>
      <c r="K21" s="212">
        <f t="shared" si="0"/>
        <v>0.03840817285737521</v>
      </c>
      <c r="L21" s="130">
        <v>1798449</v>
      </c>
      <c r="N21" s="161"/>
      <c r="O21" s="161"/>
      <c r="P21" s="161"/>
      <c r="Q21" s="161"/>
      <c r="R21" s="161"/>
      <c r="S21" s="161"/>
    </row>
    <row r="22" spans="2:19" ht="15" customHeight="1">
      <c r="B22" s="201" t="s">
        <v>18</v>
      </c>
      <c r="C22" s="202">
        <v>2</v>
      </c>
      <c r="D22" s="203" t="s">
        <v>1337</v>
      </c>
      <c r="E22" s="204">
        <v>65039</v>
      </c>
      <c r="F22" s="202" t="s">
        <v>1326</v>
      </c>
      <c r="G22" s="205">
        <f t="shared" si="1"/>
        <v>100.04768643859217</v>
      </c>
      <c r="H22" s="204">
        <v>65008</v>
      </c>
      <c r="I22" s="206">
        <v>41081160</v>
      </c>
      <c r="J22" s="123">
        <f t="shared" si="2"/>
        <v>106.58180351815354</v>
      </c>
      <c r="K22" s="207">
        <f t="shared" si="0"/>
        <v>0.7068676490246008</v>
      </c>
      <c r="L22" s="121">
        <v>38544253</v>
      </c>
      <c r="N22" s="161"/>
      <c r="O22" s="161"/>
      <c r="P22" s="161"/>
      <c r="Q22" s="161"/>
      <c r="R22" s="161"/>
      <c r="S22" s="161"/>
    </row>
    <row r="23" spans="2:19" ht="15" customHeight="1">
      <c r="B23" s="208" t="s">
        <v>22</v>
      </c>
      <c r="C23" s="147">
        <v>3</v>
      </c>
      <c r="D23" s="148" t="s">
        <v>1338</v>
      </c>
      <c r="E23" s="209">
        <v>51935509</v>
      </c>
      <c r="F23" s="147" t="s">
        <v>1339</v>
      </c>
      <c r="G23" s="210">
        <f t="shared" si="1"/>
        <v>97.22564515374175</v>
      </c>
      <c r="H23" s="209">
        <v>53417500</v>
      </c>
      <c r="I23" s="211">
        <v>34523637</v>
      </c>
      <c r="J23" s="132">
        <f t="shared" si="2"/>
        <v>103.6087364775132</v>
      </c>
      <c r="K23" s="212">
        <f t="shared" si="0"/>
        <v>0.594034884165119</v>
      </c>
      <c r="L23" s="130">
        <v>33321164</v>
      </c>
      <c r="N23" s="161"/>
      <c r="O23" s="161"/>
      <c r="P23" s="161"/>
      <c r="Q23" s="161"/>
      <c r="R23" s="161"/>
      <c r="S23" s="161"/>
    </row>
    <row r="24" spans="2:19" ht="15" customHeight="1">
      <c r="B24" s="208" t="s">
        <v>26</v>
      </c>
      <c r="C24" s="147">
        <v>4</v>
      </c>
      <c r="D24" s="148" t="s">
        <v>1340</v>
      </c>
      <c r="E24" s="209">
        <v>896204</v>
      </c>
      <c r="F24" s="147" t="s">
        <v>1339</v>
      </c>
      <c r="G24" s="210">
        <f t="shared" si="1"/>
        <v>83.97375293161915</v>
      </c>
      <c r="H24" s="209">
        <v>1067243</v>
      </c>
      <c r="I24" s="211">
        <v>735584</v>
      </c>
      <c r="J24" s="132">
        <f t="shared" si="2"/>
        <v>87.14902974102337</v>
      </c>
      <c r="K24" s="212">
        <f t="shared" si="0"/>
        <v>0.01265690970605776</v>
      </c>
      <c r="L24" s="130">
        <v>844053</v>
      </c>
      <c r="N24" s="161"/>
      <c r="O24" s="161"/>
      <c r="P24" s="161"/>
      <c r="Q24" s="161"/>
      <c r="R24" s="161"/>
      <c r="S24" s="161"/>
    </row>
    <row r="25" spans="2:19" ht="15" customHeight="1">
      <c r="B25" s="208" t="s">
        <v>32</v>
      </c>
      <c r="C25" s="147">
        <v>4</v>
      </c>
      <c r="D25" s="148" t="s">
        <v>1341</v>
      </c>
      <c r="E25" s="209">
        <v>1525994</v>
      </c>
      <c r="F25" s="147" t="s">
        <v>1339</v>
      </c>
      <c r="G25" s="210">
        <f t="shared" si="1"/>
        <v>90.17837778742994</v>
      </c>
      <c r="H25" s="209">
        <v>1692195</v>
      </c>
      <c r="I25" s="211">
        <v>1054782</v>
      </c>
      <c r="J25" s="132">
        <f t="shared" si="2"/>
        <v>96.14633305957109</v>
      </c>
      <c r="K25" s="212">
        <f t="shared" si="0"/>
        <v>0.01814922637465608</v>
      </c>
      <c r="L25" s="130">
        <v>1097059</v>
      </c>
      <c r="N25" s="161"/>
      <c r="O25" s="161"/>
      <c r="P25" s="161"/>
      <c r="Q25" s="161"/>
      <c r="R25" s="161"/>
      <c r="S25" s="161"/>
    </row>
    <row r="26" spans="2:19" ht="15" customHeight="1">
      <c r="B26" s="208" t="s">
        <v>58</v>
      </c>
      <c r="C26" s="147">
        <v>4</v>
      </c>
      <c r="D26" s="148" t="s">
        <v>1342</v>
      </c>
      <c r="E26" s="209">
        <v>59993</v>
      </c>
      <c r="F26" s="147" t="s">
        <v>1339</v>
      </c>
      <c r="G26" s="210">
        <f t="shared" si="1"/>
        <v>129.0588361837152</v>
      </c>
      <c r="H26" s="209">
        <v>46485</v>
      </c>
      <c r="I26" s="211">
        <v>31757</v>
      </c>
      <c r="J26" s="132">
        <f t="shared" si="2"/>
        <v>142.1785458452722</v>
      </c>
      <c r="K26" s="212">
        <f t="shared" si="0"/>
        <v>0.0005464304301551915</v>
      </c>
      <c r="L26" s="130">
        <v>22336</v>
      </c>
      <c r="N26" s="161"/>
      <c r="O26" s="161"/>
      <c r="P26" s="161"/>
      <c r="Q26" s="161"/>
      <c r="R26" s="161"/>
      <c r="S26" s="161"/>
    </row>
    <row r="27" spans="2:19" ht="15" customHeight="1">
      <c r="B27" s="208" t="s">
        <v>62</v>
      </c>
      <c r="C27" s="147">
        <v>4</v>
      </c>
      <c r="D27" s="148" t="s">
        <v>1343</v>
      </c>
      <c r="E27" s="209">
        <v>168087</v>
      </c>
      <c r="F27" s="147" t="s">
        <v>1339</v>
      </c>
      <c r="G27" s="210">
        <f t="shared" si="1"/>
        <v>125.67816126330902</v>
      </c>
      <c r="H27" s="209">
        <v>133744</v>
      </c>
      <c r="I27" s="211">
        <v>125502</v>
      </c>
      <c r="J27" s="132">
        <f t="shared" si="2"/>
        <v>92.76517111390346</v>
      </c>
      <c r="K27" s="212">
        <f t="shared" si="0"/>
        <v>0.0021594644281681783</v>
      </c>
      <c r="L27" s="130">
        <v>135290</v>
      </c>
      <c r="N27" s="161"/>
      <c r="O27" s="161"/>
      <c r="P27" s="161"/>
      <c r="Q27" s="161"/>
      <c r="R27" s="161"/>
      <c r="S27" s="161"/>
    </row>
    <row r="28" spans="2:19" ht="15" customHeight="1">
      <c r="B28" s="208" t="s">
        <v>66</v>
      </c>
      <c r="C28" s="147">
        <v>5</v>
      </c>
      <c r="D28" s="148" t="s">
        <v>1344</v>
      </c>
      <c r="E28" s="209">
        <v>168087</v>
      </c>
      <c r="F28" s="147" t="s">
        <v>1339</v>
      </c>
      <c r="G28" s="210">
        <f t="shared" si="1"/>
        <v>125.67816126330902</v>
      </c>
      <c r="H28" s="209">
        <v>133744</v>
      </c>
      <c r="I28" s="211">
        <v>125502</v>
      </c>
      <c r="J28" s="132">
        <f t="shared" si="2"/>
        <v>92.76517111390346</v>
      </c>
      <c r="K28" s="212">
        <f t="shared" si="0"/>
        <v>0.0021594644281681783</v>
      </c>
      <c r="L28" s="130">
        <v>135290</v>
      </c>
      <c r="N28" s="161"/>
      <c r="O28" s="161"/>
      <c r="P28" s="161"/>
      <c r="Q28" s="161"/>
      <c r="R28" s="161"/>
      <c r="S28" s="161"/>
    </row>
    <row r="29" spans="2:19" ht="15" customHeight="1">
      <c r="B29" s="208" t="s">
        <v>1270</v>
      </c>
      <c r="C29" s="147">
        <v>4</v>
      </c>
      <c r="D29" s="148" t="s">
        <v>1345</v>
      </c>
      <c r="E29" s="209">
        <v>3225</v>
      </c>
      <c r="F29" s="147" t="s">
        <v>1339</v>
      </c>
      <c r="G29" s="210">
        <f t="shared" si="1"/>
        <v>60.24659069680553</v>
      </c>
      <c r="H29" s="209">
        <v>5353</v>
      </c>
      <c r="I29" s="211">
        <v>3568988</v>
      </c>
      <c r="J29" s="132">
        <f t="shared" si="2"/>
        <v>80.02552573965002</v>
      </c>
      <c r="K29" s="212">
        <f t="shared" si="0"/>
        <v>0.06141019769054749</v>
      </c>
      <c r="L29" s="130">
        <v>4459812</v>
      </c>
      <c r="N29" s="161"/>
      <c r="O29" s="161"/>
      <c r="P29" s="161"/>
      <c r="Q29" s="161"/>
      <c r="R29" s="161"/>
      <c r="S29" s="161"/>
    </row>
    <row r="30" spans="2:19" ht="15" customHeight="1">
      <c r="B30" s="208" t="s">
        <v>70</v>
      </c>
      <c r="C30" s="147">
        <v>4</v>
      </c>
      <c r="D30" s="148" t="s">
        <v>1346</v>
      </c>
      <c r="E30" s="209">
        <v>3342241</v>
      </c>
      <c r="F30" s="147" t="s">
        <v>1339</v>
      </c>
      <c r="G30" s="210">
        <f t="shared" si="1"/>
        <v>61.78441677183617</v>
      </c>
      <c r="H30" s="209">
        <v>5409521</v>
      </c>
      <c r="I30" s="211">
        <v>8244821</v>
      </c>
      <c r="J30" s="132">
        <f t="shared" si="2"/>
        <v>96.9490432056412</v>
      </c>
      <c r="K30" s="212">
        <f t="shared" si="0"/>
        <v>0.14186544968298503</v>
      </c>
      <c r="L30" s="130">
        <v>8504283</v>
      </c>
      <c r="N30" s="161"/>
      <c r="O30" s="161"/>
      <c r="P30" s="161"/>
      <c r="Q30" s="161"/>
      <c r="R30" s="161"/>
      <c r="S30" s="161"/>
    </row>
    <row r="31" spans="2:19" ht="15" customHeight="1">
      <c r="B31" s="208" t="s">
        <v>74</v>
      </c>
      <c r="C31" s="147">
        <v>4</v>
      </c>
      <c r="D31" s="148" t="s">
        <v>1347</v>
      </c>
      <c r="E31" s="209">
        <v>16831482</v>
      </c>
      <c r="F31" s="147" t="s">
        <v>1339</v>
      </c>
      <c r="G31" s="210">
        <f t="shared" si="1"/>
        <v>106.17455047899871</v>
      </c>
      <c r="H31" s="209">
        <v>15852652</v>
      </c>
      <c r="I31" s="211">
        <v>13611562</v>
      </c>
      <c r="J31" s="132">
        <f t="shared" si="2"/>
        <v>116.98312370461</v>
      </c>
      <c r="K31" s="212">
        <f t="shared" si="0"/>
        <v>0.23420888870938875</v>
      </c>
      <c r="L31" s="130">
        <v>11635492</v>
      </c>
      <c r="N31" s="161"/>
      <c r="O31" s="161"/>
      <c r="P31" s="161"/>
      <c r="Q31" s="161"/>
      <c r="R31" s="161"/>
      <c r="S31" s="161"/>
    </row>
    <row r="32" spans="2:19" ht="15" customHeight="1">
      <c r="B32" s="208" t="s">
        <v>78</v>
      </c>
      <c r="C32" s="147">
        <v>5</v>
      </c>
      <c r="D32" s="148" t="s">
        <v>1348</v>
      </c>
      <c r="E32" s="209">
        <v>10548448</v>
      </c>
      <c r="F32" s="147" t="s">
        <v>1339</v>
      </c>
      <c r="G32" s="210">
        <f t="shared" si="1"/>
        <v>103.82019043719653</v>
      </c>
      <c r="H32" s="209">
        <v>10160305</v>
      </c>
      <c r="I32" s="211">
        <v>8489992</v>
      </c>
      <c r="J32" s="132">
        <f t="shared" si="2"/>
        <v>108.82153853292277</v>
      </c>
      <c r="K32" s="212">
        <f t="shared" si="0"/>
        <v>0.1460840123618142</v>
      </c>
      <c r="L32" s="130">
        <v>7801757</v>
      </c>
      <c r="N32" s="161"/>
      <c r="O32" s="161"/>
      <c r="P32" s="161"/>
      <c r="Q32" s="161"/>
      <c r="R32" s="161"/>
      <c r="S32" s="161"/>
    </row>
    <row r="33" spans="2:19" ht="15" customHeight="1">
      <c r="B33" s="208" t="s">
        <v>82</v>
      </c>
      <c r="C33" s="147">
        <v>5</v>
      </c>
      <c r="D33" s="148" t="s">
        <v>1349</v>
      </c>
      <c r="E33" s="209">
        <v>107200</v>
      </c>
      <c r="F33" s="147" t="s">
        <v>1339</v>
      </c>
      <c r="G33" s="210">
        <f t="shared" si="1"/>
        <v>121.22582833879905</v>
      </c>
      <c r="H33" s="209">
        <v>88430</v>
      </c>
      <c r="I33" s="211">
        <v>62243</v>
      </c>
      <c r="J33" s="132">
        <f t="shared" si="2"/>
        <v>136.47386423434483</v>
      </c>
      <c r="K33" s="212">
        <f t="shared" si="0"/>
        <v>0.0010709912543423366</v>
      </c>
      <c r="L33" s="130">
        <v>45608</v>
      </c>
      <c r="N33" s="161"/>
      <c r="O33" s="161"/>
      <c r="P33" s="161"/>
      <c r="Q33" s="161"/>
      <c r="R33" s="161"/>
      <c r="S33" s="161"/>
    </row>
    <row r="34" spans="2:19" ht="15" customHeight="1">
      <c r="B34" s="208" t="s">
        <v>86</v>
      </c>
      <c r="C34" s="147">
        <v>5</v>
      </c>
      <c r="D34" s="148" t="s">
        <v>1350</v>
      </c>
      <c r="E34" s="209">
        <v>1317519</v>
      </c>
      <c r="F34" s="147" t="s">
        <v>1339</v>
      </c>
      <c r="G34" s="210">
        <f t="shared" si="1"/>
        <v>146.046654443634</v>
      </c>
      <c r="H34" s="209">
        <v>902122</v>
      </c>
      <c r="I34" s="211">
        <v>2283777</v>
      </c>
      <c r="J34" s="132">
        <f t="shared" si="2"/>
        <v>189.59051423561993</v>
      </c>
      <c r="K34" s="212">
        <f t="shared" si="0"/>
        <v>0.03929606853570969</v>
      </c>
      <c r="L34" s="130">
        <v>1204584</v>
      </c>
      <c r="N34" s="161"/>
      <c r="O34" s="161"/>
      <c r="P34" s="161"/>
      <c r="Q34" s="161"/>
      <c r="R34" s="161"/>
      <c r="S34" s="161"/>
    </row>
    <row r="35" spans="2:19" ht="15" customHeight="1">
      <c r="B35" s="208" t="s">
        <v>90</v>
      </c>
      <c r="C35" s="147">
        <v>5</v>
      </c>
      <c r="D35" s="148" t="s">
        <v>1351</v>
      </c>
      <c r="E35" s="209">
        <v>1459398</v>
      </c>
      <c r="F35" s="147" t="s">
        <v>1339</v>
      </c>
      <c r="G35" s="210">
        <f t="shared" si="1"/>
        <v>102.43869568421829</v>
      </c>
      <c r="H35" s="209">
        <v>1424655</v>
      </c>
      <c r="I35" s="211">
        <v>698985</v>
      </c>
      <c r="J35" s="132">
        <f t="shared" si="2"/>
        <v>96.5867793490547</v>
      </c>
      <c r="K35" s="212">
        <f t="shared" si="0"/>
        <v>0.012027164852537282</v>
      </c>
      <c r="L35" s="130">
        <v>723686</v>
      </c>
      <c r="N35" s="161"/>
      <c r="O35" s="161"/>
      <c r="P35" s="161"/>
      <c r="Q35" s="161"/>
      <c r="R35" s="161"/>
      <c r="S35" s="161"/>
    </row>
    <row r="36" spans="2:19" ht="15" customHeight="1">
      <c r="B36" s="208" t="s">
        <v>94</v>
      </c>
      <c r="C36" s="147">
        <v>5</v>
      </c>
      <c r="D36" s="148" t="s">
        <v>1352</v>
      </c>
      <c r="E36" s="209">
        <v>2766203</v>
      </c>
      <c r="F36" s="147" t="s">
        <v>1339</v>
      </c>
      <c r="G36" s="210">
        <f t="shared" si="1"/>
        <v>94.5423406500864</v>
      </c>
      <c r="H36" s="209">
        <v>2925888</v>
      </c>
      <c r="I36" s="211">
        <v>1640183</v>
      </c>
      <c r="J36" s="132">
        <f t="shared" si="2"/>
        <v>108.68617056523755</v>
      </c>
      <c r="K36" s="212">
        <f t="shared" si="0"/>
        <v>0.028221995220683076</v>
      </c>
      <c r="L36" s="130">
        <v>1509100</v>
      </c>
      <c r="N36" s="161"/>
      <c r="O36" s="161"/>
      <c r="P36" s="161"/>
      <c r="Q36" s="161"/>
      <c r="R36" s="161"/>
      <c r="S36" s="161"/>
    </row>
    <row r="37" spans="2:19" ht="15" customHeight="1">
      <c r="B37" s="208" t="s">
        <v>98</v>
      </c>
      <c r="C37" s="147">
        <v>4</v>
      </c>
      <c r="D37" s="148" t="s">
        <v>1353</v>
      </c>
      <c r="E37" s="209">
        <v>1521864</v>
      </c>
      <c r="F37" s="147" t="s">
        <v>1354</v>
      </c>
      <c r="G37" s="210">
        <f t="shared" si="1"/>
        <v>180.68943572841448</v>
      </c>
      <c r="H37" s="209">
        <v>842254</v>
      </c>
      <c r="I37" s="211">
        <v>532147</v>
      </c>
      <c r="J37" s="132">
        <f t="shared" si="2"/>
        <v>188.44065936011617</v>
      </c>
      <c r="K37" s="212">
        <f t="shared" si="0"/>
        <v>0.00915644784191815</v>
      </c>
      <c r="L37" s="130">
        <v>282395</v>
      </c>
      <c r="N37" s="161"/>
      <c r="O37" s="161"/>
      <c r="P37" s="161"/>
      <c r="Q37" s="161"/>
      <c r="R37" s="161"/>
      <c r="S37" s="161"/>
    </row>
    <row r="38" spans="2:19" ht="15" customHeight="1">
      <c r="B38" s="208" t="s">
        <v>102</v>
      </c>
      <c r="C38" s="147">
        <v>3</v>
      </c>
      <c r="D38" s="148" t="s">
        <v>1355</v>
      </c>
      <c r="E38" s="209">
        <v>13109</v>
      </c>
      <c r="F38" s="147" t="s">
        <v>1326</v>
      </c>
      <c r="G38" s="210">
        <f t="shared" si="1"/>
        <v>113.16470994475138</v>
      </c>
      <c r="H38" s="209">
        <v>11584</v>
      </c>
      <c r="I38" s="211">
        <v>6557523</v>
      </c>
      <c r="J38" s="132">
        <f t="shared" si="2"/>
        <v>125.54875094029605</v>
      </c>
      <c r="K38" s="212">
        <f t="shared" si="0"/>
        <v>0.11283276485948174</v>
      </c>
      <c r="L38" s="130">
        <v>5223089</v>
      </c>
      <c r="N38" s="161"/>
      <c r="O38" s="161"/>
      <c r="P38" s="161"/>
      <c r="Q38" s="161"/>
      <c r="R38" s="161"/>
      <c r="S38" s="161"/>
    </row>
    <row r="39" spans="2:19" ht="15" customHeight="1">
      <c r="B39" s="201" t="s">
        <v>47</v>
      </c>
      <c r="C39" s="202">
        <v>2</v>
      </c>
      <c r="D39" s="203" t="s">
        <v>1356</v>
      </c>
      <c r="E39" s="204">
        <v>3876932</v>
      </c>
      <c r="F39" s="202" t="s">
        <v>1326</v>
      </c>
      <c r="G39" s="205">
        <f t="shared" si="1"/>
        <v>101.72379864369387</v>
      </c>
      <c r="H39" s="204">
        <v>3811234</v>
      </c>
      <c r="I39" s="206">
        <v>119820855</v>
      </c>
      <c r="J39" s="123">
        <f t="shared" si="2"/>
        <v>128.8850007100887</v>
      </c>
      <c r="K39" s="207">
        <f t="shared" si="0"/>
        <v>2.061711160979086</v>
      </c>
      <c r="L39" s="121">
        <v>92967261</v>
      </c>
      <c r="N39" s="161"/>
      <c r="O39" s="161"/>
      <c r="P39" s="161"/>
      <c r="Q39" s="161"/>
      <c r="R39" s="161"/>
      <c r="S39" s="161"/>
    </row>
    <row r="40" spans="2:19" ht="15" customHeight="1">
      <c r="B40" s="208" t="s">
        <v>50</v>
      </c>
      <c r="C40" s="147">
        <v>3</v>
      </c>
      <c r="D40" s="148" t="s">
        <v>1357</v>
      </c>
      <c r="E40" s="209">
        <v>674231</v>
      </c>
      <c r="F40" s="147" t="s">
        <v>1326</v>
      </c>
      <c r="G40" s="210">
        <f t="shared" si="1"/>
        <v>119.05014990941869</v>
      </c>
      <c r="H40" s="209">
        <v>566342</v>
      </c>
      <c r="I40" s="211">
        <v>23266551</v>
      </c>
      <c r="J40" s="132">
        <f t="shared" si="2"/>
        <v>156.97693176536438</v>
      </c>
      <c r="K40" s="212">
        <f t="shared" si="0"/>
        <v>0.4003385543709324</v>
      </c>
      <c r="L40" s="130">
        <v>14821637</v>
      </c>
      <c r="N40" s="161"/>
      <c r="O40" s="161"/>
      <c r="P40" s="161"/>
      <c r="Q40" s="161"/>
      <c r="R40" s="161"/>
      <c r="S40" s="161"/>
    </row>
    <row r="41" spans="2:19" ht="15" customHeight="1">
      <c r="B41" s="208" t="s">
        <v>53</v>
      </c>
      <c r="C41" s="147">
        <v>3</v>
      </c>
      <c r="D41" s="148" t="s">
        <v>1358</v>
      </c>
      <c r="E41" s="209">
        <v>76053</v>
      </c>
      <c r="F41" s="147" t="s">
        <v>1326</v>
      </c>
      <c r="G41" s="210">
        <f t="shared" si="1"/>
        <v>107.15916135940935</v>
      </c>
      <c r="H41" s="209">
        <v>70972</v>
      </c>
      <c r="I41" s="211">
        <v>4902916</v>
      </c>
      <c r="J41" s="132">
        <f t="shared" si="2"/>
        <v>98.94113214568307</v>
      </c>
      <c r="K41" s="212">
        <f t="shared" si="0"/>
        <v>0.08436258144329661</v>
      </c>
      <c r="L41" s="130">
        <v>4955387</v>
      </c>
      <c r="N41" s="161"/>
      <c r="O41" s="161"/>
      <c r="P41" s="161"/>
      <c r="Q41" s="161"/>
      <c r="R41" s="161"/>
      <c r="S41" s="161"/>
    </row>
    <row r="42" spans="2:19" ht="15" customHeight="1">
      <c r="B42" s="208" t="s">
        <v>113</v>
      </c>
      <c r="C42" s="147">
        <v>3</v>
      </c>
      <c r="D42" s="148" t="s">
        <v>1359</v>
      </c>
      <c r="E42" s="209">
        <v>73719</v>
      </c>
      <c r="F42" s="147" t="s">
        <v>1326</v>
      </c>
      <c r="G42" s="210">
        <f t="shared" si="1"/>
        <v>73.30191212003699</v>
      </c>
      <c r="H42" s="209">
        <v>100569</v>
      </c>
      <c r="I42" s="211">
        <v>1953439</v>
      </c>
      <c r="J42" s="132">
        <f t="shared" si="2"/>
        <v>91.42617111994122</v>
      </c>
      <c r="K42" s="212">
        <f t="shared" si="0"/>
        <v>0.033612070190884746</v>
      </c>
      <c r="L42" s="130">
        <v>2136630</v>
      </c>
      <c r="N42" s="161"/>
      <c r="O42" s="161"/>
      <c r="P42" s="161"/>
      <c r="Q42" s="161"/>
      <c r="R42" s="161"/>
      <c r="S42" s="161"/>
    </row>
    <row r="43" spans="2:19" ht="15" customHeight="1">
      <c r="B43" s="208" t="s">
        <v>117</v>
      </c>
      <c r="C43" s="147">
        <v>3</v>
      </c>
      <c r="D43" s="148" t="s">
        <v>1360</v>
      </c>
      <c r="E43" s="209">
        <v>2852272</v>
      </c>
      <c r="F43" s="147" t="s">
        <v>1326</v>
      </c>
      <c r="G43" s="210">
        <f t="shared" si="1"/>
        <v>98.74595593899245</v>
      </c>
      <c r="H43" s="209">
        <v>2888495</v>
      </c>
      <c r="I43" s="211">
        <v>79642702</v>
      </c>
      <c r="J43" s="132">
        <f t="shared" si="2"/>
        <v>128.34299601047957</v>
      </c>
      <c r="K43" s="212">
        <f t="shared" si="0"/>
        <v>1.3703812045401558</v>
      </c>
      <c r="L43" s="130">
        <v>62054576</v>
      </c>
      <c r="N43" s="161"/>
      <c r="O43" s="161"/>
      <c r="P43" s="161"/>
      <c r="Q43" s="161"/>
      <c r="R43" s="161"/>
      <c r="S43" s="161"/>
    </row>
    <row r="44" spans="2:19" ht="15" customHeight="1">
      <c r="B44" s="208" t="s">
        <v>121</v>
      </c>
      <c r="C44" s="147">
        <v>4</v>
      </c>
      <c r="D44" s="148" t="s">
        <v>1361</v>
      </c>
      <c r="E44" s="209">
        <v>1084758</v>
      </c>
      <c r="F44" s="147" t="s">
        <v>1326</v>
      </c>
      <c r="G44" s="210">
        <f t="shared" si="1"/>
        <v>96.26497320840647</v>
      </c>
      <c r="H44" s="209">
        <v>1126846</v>
      </c>
      <c r="I44" s="211">
        <v>29715436</v>
      </c>
      <c r="J44" s="132">
        <f t="shared" si="2"/>
        <v>126.43500346919964</v>
      </c>
      <c r="K44" s="212">
        <f t="shared" si="0"/>
        <v>0.5113020271350903</v>
      </c>
      <c r="L44" s="130">
        <v>23502539</v>
      </c>
      <c r="N44" s="161"/>
      <c r="O44" s="161"/>
      <c r="P44" s="161"/>
      <c r="Q44" s="161"/>
      <c r="R44" s="161"/>
      <c r="S44" s="161"/>
    </row>
    <row r="45" spans="2:19" ht="15" customHeight="1">
      <c r="B45" s="208" t="s">
        <v>125</v>
      </c>
      <c r="C45" s="147">
        <v>3</v>
      </c>
      <c r="D45" s="148" t="s">
        <v>1362</v>
      </c>
      <c r="E45" s="209">
        <v>3087</v>
      </c>
      <c r="F45" s="147" t="s">
        <v>1326</v>
      </c>
      <c r="G45" s="210">
        <f t="shared" si="1"/>
        <v>91.30434782608695</v>
      </c>
      <c r="H45" s="209">
        <v>3381</v>
      </c>
      <c r="I45" s="211">
        <v>128398</v>
      </c>
      <c r="J45" s="132">
        <f t="shared" si="2"/>
        <v>83.3022999318779</v>
      </c>
      <c r="K45" s="212">
        <f t="shared" si="0"/>
        <v>0.002209294781341634</v>
      </c>
      <c r="L45" s="130">
        <v>154135</v>
      </c>
      <c r="N45" s="161"/>
      <c r="O45" s="161"/>
      <c r="P45" s="161"/>
      <c r="Q45" s="161"/>
      <c r="R45" s="161"/>
      <c r="S45" s="161"/>
    </row>
    <row r="46" spans="2:19" ht="15" customHeight="1">
      <c r="B46" s="208" t="s">
        <v>129</v>
      </c>
      <c r="C46" s="147">
        <v>3</v>
      </c>
      <c r="D46" s="148" t="s">
        <v>1363</v>
      </c>
      <c r="E46" s="209">
        <v>70441</v>
      </c>
      <c r="F46" s="147" t="s">
        <v>1326</v>
      </c>
      <c r="G46" s="210">
        <f t="shared" si="1"/>
        <v>91.05492431586975</v>
      </c>
      <c r="H46" s="209">
        <v>77361</v>
      </c>
      <c r="I46" s="211">
        <v>1698886</v>
      </c>
      <c r="J46" s="132">
        <f t="shared" si="2"/>
        <v>113.21815717254165</v>
      </c>
      <c r="K46" s="212">
        <f t="shared" si="0"/>
        <v>0.02923207506265178</v>
      </c>
      <c r="L46" s="130">
        <v>1500542</v>
      </c>
      <c r="N46" s="161"/>
      <c r="O46" s="161"/>
      <c r="P46" s="161"/>
      <c r="Q46" s="161"/>
      <c r="R46" s="161"/>
      <c r="S46" s="161"/>
    </row>
    <row r="47" spans="2:19" ht="15" customHeight="1">
      <c r="B47" s="208" t="s">
        <v>133</v>
      </c>
      <c r="C47" s="147">
        <v>3</v>
      </c>
      <c r="D47" s="148" t="s">
        <v>1364</v>
      </c>
      <c r="E47" s="209">
        <v>66324</v>
      </c>
      <c r="F47" s="147" t="s">
        <v>1326</v>
      </c>
      <c r="G47" s="210">
        <f t="shared" si="1"/>
        <v>119.0543718250193</v>
      </c>
      <c r="H47" s="209">
        <v>55709</v>
      </c>
      <c r="I47" s="211">
        <v>3126707</v>
      </c>
      <c r="J47" s="132">
        <f t="shared" si="2"/>
        <v>104.93227928093008</v>
      </c>
      <c r="K47" s="212">
        <f t="shared" si="0"/>
        <v>0.0538000393922363</v>
      </c>
      <c r="L47" s="130">
        <v>2979738</v>
      </c>
      <c r="N47" s="161"/>
      <c r="O47" s="161"/>
      <c r="P47" s="161"/>
      <c r="Q47" s="161"/>
      <c r="R47" s="161"/>
      <c r="S47" s="161"/>
    </row>
    <row r="48" spans="2:19" ht="15" customHeight="1">
      <c r="B48" s="201" t="s">
        <v>56</v>
      </c>
      <c r="C48" s="202">
        <v>2</v>
      </c>
      <c r="D48" s="203" t="s">
        <v>1365</v>
      </c>
      <c r="E48" s="204">
        <v>471050009</v>
      </c>
      <c r="F48" s="202" t="s">
        <v>1339</v>
      </c>
      <c r="G48" s="205">
        <f t="shared" si="1"/>
        <v>108.7539787118841</v>
      </c>
      <c r="H48" s="204">
        <v>433133587</v>
      </c>
      <c r="I48" s="206">
        <v>60159523</v>
      </c>
      <c r="J48" s="123">
        <f t="shared" si="2"/>
        <v>115.6464661804453</v>
      </c>
      <c r="K48" s="207">
        <f t="shared" si="0"/>
        <v>1.0351416705236998</v>
      </c>
      <c r="L48" s="121">
        <v>52020200</v>
      </c>
      <c r="N48" s="161"/>
      <c r="O48" s="161"/>
      <c r="P48" s="161"/>
      <c r="Q48" s="161"/>
      <c r="R48" s="161"/>
      <c r="S48" s="161"/>
    </row>
    <row r="49" spans="2:19" ht="15" customHeight="1">
      <c r="B49" s="208" t="s">
        <v>60</v>
      </c>
      <c r="C49" s="147">
        <v>3</v>
      </c>
      <c r="D49" s="148" t="s">
        <v>1366</v>
      </c>
      <c r="E49" s="209">
        <v>212877120</v>
      </c>
      <c r="F49" s="147" t="s">
        <v>1339</v>
      </c>
      <c r="G49" s="210">
        <f t="shared" si="1"/>
        <v>105.02736868795068</v>
      </c>
      <c r="H49" s="209">
        <v>202687283</v>
      </c>
      <c r="I49" s="211">
        <v>29598645</v>
      </c>
      <c r="J49" s="132">
        <f t="shared" si="2"/>
        <v>123.62277506407796</v>
      </c>
      <c r="K49" s="212">
        <f t="shared" si="0"/>
        <v>0.5092924495185568</v>
      </c>
      <c r="L49" s="130">
        <v>23942712</v>
      </c>
      <c r="N49" s="161"/>
      <c r="O49" s="161"/>
      <c r="P49" s="161"/>
      <c r="Q49" s="161"/>
      <c r="R49" s="161"/>
      <c r="S49" s="161"/>
    </row>
    <row r="50" spans="2:19" ht="15" customHeight="1">
      <c r="B50" s="208" t="s">
        <v>64</v>
      </c>
      <c r="C50" s="147">
        <v>4</v>
      </c>
      <c r="D50" s="148" t="s">
        <v>1367</v>
      </c>
      <c r="E50" s="209">
        <v>6735</v>
      </c>
      <c r="F50" s="147" t="s">
        <v>1326</v>
      </c>
      <c r="G50" s="210">
        <f t="shared" si="1"/>
        <v>122.7894257064722</v>
      </c>
      <c r="H50" s="209">
        <v>5485</v>
      </c>
      <c r="I50" s="211">
        <v>716667</v>
      </c>
      <c r="J50" s="132">
        <f t="shared" si="2"/>
        <v>108.55104118071166</v>
      </c>
      <c r="K50" s="212">
        <f t="shared" si="0"/>
        <v>0.012331412195359468</v>
      </c>
      <c r="L50" s="130">
        <v>660212</v>
      </c>
      <c r="N50" s="161"/>
      <c r="O50" s="161"/>
      <c r="P50" s="161"/>
      <c r="Q50" s="161"/>
      <c r="R50" s="161"/>
      <c r="S50" s="161"/>
    </row>
    <row r="51" spans="2:19" ht="15" customHeight="1">
      <c r="B51" s="208" t="s">
        <v>144</v>
      </c>
      <c r="C51" s="147">
        <v>5</v>
      </c>
      <c r="D51" s="148" t="s">
        <v>1368</v>
      </c>
      <c r="E51" s="209">
        <v>367519</v>
      </c>
      <c r="F51" s="147" t="s">
        <v>1339</v>
      </c>
      <c r="G51" s="210">
        <f t="shared" si="1"/>
        <v>86.07345023103964</v>
      </c>
      <c r="H51" s="209">
        <v>426983</v>
      </c>
      <c r="I51" s="211">
        <v>54277</v>
      </c>
      <c r="J51" s="132">
        <f t="shared" si="2"/>
        <v>76.53271291596164</v>
      </c>
      <c r="K51" s="212">
        <f t="shared" si="0"/>
        <v>0.0009339233698880035</v>
      </c>
      <c r="L51" s="130">
        <v>70920</v>
      </c>
      <c r="N51" s="161"/>
      <c r="O51" s="161"/>
      <c r="P51" s="161"/>
      <c r="Q51" s="161"/>
      <c r="R51" s="161"/>
      <c r="S51" s="161"/>
    </row>
    <row r="52" spans="2:19" ht="15" customHeight="1">
      <c r="B52" s="208" t="s">
        <v>148</v>
      </c>
      <c r="C52" s="147">
        <v>5</v>
      </c>
      <c r="D52" s="148" t="s">
        <v>1369</v>
      </c>
      <c r="E52" s="209">
        <v>4506554</v>
      </c>
      <c r="F52" s="147" t="s">
        <v>1339</v>
      </c>
      <c r="G52" s="210">
        <f t="shared" si="1"/>
        <v>103.76362852674681</v>
      </c>
      <c r="H52" s="209">
        <v>4343096</v>
      </c>
      <c r="I52" s="211">
        <v>488747</v>
      </c>
      <c r="J52" s="132">
        <f t="shared" si="2"/>
        <v>97.1449640337818</v>
      </c>
      <c r="K52" s="212">
        <f t="shared" si="0"/>
        <v>0.008409680808862906</v>
      </c>
      <c r="L52" s="130">
        <v>503111</v>
      </c>
      <c r="N52" s="161"/>
      <c r="O52" s="161"/>
      <c r="P52" s="161"/>
      <c r="Q52" s="161"/>
      <c r="R52" s="161"/>
      <c r="S52" s="161"/>
    </row>
    <row r="53" spans="2:19" ht="15" customHeight="1">
      <c r="B53" s="208" t="s">
        <v>152</v>
      </c>
      <c r="C53" s="147">
        <v>5</v>
      </c>
      <c r="D53" s="148" t="s">
        <v>1370</v>
      </c>
      <c r="E53" s="209">
        <v>1740341</v>
      </c>
      <c r="F53" s="147" t="s">
        <v>1339</v>
      </c>
      <c r="G53" s="210">
        <f t="shared" si="1"/>
        <v>283.98059519807845</v>
      </c>
      <c r="H53" s="209">
        <v>612838</v>
      </c>
      <c r="I53" s="211">
        <v>150495</v>
      </c>
      <c r="J53" s="132">
        <f t="shared" si="2"/>
        <v>219.53727881431342</v>
      </c>
      <c r="K53" s="212">
        <f t="shared" si="0"/>
        <v>0.002589509323494207</v>
      </c>
      <c r="L53" s="130">
        <v>68551</v>
      </c>
      <c r="N53" s="161"/>
      <c r="O53" s="161"/>
      <c r="P53" s="161"/>
      <c r="Q53" s="161"/>
      <c r="R53" s="161"/>
      <c r="S53" s="161"/>
    </row>
    <row r="54" spans="2:19" ht="15" customHeight="1">
      <c r="B54" s="208" t="s">
        <v>68</v>
      </c>
      <c r="C54" s="147">
        <v>4</v>
      </c>
      <c r="D54" s="148" t="s">
        <v>1371</v>
      </c>
      <c r="E54" s="209">
        <v>88674</v>
      </c>
      <c r="F54" s="147" t="s">
        <v>1326</v>
      </c>
      <c r="G54" s="210">
        <f t="shared" si="1"/>
        <v>102.40674442776303</v>
      </c>
      <c r="H54" s="209">
        <v>86590</v>
      </c>
      <c r="I54" s="211">
        <v>6013478</v>
      </c>
      <c r="J54" s="132">
        <f t="shared" si="2"/>
        <v>105.5166633064746</v>
      </c>
      <c r="K54" s="212">
        <f t="shared" si="0"/>
        <v>0.10347159272817899</v>
      </c>
      <c r="L54" s="130">
        <v>5699079</v>
      </c>
      <c r="N54" s="161"/>
      <c r="O54" s="161"/>
      <c r="P54" s="161"/>
      <c r="Q54" s="161"/>
      <c r="R54" s="161"/>
      <c r="S54" s="161"/>
    </row>
    <row r="55" spans="2:19" ht="15" customHeight="1">
      <c r="B55" s="208" t="s">
        <v>72</v>
      </c>
      <c r="C55" s="147">
        <v>4</v>
      </c>
      <c r="D55" s="148" t="s">
        <v>1372</v>
      </c>
      <c r="E55" s="209">
        <v>643</v>
      </c>
      <c r="F55" s="147" t="s">
        <v>1326</v>
      </c>
      <c r="G55" s="210">
        <f t="shared" si="1"/>
        <v>96.54654654654654</v>
      </c>
      <c r="H55" s="209">
        <v>666</v>
      </c>
      <c r="I55" s="211">
        <v>157881</v>
      </c>
      <c r="J55" s="132">
        <f t="shared" si="2"/>
        <v>94.32207187023927</v>
      </c>
      <c r="K55" s="212">
        <f t="shared" si="0"/>
        <v>0.002716597372022917</v>
      </c>
      <c r="L55" s="130">
        <v>167385</v>
      </c>
      <c r="N55" s="161"/>
      <c r="O55" s="161"/>
      <c r="P55" s="161"/>
      <c r="Q55" s="161"/>
      <c r="R55" s="161"/>
      <c r="S55" s="161"/>
    </row>
    <row r="56" spans="2:19" ht="15" customHeight="1">
      <c r="B56" s="208" t="s">
        <v>162</v>
      </c>
      <c r="C56" s="147">
        <v>4</v>
      </c>
      <c r="D56" s="148" t="s">
        <v>1373</v>
      </c>
      <c r="E56" s="209">
        <v>4847</v>
      </c>
      <c r="F56" s="147" t="s">
        <v>1326</v>
      </c>
      <c r="G56" s="210">
        <f t="shared" si="1"/>
        <v>104.10223367697596</v>
      </c>
      <c r="H56" s="209">
        <v>4656</v>
      </c>
      <c r="I56" s="211">
        <v>1165474</v>
      </c>
      <c r="J56" s="132">
        <f t="shared" si="2"/>
        <v>119.35022058010314</v>
      </c>
      <c r="K56" s="212">
        <f t="shared" si="0"/>
        <v>0.020053860854447575</v>
      </c>
      <c r="L56" s="130">
        <v>976516</v>
      </c>
      <c r="N56" s="161"/>
      <c r="O56" s="161"/>
      <c r="P56" s="161"/>
      <c r="Q56" s="161"/>
      <c r="R56" s="161"/>
      <c r="S56" s="161"/>
    </row>
    <row r="57" spans="2:19" ht="15" customHeight="1">
      <c r="B57" s="208" t="s">
        <v>166</v>
      </c>
      <c r="C57" s="147">
        <v>4</v>
      </c>
      <c r="D57" s="148" t="s">
        <v>1374</v>
      </c>
      <c r="E57" s="209">
        <v>4262</v>
      </c>
      <c r="F57" s="147" t="s">
        <v>1326</v>
      </c>
      <c r="G57" s="210">
        <f t="shared" si="1"/>
        <v>117.89764868603044</v>
      </c>
      <c r="H57" s="209">
        <v>3615</v>
      </c>
      <c r="I57" s="211">
        <v>388532</v>
      </c>
      <c r="J57" s="132">
        <f t="shared" si="2"/>
        <v>122.27253988085309</v>
      </c>
      <c r="K57" s="212">
        <f t="shared" si="0"/>
        <v>0.006685320020438229</v>
      </c>
      <c r="L57" s="130">
        <v>317759</v>
      </c>
      <c r="N57" s="161"/>
      <c r="O57" s="161"/>
      <c r="P57" s="161"/>
      <c r="Q57" s="161"/>
      <c r="R57" s="161"/>
      <c r="S57" s="161"/>
    </row>
    <row r="58" spans="2:19" ht="15" customHeight="1">
      <c r="B58" s="208" t="s">
        <v>76</v>
      </c>
      <c r="C58" s="147">
        <v>3</v>
      </c>
      <c r="D58" s="148" t="s">
        <v>1375</v>
      </c>
      <c r="E58" s="209">
        <v>258172889</v>
      </c>
      <c r="F58" s="147" t="s">
        <v>1339</v>
      </c>
      <c r="G58" s="210">
        <f t="shared" si="1"/>
        <v>112.03169003743277</v>
      </c>
      <c r="H58" s="209">
        <v>230446304</v>
      </c>
      <c r="I58" s="211">
        <v>30560878</v>
      </c>
      <c r="J58" s="132">
        <f t="shared" si="2"/>
        <v>108.84477272325785</v>
      </c>
      <c r="K58" s="212">
        <f t="shared" si="0"/>
        <v>0.525849221005143</v>
      </c>
      <c r="L58" s="130">
        <v>28077488</v>
      </c>
      <c r="N58" s="161"/>
      <c r="O58" s="161"/>
      <c r="P58" s="161"/>
      <c r="Q58" s="161"/>
      <c r="R58" s="161"/>
      <c r="S58" s="161"/>
    </row>
    <row r="59" spans="2:19" ht="15" customHeight="1">
      <c r="B59" s="208" t="s">
        <v>172</v>
      </c>
      <c r="C59" s="147">
        <v>4</v>
      </c>
      <c r="D59" s="148" t="s">
        <v>1376</v>
      </c>
      <c r="E59" s="209">
        <v>53124</v>
      </c>
      <c r="F59" s="147" t="s">
        <v>1326</v>
      </c>
      <c r="G59" s="210">
        <f t="shared" si="1"/>
        <v>112.95048157676526</v>
      </c>
      <c r="H59" s="209">
        <v>47033</v>
      </c>
      <c r="I59" s="211">
        <v>2804224</v>
      </c>
      <c r="J59" s="132">
        <f t="shared" si="2"/>
        <v>104.82649311617092</v>
      </c>
      <c r="K59" s="212">
        <f t="shared" si="0"/>
        <v>0.04825119899774889</v>
      </c>
      <c r="L59" s="130">
        <v>2675110</v>
      </c>
      <c r="N59" s="161"/>
      <c r="O59" s="161"/>
      <c r="P59" s="161"/>
      <c r="Q59" s="161"/>
      <c r="R59" s="161"/>
      <c r="S59" s="161"/>
    </row>
    <row r="60" spans="2:19" ht="15" customHeight="1">
      <c r="B60" s="208" t="s">
        <v>176</v>
      </c>
      <c r="C60" s="147">
        <v>4</v>
      </c>
      <c r="D60" s="148" t="s">
        <v>1377</v>
      </c>
      <c r="E60" s="209">
        <v>51093821</v>
      </c>
      <c r="F60" s="147" t="s">
        <v>1339</v>
      </c>
      <c r="G60" s="210">
        <f t="shared" si="1"/>
        <v>101.58562728728265</v>
      </c>
      <c r="H60" s="209">
        <v>50296309</v>
      </c>
      <c r="I60" s="211">
        <v>5256863</v>
      </c>
      <c r="J60" s="132">
        <f t="shared" si="2"/>
        <v>96.07683056993304</v>
      </c>
      <c r="K60" s="212">
        <f t="shared" si="0"/>
        <v>0.0904528107301354</v>
      </c>
      <c r="L60" s="130">
        <v>5471520</v>
      </c>
      <c r="N60" s="161"/>
      <c r="O60" s="161"/>
      <c r="P60" s="161"/>
      <c r="Q60" s="161"/>
      <c r="R60" s="161"/>
      <c r="S60" s="161"/>
    </row>
    <row r="61" spans="2:19" ht="15" customHeight="1">
      <c r="B61" s="208" t="s">
        <v>180</v>
      </c>
      <c r="C61" s="147">
        <v>4</v>
      </c>
      <c r="D61" s="148" t="s">
        <v>1378</v>
      </c>
      <c r="E61" s="209">
        <v>15987</v>
      </c>
      <c r="F61" s="147" t="s">
        <v>1326</v>
      </c>
      <c r="G61" s="210">
        <f t="shared" si="1"/>
        <v>131.60190977938754</v>
      </c>
      <c r="H61" s="209">
        <v>12148</v>
      </c>
      <c r="I61" s="211">
        <v>1938081</v>
      </c>
      <c r="J61" s="132">
        <f t="shared" si="2"/>
        <v>149.786806173308</v>
      </c>
      <c r="K61" s="212">
        <f t="shared" si="0"/>
        <v>0.03334781101821972</v>
      </c>
      <c r="L61" s="130">
        <v>1293893</v>
      </c>
      <c r="N61" s="161"/>
      <c r="O61" s="161"/>
      <c r="P61" s="161"/>
      <c r="Q61" s="161"/>
      <c r="R61" s="161"/>
      <c r="S61" s="161"/>
    </row>
    <row r="62" spans="2:19" ht="15" customHeight="1">
      <c r="B62" s="201" t="s">
        <v>80</v>
      </c>
      <c r="C62" s="202">
        <v>2</v>
      </c>
      <c r="D62" s="203" t="s">
        <v>1379</v>
      </c>
      <c r="E62" s="204">
        <v>72657</v>
      </c>
      <c r="F62" s="202" t="s">
        <v>1326</v>
      </c>
      <c r="G62" s="205">
        <f t="shared" si="1"/>
        <v>80.49923552482883</v>
      </c>
      <c r="H62" s="204">
        <v>90258</v>
      </c>
      <c r="I62" s="206">
        <v>9094357</v>
      </c>
      <c r="J62" s="123">
        <f t="shared" si="2"/>
        <v>97.59273897317239</v>
      </c>
      <c r="K62" s="207">
        <f t="shared" si="0"/>
        <v>0.15648308742938177</v>
      </c>
      <c r="L62" s="121">
        <v>9318682</v>
      </c>
      <c r="N62" s="161"/>
      <c r="O62" s="161"/>
      <c r="P62" s="161"/>
      <c r="Q62" s="161"/>
      <c r="R62" s="161"/>
      <c r="S62" s="161"/>
    </row>
    <row r="63" spans="2:19" ht="15" customHeight="1">
      <c r="B63" s="208" t="s">
        <v>186</v>
      </c>
      <c r="C63" s="147">
        <v>3</v>
      </c>
      <c r="D63" s="148" t="s">
        <v>1380</v>
      </c>
      <c r="E63" s="209">
        <v>27182</v>
      </c>
      <c r="F63" s="147" t="s">
        <v>1326</v>
      </c>
      <c r="G63" s="210">
        <f t="shared" si="1"/>
        <v>74.9662152844811</v>
      </c>
      <c r="H63" s="209">
        <v>36259</v>
      </c>
      <c r="I63" s="211">
        <v>1782962</v>
      </c>
      <c r="J63" s="132">
        <f t="shared" si="2"/>
        <v>90.01735256504435</v>
      </c>
      <c r="K63" s="212">
        <f t="shared" si="0"/>
        <v>0.03067873831313916</v>
      </c>
      <c r="L63" s="130">
        <v>1980687</v>
      </c>
      <c r="N63" s="161"/>
      <c r="O63" s="161"/>
      <c r="P63" s="161"/>
      <c r="Q63" s="161"/>
      <c r="R63" s="161"/>
      <c r="S63" s="161"/>
    </row>
    <row r="64" spans="2:19" ht="15" customHeight="1">
      <c r="B64" s="208" t="s">
        <v>190</v>
      </c>
      <c r="C64" s="147">
        <v>4</v>
      </c>
      <c r="D64" s="148" t="s">
        <v>1381</v>
      </c>
      <c r="E64" s="209">
        <v>2225</v>
      </c>
      <c r="F64" s="147" t="s">
        <v>1326</v>
      </c>
      <c r="G64" s="210">
        <f t="shared" si="1"/>
        <v>107.59187620889747</v>
      </c>
      <c r="H64" s="209">
        <v>2068</v>
      </c>
      <c r="I64" s="211">
        <v>194405</v>
      </c>
      <c r="J64" s="132">
        <f t="shared" si="2"/>
        <v>126.564107238187</v>
      </c>
      <c r="K64" s="212">
        <f t="shared" si="0"/>
        <v>0.003345051729518531</v>
      </c>
      <c r="L64" s="130">
        <v>153602</v>
      </c>
      <c r="N64" s="161"/>
      <c r="O64" s="161"/>
      <c r="P64" s="161"/>
      <c r="Q64" s="161"/>
      <c r="R64" s="161"/>
      <c r="S64" s="161"/>
    </row>
    <row r="65" spans="2:19" ht="15" customHeight="1">
      <c r="B65" s="208" t="s">
        <v>1254</v>
      </c>
      <c r="C65" s="147">
        <v>4</v>
      </c>
      <c r="D65" s="148" t="s">
        <v>1382</v>
      </c>
      <c r="E65" s="209">
        <v>24935</v>
      </c>
      <c r="F65" s="147" t="s">
        <v>1326</v>
      </c>
      <c r="G65" s="210">
        <f t="shared" si="1"/>
        <v>72.94775027792404</v>
      </c>
      <c r="H65" s="209">
        <v>34182</v>
      </c>
      <c r="I65" s="211">
        <v>1585162</v>
      </c>
      <c r="J65" s="132">
        <f t="shared" si="2"/>
        <v>87.02169720532441</v>
      </c>
      <c r="K65" s="212">
        <f t="shared" si="0"/>
        <v>0.027275270130228405</v>
      </c>
      <c r="L65" s="130">
        <v>1821571</v>
      </c>
      <c r="N65" s="161"/>
      <c r="O65" s="161"/>
      <c r="P65" s="161"/>
      <c r="Q65" s="161"/>
      <c r="R65" s="161"/>
      <c r="S65" s="161"/>
    </row>
    <row r="66" spans="2:19" ht="15" customHeight="1">
      <c r="B66" s="208" t="s">
        <v>194</v>
      </c>
      <c r="C66" s="147">
        <v>3</v>
      </c>
      <c r="D66" s="148" t="s">
        <v>1383</v>
      </c>
      <c r="E66" s="209">
        <v>15542</v>
      </c>
      <c r="F66" s="147" t="s">
        <v>1326</v>
      </c>
      <c r="G66" s="210">
        <f t="shared" si="1"/>
        <v>63.34882204287927</v>
      </c>
      <c r="H66" s="209">
        <v>24534</v>
      </c>
      <c r="I66" s="211">
        <v>240087</v>
      </c>
      <c r="J66" s="132">
        <f t="shared" si="2"/>
        <v>52.52073817399066</v>
      </c>
      <c r="K66" s="212">
        <f t="shared" si="0"/>
        <v>0.004131084254957</v>
      </c>
      <c r="L66" s="130">
        <v>457128</v>
      </c>
      <c r="N66" s="161"/>
      <c r="O66" s="161"/>
      <c r="P66" s="161"/>
      <c r="Q66" s="161"/>
      <c r="R66" s="161"/>
      <c r="S66" s="161"/>
    </row>
    <row r="67" spans="2:19" ht="15" customHeight="1">
      <c r="B67" s="208" t="s">
        <v>198</v>
      </c>
      <c r="C67" s="147">
        <v>3</v>
      </c>
      <c r="D67" s="148" t="s">
        <v>1384</v>
      </c>
      <c r="E67" s="209">
        <v>6619</v>
      </c>
      <c r="F67" s="147" t="s">
        <v>1326</v>
      </c>
      <c r="G67" s="210">
        <f t="shared" si="1"/>
        <v>99.65371875940981</v>
      </c>
      <c r="H67" s="209">
        <v>6642</v>
      </c>
      <c r="I67" s="211">
        <v>785621</v>
      </c>
      <c r="J67" s="132">
        <f t="shared" si="2"/>
        <v>122.37182532574242</v>
      </c>
      <c r="K67" s="212">
        <f t="shared" si="0"/>
        <v>0.013517877034006727</v>
      </c>
      <c r="L67" s="130">
        <v>641995</v>
      </c>
      <c r="N67" s="161"/>
      <c r="O67" s="161"/>
      <c r="P67" s="161"/>
      <c r="Q67" s="161"/>
      <c r="R67" s="161"/>
      <c r="S67" s="161"/>
    </row>
    <row r="68" spans="2:19" ht="15" customHeight="1">
      <c r="B68" s="201" t="s">
        <v>84</v>
      </c>
      <c r="C68" s="202">
        <v>2</v>
      </c>
      <c r="D68" s="203" t="s">
        <v>1385</v>
      </c>
      <c r="E68" s="204">
        <v>78721</v>
      </c>
      <c r="F68" s="202" t="s">
        <v>1326</v>
      </c>
      <c r="G68" s="205">
        <f t="shared" si="1"/>
        <v>110.43601470216886</v>
      </c>
      <c r="H68" s="204">
        <v>71282</v>
      </c>
      <c r="I68" s="206">
        <v>29048935</v>
      </c>
      <c r="J68" s="123">
        <f t="shared" si="2"/>
        <v>143.21205908480638</v>
      </c>
      <c r="K68" s="207">
        <f t="shared" si="0"/>
        <v>0.49983380192084254</v>
      </c>
      <c r="L68" s="121">
        <v>20283861</v>
      </c>
      <c r="N68" s="161"/>
      <c r="O68" s="161"/>
      <c r="P68" s="161"/>
      <c r="Q68" s="161"/>
      <c r="R68" s="161"/>
      <c r="S68" s="161"/>
    </row>
    <row r="69" spans="2:19" ht="15" customHeight="1">
      <c r="B69" s="208" t="s">
        <v>88</v>
      </c>
      <c r="C69" s="147">
        <v>3</v>
      </c>
      <c r="D69" s="148" t="s">
        <v>1386</v>
      </c>
      <c r="E69" s="209">
        <v>60552526</v>
      </c>
      <c r="F69" s="147" t="s">
        <v>1339</v>
      </c>
      <c r="G69" s="210">
        <f t="shared" si="1"/>
        <v>111.71416079257033</v>
      </c>
      <c r="H69" s="209">
        <v>54203089</v>
      </c>
      <c r="I69" s="211">
        <v>24315283</v>
      </c>
      <c r="J69" s="132">
        <f t="shared" si="2"/>
        <v>153.19518982153141</v>
      </c>
      <c r="K69" s="212">
        <f t="shared" si="0"/>
        <v>0.418383680732916</v>
      </c>
      <c r="L69" s="130">
        <v>15872093</v>
      </c>
      <c r="N69" s="161"/>
      <c r="O69" s="161"/>
      <c r="P69" s="161"/>
      <c r="Q69" s="161"/>
      <c r="R69" s="161"/>
      <c r="S69" s="161"/>
    </row>
    <row r="70" spans="2:19" ht="15" customHeight="1">
      <c r="B70" s="208" t="s">
        <v>207</v>
      </c>
      <c r="C70" s="147">
        <v>4</v>
      </c>
      <c r="D70" s="148" t="s">
        <v>1387</v>
      </c>
      <c r="E70" s="209">
        <v>59670407</v>
      </c>
      <c r="F70" s="147" t="s">
        <v>1339</v>
      </c>
      <c r="G70" s="210">
        <f t="shared" si="1"/>
        <v>112.49562826343735</v>
      </c>
      <c r="H70" s="209">
        <v>53042423</v>
      </c>
      <c r="I70" s="211">
        <v>23756897</v>
      </c>
      <c r="J70" s="132">
        <f t="shared" si="2"/>
        <v>156.30108204608786</v>
      </c>
      <c r="K70" s="212">
        <f t="shared" si="0"/>
        <v>0.4087757485550454</v>
      </c>
      <c r="L70" s="130">
        <v>15199445</v>
      </c>
      <c r="N70" s="161"/>
      <c r="O70" s="161"/>
      <c r="P70" s="161"/>
      <c r="Q70" s="161"/>
      <c r="R70" s="161"/>
      <c r="S70" s="161"/>
    </row>
    <row r="71" spans="2:19" ht="15" customHeight="1">
      <c r="B71" s="208" t="s">
        <v>1272</v>
      </c>
      <c r="C71" s="147">
        <v>4</v>
      </c>
      <c r="D71" s="148" t="s">
        <v>1388</v>
      </c>
      <c r="E71" s="209">
        <v>300</v>
      </c>
      <c r="F71" s="147" t="s">
        <v>1354</v>
      </c>
      <c r="G71" s="210" t="s">
        <v>1308</v>
      </c>
      <c r="H71" s="209">
        <v>0</v>
      </c>
      <c r="I71" s="211">
        <v>332</v>
      </c>
      <c r="J71" s="132" t="s">
        <v>1308</v>
      </c>
      <c r="K71" s="212">
        <f t="shared" si="0"/>
        <v>5.7125957367359504E-06</v>
      </c>
      <c r="L71" s="130">
        <v>0</v>
      </c>
      <c r="N71" s="161"/>
      <c r="O71" s="161"/>
      <c r="P71" s="161"/>
      <c r="Q71" s="161"/>
      <c r="R71" s="161"/>
      <c r="S71" s="161"/>
    </row>
    <row r="72" spans="2:19" ht="15" customHeight="1">
      <c r="B72" s="208" t="s">
        <v>211</v>
      </c>
      <c r="C72" s="147">
        <v>3</v>
      </c>
      <c r="D72" s="148" t="s">
        <v>1389</v>
      </c>
      <c r="E72" s="209">
        <v>1799026</v>
      </c>
      <c r="F72" s="147" t="s">
        <v>1339</v>
      </c>
      <c r="G72" s="210">
        <f t="shared" si="1"/>
        <v>113.53366044522978</v>
      </c>
      <c r="H72" s="209">
        <v>1584575</v>
      </c>
      <c r="I72" s="211">
        <v>644637</v>
      </c>
      <c r="J72" s="132">
        <f t="shared" si="2"/>
        <v>96.0573449998212</v>
      </c>
      <c r="K72" s="212">
        <f t="shared" si="0"/>
        <v>0.011092019813079073</v>
      </c>
      <c r="L72" s="130">
        <v>671096</v>
      </c>
      <c r="N72" s="161"/>
      <c r="O72" s="161"/>
      <c r="P72" s="161"/>
      <c r="Q72" s="161"/>
      <c r="R72" s="161"/>
      <c r="S72" s="161"/>
    </row>
    <row r="73" spans="2:19" ht="15" customHeight="1">
      <c r="B73" s="208" t="s">
        <v>215</v>
      </c>
      <c r="C73" s="147">
        <v>4</v>
      </c>
      <c r="D73" s="148" t="s">
        <v>1390</v>
      </c>
      <c r="E73" s="209">
        <v>462826</v>
      </c>
      <c r="F73" s="147" t="s">
        <v>1339</v>
      </c>
      <c r="G73" s="210">
        <f t="shared" si="1"/>
        <v>107.27470795475615</v>
      </c>
      <c r="H73" s="209">
        <v>431440</v>
      </c>
      <c r="I73" s="211">
        <v>142010</v>
      </c>
      <c r="J73" s="132">
        <f t="shared" si="2"/>
        <v>99.92330371027097</v>
      </c>
      <c r="K73" s="212">
        <f aca="true" t="shared" si="3" ref="K73:K136">I73/5811718793*100</f>
        <v>0.0024435112065478077</v>
      </c>
      <c r="L73" s="130">
        <v>142119</v>
      </c>
      <c r="N73" s="161"/>
      <c r="O73" s="161"/>
      <c r="P73" s="161"/>
      <c r="Q73" s="161"/>
      <c r="R73" s="161"/>
      <c r="S73" s="161"/>
    </row>
    <row r="74" spans="2:19" ht="15" customHeight="1">
      <c r="B74" s="208" t="s">
        <v>219</v>
      </c>
      <c r="C74" s="147">
        <v>4</v>
      </c>
      <c r="D74" s="148" t="s">
        <v>1391</v>
      </c>
      <c r="E74" s="209">
        <v>712000</v>
      </c>
      <c r="F74" s="147" t="s">
        <v>1339</v>
      </c>
      <c r="G74" s="210">
        <f t="shared" si="1"/>
        <v>154.1125541125541</v>
      </c>
      <c r="H74" s="209">
        <v>462000</v>
      </c>
      <c r="I74" s="211">
        <v>251341</v>
      </c>
      <c r="J74" s="132">
        <f t="shared" si="2"/>
        <v>105.50350501616086</v>
      </c>
      <c r="K74" s="212">
        <f t="shared" si="3"/>
        <v>0.004324727485141416</v>
      </c>
      <c r="L74" s="130">
        <v>238230</v>
      </c>
      <c r="N74" s="161"/>
      <c r="O74" s="161"/>
      <c r="P74" s="161"/>
      <c r="Q74" s="161"/>
      <c r="R74" s="161"/>
      <c r="S74" s="161"/>
    </row>
    <row r="75" spans="2:19" ht="15" customHeight="1">
      <c r="B75" s="208" t="s">
        <v>223</v>
      </c>
      <c r="C75" s="147">
        <v>3</v>
      </c>
      <c r="D75" s="148" t="s">
        <v>1392</v>
      </c>
      <c r="E75" s="209">
        <v>2457</v>
      </c>
      <c r="F75" s="147" t="s">
        <v>1326</v>
      </c>
      <c r="G75" s="210">
        <f>E75/H75*100</f>
        <v>99.83746444534742</v>
      </c>
      <c r="H75" s="209">
        <v>2461</v>
      </c>
      <c r="I75" s="211">
        <v>673821</v>
      </c>
      <c r="J75" s="132">
        <f aca="true" t="shared" si="4" ref="J75:J91">I75/L75*100</f>
        <v>92.59115231030948</v>
      </c>
      <c r="K75" s="212">
        <f t="shared" si="3"/>
        <v>0.011594177626274562</v>
      </c>
      <c r="L75" s="130">
        <v>727738</v>
      </c>
      <c r="N75" s="161"/>
      <c r="O75" s="161"/>
      <c r="P75" s="161"/>
      <c r="Q75" s="161"/>
      <c r="R75" s="161"/>
      <c r="S75" s="161"/>
    </row>
    <row r="76" spans="2:19" ht="15" customHeight="1">
      <c r="B76" s="208" t="s">
        <v>227</v>
      </c>
      <c r="C76" s="147">
        <v>4</v>
      </c>
      <c r="D76" s="148" t="s">
        <v>1393</v>
      </c>
      <c r="E76" s="209">
        <v>262372</v>
      </c>
      <c r="F76" s="147" t="s">
        <v>1339</v>
      </c>
      <c r="G76" s="210">
        <f>E76/H76*100</f>
        <v>128.335037149719</v>
      </c>
      <c r="H76" s="209">
        <v>204443</v>
      </c>
      <c r="I76" s="211">
        <v>160004</v>
      </c>
      <c r="J76" s="132">
        <f t="shared" si="4"/>
        <v>76.7744040535872</v>
      </c>
      <c r="K76" s="212">
        <f t="shared" si="3"/>
        <v>0.0027531270128334302</v>
      </c>
      <c r="L76" s="130">
        <v>208408</v>
      </c>
      <c r="N76" s="161"/>
      <c r="O76" s="161"/>
      <c r="P76" s="161"/>
      <c r="Q76" s="161"/>
      <c r="R76" s="161"/>
      <c r="S76" s="161"/>
    </row>
    <row r="77" spans="2:19" ht="15" customHeight="1">
      <c r="B77" s="208" t="s">
        <v>231</v>
      </c>
      <c r="C77" s="147">
        <v>4</v>
      </c>
      <c r="D77" s="148" t="s">
        <v>1394</v>
      </c>
      <c r="E77" s="209">
        <v>513370</v>
      </c>
      <c r="F77" s="147" t="s">
        <v>1339</v>
      </c>
      <c r="G77" s="210">
        <f>E77/H77*100</f>
        <v>72.47313862038881</v>
      </c>
      <c r="H77" s="209">
        <v>708359</v>
      </c>
      <c r="I77" s="211">
        <v>155540</v>
      </c>
      <c r="J77" s="132">
        <f t="shared" si="4"/>
        <v>75.83026190058308</v>
      </c>
      <c r="K77" s="212">
        <f t="shared" si="3"/>
        <v>0.0026763166894334628</v>
      </c>
      <c r="L77" s="130">
        <v>205116</v>
      </c>
      <c r="N77" s="161"/>
      <c r="O77" s="161"/>
      <c r="P77" s="161"/>
      <c r="Q77" s="161"/>
      <c r="R77" s="161"/>
      <c r="S77" s="161"/>
    </row>
    <row r="78" spans="2:19" ht="15" customHeight="1">
      <c r="B78" s="208" t="s">
        <v>235</v>
      </c>
      <c r="C78" s="147">
        <v>4</v>
      </c>
      <c r="D78" s="148" t="s">
        <v>1395</v>
      </c>
      <c r="E78" s="209">
        <v>1637401</v>
      </c>
      <c r="F78" s="147" t="s">
        <v>1339</v>
      </c>
      <c r="G78" s="210">
        <f>E78/H78*100</f>
        <v>107.22402958841819</v>
      </c>
      <c r="H78" s="209">
        <v>1527084</v>
      </c>
      <c r="I78" s="211">
        <v>354839</v>
      </c>
      <c r="J78" s="132">
        <f t="shared" si="4"/>
        <v>113.57246650492586</v>
      </c>
      <c r="K78" s="212">
        <f t="shared" si="3"/>
        <v>0.0061055775862278545</v>
      </c>
      <c r="L78" s="130">
        <v>312434</v>
      </c>
      <c r="N78" s="161"/>
      <c r="O78" s="161"/>
      <c r="P78" s="161"/>
      <c r="Q78" s="161"/>
      <c r="R78" s="161"/>
      <c r="S78" s="161"/>
    </row>
    <row r="79" spans="2:19" ht="15" customHeight="1">
      <c r="B79" s="201" t="s">
        <v>92</v>
      </c>
      <c r="C79" s="202">
        <v>2</v>
      </c>
      <c r="D79" s="203" t="s">
        <v>1396</v>
      </c>
      <c r="E79" s="204">
        <v>632658</v>
      </c>
      <c r="F79" s="202" t="s">
        <v>1326</v>
      </c>
      <c r="G79" s="205">
        <f>E79/H79*100</f>
        <v>103.8190963020094</v>
      </c>
      <c r="H79" s="204">
        <v>609385</v>
      </c>
      <c r="I79" s="206">
        <v>27370926</v>
      </c>
      <c r="J79" s="123">
        <f t="shared" si="4"/>
        <v>95.06014130453319</v>
      </c>
      <c r="K79" s="207">
        <f t="shared" si="3"/>
        <v>0.47096094933167215</v>
      </c>
      <c r="L79" s="121">
        <v>28793273</v>
      </c>
      <c r="N79" s="161"/>
      <c r="O79" s="161"/>
      <c r="P79" s="161"/>
      <c r="Q79" s="161"/>
      <c r="R79" s="161"/>
      <c r="S79" s="161"/>
    </row>
    <row r="80" spans="2:19" ht="15" customHeight="1">
      <c r="B80" s="208" t="s">
        <v>96</v>
      </c>
      <c r="C80" s="147">
        <v>3</v>
      </c>
      <c r="D80" s="148" t="s">
        <v>1397</v>
      </c>
      <c r="E80" s="209">
        <v>172125</v>
      </c>
      <c r="F80" s="147" t="s">
        <v>1326</v>
      </c>
      <c r="G80" s="210">
        <f>E80/H80*100</f>
        <v>117.7929854576561</v>
      </c>
      <c r="H80" s="209">
        <v>146125</v>
      </c>
      <c r="I80" s="211">
        <v>6642665</v>
      </c>
      <c r="J80" s="132">
        <f t="shared" si="4"/>
        <v>119.22307433717296</v>
      </c>
      <c r="K80" s="212">
        <f t="shared" si="3"/>
        <v>0.11429777036013587</v>
      </c>
      <c r="L80" s="130">
        <v>5571627</v>
      </c>
      <c r="N80" s="161"/>
      <c r="O80" s="161"/>
      <c r="P80" s="161"/>
      <c r="Q80" s="161"/>
      <c r="R80" s="161"/>
      <c r="S80" s="161"/>
    </row>
    <row r="81" spans="2:19" ht="15" customHeight="1">
      <c r="B81" s="208" t="s">
        <v>244</v>
      </c>
      <c r="C81" s="147">
        <v>3</v>
      </c>
      <c r="D81" s="148" t="s">
        <v>1398</v>
      </c>
      <c r="E81" s="209">
        <v>36122</v>
      </c>
      <c r="F81" s="147" t="s">
        <v>1326</v>
      </c>
      <c r="G81" s="210">
        <f>E81/H81*100</f>
        <v>76.74102400679838</v>
      </c>
      <c r="H81" s="209">
        <v>47070</v>
      </c>
      <c r="I81" s="211">
        <v>5280937</v>
      </c>
      <c r="J81" s="132">
        <f t="shared" si="4"/>
        <v>69.03751457799221</v>
      </c>
      <c r="K81" s="212">
        <f t="shared" si="3"/>
        <v>0.09086704274750342</v>
      </c>
      <c r="L81" s="130">
        <v>7649373</v>
      </c>
      <c r="N81" s="161"/>
      <c r="O81" s="161"/>
      <c r="P81" s="161"/>
      <c r="Q81" s="161"/>
      <c r="R81" s="161"/>
      <c r="S81" s="161"/>
    </row>
    <row r="82" spans="2:19" ht="15" customHeight="1">
      <c r="B82" s="201" t="s">
        <v>100</v>
      </c>
      <c r="C82" s="202">
        <v>2</v>
      </c>
      <c r="D82" s="203" t="s">
        <v>1399</v>
      </c>
      <c r="E82" s="204"/>
      <c r="F82" s="202"/>
      <c r="G82" s="205"/>
      <c r="H82" s="204"/>
      <c r="I82" s="206">
        <v>10535542</v>
      </c>
      <c r="J82" s="123">
        <f t="shared" si="4"/>
        <v>114.6973718288788</v>
      </c>
      <c r="K82" s="207">
        <f t="shared" si="3"/>
        <v>0.18128100094398356</v>
      </c>
      <c r="L82" s="121">
        <v>9185513</v>
      </c>
      <c r="N82" s="161"/>
      <c r="O82" s="161"/>
      <c r="P82" s="161"/>
      <c r="Q82" s="161"/>
      <c r="R82" s="161"/>
      <c r="S82" s="161"/>
    </row>
    <row r="83" spans="2:19" ht="15" customHeight="1">
      <c r="B83" s="194" t="s">
        <v>103</v>
      </c>
      <c r="C83" s="195">
        <v>1</v>
      </c>
      <c r="D83" s="196" t="s">
        <v>104</v>
      </c>
      <c r="E83" s="197"/>
      <c r="F83" s="195"/>
      <c r="G83" s="216"/>
      <c r="H83" s="197"/>
      <c r="I83" s="199">
        <v>10409487</v>
      </c>
      <c r="J83" s="113">
        <f t="shared" si="4"/>
        <v>101.48924526596612</v>
      </c>
      <c r="K83" s="200">
        <f t="shared" si="3"/>
        <v>0.1791120212584587</v>
      </c>
      <c r="L83" s="115">
        <v>10256739</v>
      </c>
      <c r="N83" s="161"/>
      <c r="O83" s="161"/>
      <c r="P83" s="161"/>
      <c r="Q83" s="161"/>
      <c r="R83" s="161"/>
      <c r="S83" s="161"/>
    </row>
    <row r="84" spans="2:19" ht="15" customHeight="1">
      <c r="B84" s="201" t="s">
        <v>105</v>
      </c>
      <c r="C84" s="202">
        <v>2</v>
      </c>
      <c r="D84" s="203" t="s">
        <v>1400</v>
      </c>
      <c r="E84" s="204">
        <v>88231</v>
      </c>
      <c r="F84" s="202" t="s">
        <v>1401</v>
      </c>
      <c r="G84" s="205">
        <f aca="true" t="shared" si="5" ref="G84:G90">E84/H84*100</f>
        <v>102.8537122739937</v>
      </c>
      <c r="H84" s="204">
        <v>85783</v>
      </c>
      <c r="I84" s="206">
        <v>8466994</v>
      </c>
      <c r="J84" s="123">
        <f t="shared" si="4"/>
        <v>108.208392616673</v>
      </c>
      <c r="K84" s="207">
        <f t="shared" si="3"/>
        <v>0.1456882946607496</v>
      </c>
      <c r="L84" s="121">
        <v>7824711</v>
      </c>
      <c r="N84" s="161"/>
      <c r="O84" s="161"/>
      <c r="P84" s="161"/>
      <c r="Q84" s="161"/>
      <c r="R84" s="161"/>
      <c r="S84" s="161"/>
    </row>
    <row r="85" spans="2:19" ht="15" customHeight="1">
      <c r="B85" s="208" t="s">
        <v>252</v>
      </c>
      <c r="C85" s="147">
        <v>3</v>
      </c>
      <c r="D85" s="148" t="s">
        <v>1402</v>
      </c>
      <c r="E85" s="209">
        <v>20652796</v>
      </c>
      <c r="F85" s="147" t="s">
        <v>1403</v>
      </c>
      <c r="G85" s="210">
        <f t="shared" si="5"/>
        <v>117.2739879716459</v>
      </c>
      <c r="H85" s="209">
        <v>17610722</v>
      </c>
      <c r="I85" s="211">
        <v>4410793</v>
      </c>
      <c r="J85" s="132">
        <f t="shared" si="4"/>
        <v>128.69510287921756</v>
      </c>
      <c r="K85" s="212">
        <f t="shared" si="3"/>
        <v>0.07589481110670111</v>
      </c>
      <c r="L85" s="130">
        <v>3427320</v>
      </c>
      <c r="N85" s="161"/>
      <c r="O85" s="161"/>
      <c r="P85" s="161"/>
      <c r="Q85" s="161"/>
      <c r="R85" s="161"/>
      <c r="S85" s="161"/>
    </row>
    <row r="86" spans="2:19" ht="15" customHeight="1">
      <c r="B86" s="208" t="s">
        <v>257</v>
      </c>
      <c r="C86" s="147">
        <v>4</v>
      </c>
      <c r="D86" s="148" t="s">
        <v>1404</v>
      </c>
      <c r="E86" s="209">
        <v>6806370</v>
      </c>
      <c r="F86" s="147" t="s">
        <v>1403</v>
      </c>
      <c r="G86" s="210">
        <f t="shared" si="5"/>
        <v>99.1997842966504</v>
      </c>
      <c r="H86" s="209">
        <v>6861275</v>
      </c>
      <c r="I86" s="211">
        <v>1334336</v>
      </c>
      <c r="J86" s="132">
        <f t="shared" si="4"/>
        <v>122.33847869059275</v>
      </c>
      <c r="K86" s="212">
        <f t="shared" si="3"/>
        <v>0.0229594040511244</v>
      </c>
      <c r="L86" s="130">
        <v>1090692</v>
      </c>
      <c r="N86" s="161"/>
      <c r="O86" s="161"/>
      <c r="P86" s="161"/>
      <c r="Q86" s="161"/>
      <c r="R86" s="161"/>
      <c r="S86" s="161"/>
    </row>
    <row r="87" spans="2:19" ht="15" customHeight="1">
      <c r="B87" s="208" t="s">
        <v>261</v>
      </c>
      <c r="C87" s="147">
        <v>5</v>
      </c>
      <c r="D87" s="148" t="s">
        <v>1405</v>
      </c>
      <c r="E87" s="209">
        <v>562091</v>
      </c>
      <c r="F87" s="147" t="s">
        <v>1403</v>
      </c>
      <c r="G87" s="210">
        <f t="shared" si="5"/>
        <v>390.64752201380253</v>
      </c>
      <c r="H87" s="209">
        <v>143887</v>
      </c>
      <c r="I87" s="211">
        <v>473194</v>
      </c>
      <c r="J87" s="132">
        <f t="shared" si="4"/>
        <v>290.64363763674</v>
      </c>
      <c r="K87" s="212">
        <f t="shared" si="3"/>
        <v>0.008142066346533226</v>
      </c>
      <c r="L87" s="130">
        <v>162809</v>
      </c>
      <c r="N87" s="161"/>
      <c r="O87" s="161"/>
      <c r="P87" s="161"/>
      <c r="Q87" s="161"/>
      <c r="R87" s="161"/>
      <c r="S87" s="161"/>
    </row>
    <row r="88" spans="2:19" ht="15" customHeight="1">
      <c r="B88" s="208" t="s">
        <v>265</v>
      </c>
      <c r="C88" s="147">
        <v>5</v>
      </c>
      <c r="D88" s="148" t="s">
        <v>1406</v>
      </c>
      <c r="E88" s="209">
        <v>7471</v>
      </c>
      <c r="F88" s="147" t="s">
        <v>1403</v>
      </c>
      <c r="G88" s="210">
        <f t="shared" si="5"/>
        <v>85.66678133241601</v>
      </c>
      <c r="H88" s="209">
        <v>8721</v>
      </c>
      <c r="I88" s="211">
        <v>7733</v>
      </c>
      <c r="J88" s="132">
        <f t="shared" si="4"/>
        <v>75.17985611510791</v>
      </c>
      <c r="K88" s="212">
        <f t="shared" si="3"/>
        <v>0.00013305874347041896</v>
      </c>
      <c r="L88" s="130">
        <v>10286</v>
      </c>
      <c r="N88" s="161"/>
      <c r="O88" s="161"/>
      <c r="P88" s="161"/>
      <c r="Q88" s="161"/>
      <c r="R88" s="161"/>
      <c r="S88" s="161"/>
    </row>
    <row r="89" spans="2:19" ht="15" customHeight="1">
      <c r="B89" s="208" t="s">
        <v>269</v>
      </c>
      <c r="C89" s="147">
        <v>4</v>
      </c>
      <c r="D89" s="148" t="s">
        <v>1407</v>
      </c>
      <c r="E89" s="209">
        <v>4164039</v>
      </c>
      <c r="F89" s="147" t="s">
        <v>1403</v>
      </c>
      <c r="G89" s="210">
        <f t="shared" si="5"/>
        <v>127.1235990661815</v>
      </c>
      <c r="H89" s="209">
        <v>3275583</v>
      </c>
      <c r="I89" s="211">
        <v>2362246</v>
      </c>
      <c r="J89" s="132">
        <f t="shared" si="4"/>
        <v>134.73833710736307</v>
      </c>
      <c r="K89" s="212">
        <f t="shared" si="3"/>
        <v>0.04064625430337816</v>
      </c>
      <c r="L89" s="130">
        <v>1753210</v>
      </c>
      <c r="N89" s="161"/>
      <c r="O89" s="161"/>
      <c r="P89" s="161"/>
      <c r="Q89" s="161"/>
      <c r="R89" s="161"/>
      <c r="S89" s="161"/>
    </row>
    <row r="90" spans="2:19" ht="15" customHeight="1">
      <c r="B90" s="208" t="s">
        <v>273</v>
      </c>
      <c r="C90" s="147">
        <v>4</v>
      </c>
      <c r="D90" s="148" t="s">
        <v>1408</v>
      </c>
      <c r="E90" s="209">
        <v>191450</v>
      </c>
      <c r="F90" s="147" t="s">
        <v>1403</v>
      </c>
      <c r="G90" s="210">
        <f t="shared" si="5"/>
        <v>142.12749530448468</v>
      </c>
      <c r="H90" s="209">
        <v>134703</v>
      </c>
      <c r="I90" s="211">
        <v>25829</v>
      </c>
      <c r="J90" s="132">
        <f t="shared" si="4"/>
        <v>133.49010284769238</v>
      </c>
      <c r="K90" s="212">
        <f t="shared" si="3"/>
        <v>0.000444429624349858</v>
      </c>
      <c r="L90" s="130">
        <v>19349</v>
      </c>
      <c r="N90" s="161"/>
      <c r="O90" s="161"/>
      <c r="P90" s="161"/>
      <c r="Q90" s="161"/>
      <c r="R90" s="161"/>
      <c r="S90" s="161"/>
    </row>
    <row r="91" spans="2:19" ht="15" customHeight="1">
      <c r="B91" s="201" t="s">
        <v>109</v>
      </c>
      <c r="C91" s="202">
        <v>2</v>
      </c>
      <c r="D91" s="203" t="s">
        <v>1409</v>
      </c>
      <c r="E91" s="204"/>
      <c r="F91" s="202"/>
      <c r="G91" s="205"/>
      <c r="H91" s="204"/>
      <c r="I91" s="206">
        <v>1942493</v>
      </c>
      <c r="J91" s="123">
        <f t="shared" si="4"/>
        <v>79.87132549460779</v>
      </c>
      <c r="K91" s="207">
        <f t="shared" si="3"/>
        <v>0.03342372659770911</v>
      </c>
      <c r="L91" s="121">
        <v>2432028</v>
      </c>
      <c r="N91" s="161"/>
      <c r="O91" s="161"/>
      <c r="P91" s="161"/>
      <c r="Q91" s="161"/>
      <c r="R91" s="161"/>
      <c r="S91" s="161"/>
    </row>
    <row r="92" spans="2:19" ht="15" customHeight="1">
      <c r="B92" s="208" t="s">
        <v>279</v>
      </c>
      <c r="C92" s="147">
        <v>3</v>
      </c>
      <c r="D92" s="148" t="s">
        <v>1410</v>
      </c>
      <c r="E92" s="209"/>
      <c r="F92" s="147"/>
      <c r="G92" s="210"/>
      <c r="H92" s="209"/>
      <c r="I92" s="211">
        <v>1942493</v>
      </c>
      <c r="J92" s="132">
        <f>I92/L92*100</f>
        <v>79.87132549460779</v>
      </c>
      <c r="K92" s="212">
        <f t="shared" si="3"/>
        <v>0.03342372659770911</v>
      </c>
      <c r="L92" s="130">
        <v>2432028</v>
      </c>
      <c r="N92" s="161"/>
      <c r="O92" s="161"/>
      <c r="P92" s="161"/>
      <c r="Q92" s="161"/>
      <c r="R92" s="161"/>
      <c r="S92" s="161"/>
    </row>
    <row r="93" spans="2:19" ht="15" customHeight="1">
      <c r="B93" s="194" t="s">
        <v>115</v>
      </c>
      <c r="C93" s="195">
        <v>1</v>
      </c>
      <c r="D93" s="196" t="s">
        <v>116</v>
      </c>
      <c r="E93" s="197"/>
      <c r="F93" s="195"/>
      <c r="G93" s="216"/>
      <c r="H93" s="197"/>
      <c r="I93" s="199">
        <v>282878595</v>
      </c>
      <c r="J93" s="113">
        <f>I93/L93*100</f>
        <v>114.06156810161438</v>
      </c>
      <c r="K93" s="200">
        <f t="shared" si="3"/>
        <v>4.867382698225468</v>
      </c>
      <c r="L93" s="115">
        <v>248005178</v>
      </c>
      <c r="N93" s="161"/>
      <c r="O93" s="161"/>
      <c r="P93" s="161"/>
      <c r="Q93" s="161"/>
      <c r="R93" s="161"/>
      <c r="S93" s="161"/>
    </row>
    <row r="94" spans="2:19" ht="15" customHeight="1">
      <c r="B94" s="201" t="s">
        <v>119</v>
      </c>
      <c r="C94" s="202">
        <v>2</v>
      </c>
      <c r="D94" s="203" t="s">
        <v>1411</v>
      </c>
      <c r="E94" s="204">
        <v>9</v>
      </c>
      <c r="F94" s="202" t="s">
        <v>1326</v>
      </c>
      <c r="G94" s="205">
        <f>E94/H94*100</f>
        <v>180</v>
      </c>
      <c r="H94" s="204">
        <v>5</v>
      </c>
      <c r="I94" s="206">
        <v>161229</v>
      </c>
      <c r="J94" s="123">
        <f>I94/L94*100</f>
        <v>169.7862257792755</v>
      </c>
      <c r="K94" s="207">
        <f t="shared" si="3"/>
        <v>0.002774205114572893</v>
      </c>
      <c r="L94" s="121">
        <v>94960</v>
      </c>
      <c r="N94" s="161"/>
      <c r="O94" s="161"/>
      <c r="P94" s="161"/>
      <c r="Q94" s="161"/>
      <c r="R94" s="161"/>
      <c r="S94" s="161"/>
    </row>
    <row r="95" spans="2:19" ht="15" customHeight="1">
      <c r="B95" s="208" t="s">
        <v>1274</v>
      </c>
      <c r="C95" s="147">
        <v>3</v>
      </c>
      <c r="D95" s="148" t="s">
        <v>1412</v>
      </c>
      <c r="E95" s="209"/>
      <c r="F95" s="147"/>
      <c r="G95" s="210"/>
      <c r="H95" s="209"/>
      <c r="I95" s="211">
        <v>16924</v>
      </c>
      <c r="J95" s="132" t="s">
        <v>1413</v>
      </c>
      <c r="K95" s="212">
        <f t="shared" si="3"/>
        <v>0.0002912047296642145</v>
      </c>
      <c r="L95" s="130">
        <v>0</v>
      </c>
      <c r="N95" s="161"/>
      <c r="O95" s="161"/>
      <c r="P95" s="161"/>
      <c r="Q95" s="161"/>
      <c r="R95" s="161"/>
      <c r="S95" s="161"/>
    </row>
    <row r="96" spans="2:19" ht="15" customHeight="1">
      <c r="B96" s="208" t="s">
        <v>1276</v>
      </c>
      <c r="C96" s="147">
        <v>3</v>
      </c>
      <c r="D96" s="148" t="s">
        <v>1414</v>
      </c>
      <c r="E96" s="209">
        <v>8806</v>
      </c>
      <c r="F96" s="147" t="s">
        <v>1339</v>
      </c>
      <c r="G96" s="210">
        <f aca="true" t="shared" si="6" ref="G96:G114">E96/H96*100</f>
        <v>161.756061719324</v>
      </c>
      <c r="H96" s="209">
        <v>5444</v>
      </c>
      <c r="I96" s="211">
        <v>144305</v>
      </c>
      <c r="J96" s="132">
        <f aca="true" t="shared" si="7" ref="J96:J141">I96/L96*100</f>
        <v>151.9639848357203</v>
      </c>
      <c r="K96" s="212">
        <f t="shared" si="3"/>
        <v>0.0024830003849086787</v>
      </c>
      <c r="L96" s="130">
        <v>94960</v>
      </c>
      <c r="N96" s="161"/>
      <c r="O96" s="161"/>
      <c r="P96" s="161"/>
      <c r="Q96" s="161"/>
      <c r="R96" s="161"/>
      <c r="S96" s="161"/>
    </row>
    <row r="97" spans="2:19" ht="15" customHeight="1">
      <c r="B97" s="201" t="s">
        <v>123</v>
      </c>
      <c r="C97" s="202">
        <v>2</v>
      </c>
      <c r="D97" s="203" t="s">
        <v>1415</v>
      </c>
      <c r="E97" s="204">
        <v>697044</v>
      </c>
      <c r="F97" s="202" t="s">
        <v>1326</v>
      </c>
      <c r="G97" s="205">
        <f t="shared" si="6"/>
        <v>97.07660490087531</v>
      </c>
      <c r="H97" s="204">
        <v>718035</v>
      </c>
      <c r="I97" s="206">
        <v>41107355</v>
      </c>
      <c r="J97" s="123">
        <f t="shared" si="7"/>
        <v>104.7110790609326</v>
      </c>
      <c r="K97" s="207">
        <f t="shared" si="3"/>
        <v>0.7073183762695519</v>
      </c>
      <c r="L97" s="121">
        <v>39257885</v>
      </c>
      <c r="N97" s="161"/>
      <c r="O97" s="161"/>
      <c r="P97" s="161"/>
      <c r="Q97" s="161"/>
      <c r="R97" s="161"/>
      <c r="S97" s="161"/>
    </row>
    <row r="98" spans="2:19" ht="15" customHeight="1">
      <c r="B98" s="208" t="s">
        <v>287</v>
      </c>
      <c r="C98" s="147">
        <v>3</v>
      </c>
      <c r="D98" s="148" t="s">
        <v>1416</v>
      </c>
      <c r="E98" s="209">
        <v>3022</v>
      </c>
      <c r="F98" s="147" t="s">
        <v>1326</v>
      </c>
      <c r="G98" s="210">
        <f t="shared" si="6"/>
        <v>91.82619264661197</v>
      </c>
      <c r="H98" s="209">
        <v>3291</v>
      </c>
      <c r="I98" s="211">
        <v>482913</v>
      </c>
      <c r="J98" s="132">
        <f t="shared" si="7"/>
        <v>112.83541286976026</v>
      </c>
      <c r="K98" s="212">
        <f t="shared" si="3"/>
        <v>0.008309297424742072</v>
      </c>
      <c r="L98" s="130">
        <v>427980</v>
      </c>
      <c r="N98" s="161"/>
      <c r="O98" s="161"/>
      <c r="P98" s="161"/>
      <c r="Q98" s="161"/>
      <c r="R98" s="161"/>
      <c r="S98" s="161"/>
    </row>
    <row r="99" spans="2:19" ht="15" customHeight="1">
      <c r="B99" s="208" t="s">
        <v>1223</v>
      </c>
      <c r="C99" s="147">
        <v>3</v>
      </c>
      <c r="D99" s="148" t="s">
        <v>1417</v>
      </c>
      <c r="E99" s="209">
        <v>2</v>
      </c>
      <c r="F99" s="147" t="s">
        <v>1418</v>
      </c>
      <c r="G99" s="210" t="s">
        <v>1308</v>
      </c>
      <c r="H99" s="209">
        <v>0</v>
      </c>
      <c r="I99" s="211">
        <v>449</v>
      </c>
      <c r="J99" s="132" t="s">
        <v>1308</v>
      </c>
      <c r="K99" s="212">
        <f t="shared" si="3"/>
        <v>7.725769535525425E-06</v>
      </c>
      <c r="L99" s="130">
        <v>0</v>
      </c>
      <c r="N99" s="161"/>
      <c r="O99" s="161"/>
      <c r="P99" s="161"/>
      <c r="Q99" s="161"/>
      <c r="R99" s="161"/>
      <c r="S99" s="161"/>
    </row>
    <row r="100" spans="2:19" ht="15" customHeight="1">
      <c r="B100" s="208" t="s">
        <v>291</v>
      </c>
      <c r="C100" s="147">
        <v>3</v>
      </c>
      <c r="D100" s="148" t="s">
        <v>1419</v>
      </c>
      <c r="E100" s="209">
        <v>293754</v>
      </c>
      <c r="F100" s="147" t="s">
        <v>1326</v>
      </c>
      <c r="G100" s="210">
        <f t="shared" si="6"/>
        <v>82.17538716319041</v>
      </c>
      <c r="H100" s="209">
        <v>357472</v>
      </c>
      <c r="I100" s="211">
        <v>16181078</v>
      </c>
      <c r="J100" s="132">
        <f t="shared" si="7"/>
        <v>90.69003287098509</v>
      </c>
      <c r="K100" s="212">
        <f t="shared" si="3"/>
        <v>0.27842155782708394</v>
      </c>
      <c r="L100" s="130">
        <v>17842179</v>
      </c>
      <c r="N100" s="161"/>
      <c r="O100" s="161"/>
      <c r="P100" s="161"/>
      <c r="Q100" s="161"/>
      <c r="R100" s="161"/>
      <c r="S100" s="161"/>
    </row>
    <row r="101" spans="2:19" ht="15" customHeight="1">
      <c r="B101" s="208" t="s">
        <v>295</v>
      </c>
      <c r="C101" s="147">
        <v>3</v>
      </c>
      <c r="D101" s="148" t="s">
        <v>1420</v>
      </c>
      <c r="E101" s="209">
        <v>400266</v>
      </c>
      <c r="F101" s="147" t="s">
        <v>1326</v>
      </c>
      <c r="G101" s="210">
        <f t="shared" si="6"/>
        <v>112.03396851698426</v>
      </c>
      <c r="H101" s="209">
        <v>357272</v>
      </c>
      <c r="I101" s="211">
        <v>24442915</v>
      </c>
      <c r="J101" s="132">
        <f t="shared" si="7"/>
        <v>116.46290312728496</v>
      </c>
      <c r="K101" s="212">
        <f t="shared" si="3"/>
        <v>0.4205797952481904</v>
      </c>
      <c r="L101" s="130">
        <v>20987726</v>
      </c>
      <c r="N101" s="161"/>
      <c r="O101" s="161"/>
      <c r="P101" s="161"/>
      <c r="Q101" s="161"/>
      <c r="R101" s="161"/>
      <c r="S101" s="161"/>
    </row>
    <row r="102" spans="2:19" ht="15" customHeight="1">
      <c r="B102" s="208" t="s">
        <v>299</v>
      </c>
      <c r="C102" s="147">
        <v>4</v>
      </c>
      <c r="D102" s="148" t="s">
        <v>1421</v>
      </c>
      <c r="E102" s="209">
        <v>10630</v>
      </c>
      <c r="F102" s="147" t="s">
        <v>1326</v>
      </c>
      <c r="G102" s="210">
        <f t="shared" si="6"/>
        <v>93.53277606687197</v>
      </c>
      <c r="H102" s="209">
        <v>11365</v>
      </c>
      <c r="I102" s="211">
        <v>292602</v>
      </c>
      <c r="J102" s="132">
        <f t="shared" si="7"/>
        <v>84.59492433923316</v>
      </c>
      <c r="K102" s="212">
        <f t="shared" si="3"/>
        <v>0.005034689571567507</v>
      </c>
      <c r="L102" s="130">
        <v>345886</v>
      </c>
      <c r="N102" s="161"/>
      <c r="O102" s="161"/>
      <c r="P102" s="161"/>
      <c r="Q102" s="161"/>
      <c r="R102" s="161"/>
      <c r="S102" s="161"/>
    </row>
    <row r="103" spans="2:19" ht="15" customHeight="1">
      <c r="B103" s="208" t="s">
        <v>303</v>
      </c>
      <c r="C103" s="147">
        <v>4</v>
      </c>
      <c r="D103" s="148" t="s">
        <v>1422</v>
      </c>
      <c r="E103" s="209">
        <v>329671</v>
      </c>
      <c r="F103" s="147" t="s">
        <v>1326</v>
      </c>
      <c r="G103" s="210">
        <f t="shared" si="6"/>
        <v>120.85998878179865</v>
      </c>
      <c r="H103" s="209">
        <v>272771</v>
      </c>
      <c r="I103" s="211">
        <v>17216074</v>
      </c>
      <c r="J103" s="132">
        <f t="shared" si="7"/>
        <v>145.548382624222</v>
      </c>
      <c r="K103" s="212">
        <f t="shared" si="3"/>
        <v>0.296230334143767</v>
      </c>
      <c r="L103" s="130">
        <v>11828420</v>
      </c>
      <c r="N103" s="161"/>
      <c r="O103" s="161"/>
      <c r="P103" s="161"/>
      <c r="Q103" s="161"/>
      <c r="R103" s="161"/>
      <c r="S103" s="161"/>
    </row>
    <row r="104" spans="2:19" ht="15" customHeight="1">
      <c r="B104" s="208" t="s">
        <v>307</v>
      </c>
      <c r="C104" s="147">
        <v>4</v>
      </c>
      <c r="D104" s="148" t="s">
        <v>1423</v>
      </c>
      <c r="E104" s="209">
        <v>56697</v>
      </c>
      <c r="F104" s="147" t="s">
        <v>1326</v>
      </c>
      <c r="G104" s="210">
        <f t="shared" si="6"/>
        <v>81.14989909399287</v>
      </c>
      <c r="H104" s="209">
        <v>69867</v>
      </c>
      <c r="I104" s="211">
        <v>6665955</v>
      </c>
      <c r="J104" s="132">
        <f t="shared" si="7"/>
        <v>78.81291064924967</v>
      </c>
      <c r="K104" s="212">
        <f t="shared" si="3"/>
        <v>0.11469851239239062</v>
      </c>
      <c r="L104" s="130">
        <v>8457948</v>
      </c>
      <c r="N104" s="161"/>
      <c r="O104" s="161"/>
      <c r="P104" s="161"/>
      <c r="Q104" s="161"/>
      <c r="R104" s="161"/>
      <c r="S104" s="161"/>
    </row>
    <row r="105" spans="2:19" ht="15" customHeight="1">
      <c r="B105" s="208" t="s">
        <v>311</v>
      </c>
      <c r="C105" s="147">
        <v>4</v>
      </c>
      <c r="D105" s="148" t="s">
        <v>1424</v>
      </c>
      <c r="E105" s="209">
        <v>153</v>
      </c>
      <c r="F105" s="147" t="s">
        <v>1326</v>
      </c>
      <c r="G105" s="210">
        <f t="shared" si="6"/>
        <v>254.99999999999997</v>
      </c>
      <c r="H105" s="209">
        <v>60</v>
      </c>
      <c r="I105" s="211">
        <v>9461</v>
      </c>
      <c r="J105" s="132">
        <f t="shared" si="7"/>
        <v>296.9554300062775</v>
      </c>
      <c r="K105" s="212">
        <f t="shared" si="3"/>
        <v>0.0001627917718833097</v>
      </c>
      <c r="L105" s="130">
        <v>3186</v>
      </c>
      <c r="N105" s="161"/>
      <c r="O105" s="161"/>
      <c r="P105" s="161"/>
      <c r="Q105" s="161"/>
      <c r="R105" s="161"/>
      <c r="S105" s="161"/>
    </row>
    <row r="106" spans="2:19" ht="15" customHeight="1">
      <c r="B106" s="201" t="s">
        <v>127</v>
      </c>
      <c r="C106" s="202">
        <v>2</v>
      </c>
      <c r="D106" s="203" t="s">
        <v>1425</v>
      </c>
      <c r="E106" s="204">
        <v>122019</v>
      </c>
      <c r="F106" s="202" t="s">
        <v>1326</v>
      </c>
      <c r="G106" s="205">
        <f t="shared" si="6"/>
        <v>112.30258071641572</v>
      </c>
      <c r="H106" s="204">
        <v>108652</v>
      </c>
      <c r="I106" s="206">
        <v>44358339</v>
      </c>
      <c r="J106" s="123">
        <f t="shared" si="7"/>
        <v>149.18038686048243</v>
      </c>
      <c r="K106" s="207">
        <f t="shared" si="3"/>
        <v>0.7632568019882169</v>
      </c>
      <c r="L106" s="121">
        <v>29734699</v>
      </c>
      <c r="N106" s="161"/>
      <c r="O106" s="161"/>
      <c r="P106" s="161"/>
      <c r="Q106" s="161"/>
      <c r="R106" s="161"/>
      <c r="S106" s="161"/>
    </row>
    <row r="107" spans="2:19" ht="15" customHeight="1">
      <c r="B107" s="208" t="s">
        <v>131</v>
      </c>
      <c r="C107" s="147">
        <v>3</v>
      </c>
      <c r="D107" s="148" t="s">
        <v>1426</v>
      </c>
      <c r="E107" s="209">
        <v>79986</v>
      </c>
      <c r="F107" s="147" t="s">
        <v>1326</v>
      </c>
      <c r="G107" s="210">
        <f t="shared" si="6"/>
        <v>105.29322714407951</v>
      </c>
      <c r="H107" s="209">
        <v>75965</v>
      </c>
      <c r="I107" s="211">
        <v>30755553</v>
      </c>
      <c r="J107" s="132">
        <f t="shared" si="7"/>
        <v>148.60673364117156</v>
      </c>
      <c r="K107" s="212">
        <f t="shared" si="3"/>
        <v>0.5291989185203511</v>
      </c>
      <c r="L107" s="130">
        <v>20695935</v>
      </c>
      <c r="N107" s="161"/>
      <c r="O107" s="161"/>
      <c r="P107" s="161"/>
      <c r="Q107" s="161"/>
      <c r="R107" s="161"/>
      <c r="S107" s="161"/>
    </row>
    <row r="108" spans="2:19" ht="15" customHeight="1">
      <c r="B108" s="208" t="s">
        <v>320</v>
      </c>
      <c r="C108" s="147">
        <v>3</v>
      </c>
      <c r="D108" s="148" t="s">
        <v>1427</v>
      </c>
      <c r="E108" s="209">
        <v>319</v>
      </c>
      <c r="F108" s="147" t="s">
        <v>1326</v>
      </c>
      <c r="G108" s="210">
        <f t="shared" si="6"/>
        <v>221.52777777777777</v>
      </c>
      <c r="H108" s="209">
        <v>144</v>
      </c>
      <c r="I108" s="211">
        <v>101242</v>
      </c>
      <c r="J108" s="132">
        <f t="shared" si="7"/>
        <v>287.66835256009546</v>
      </c>
      <c r="K108" s="212">
        <f t="shared" si="3"/>
        <v>0.0017420319806584971</v>
      </c>
      <c r="L108" s="130">
        <v>35194</v>
      </c>
      <c r="N108" s="161"/>
      <c r="O108" s="161"/>
      <c r="P108" s="161"/>
      <c r="Q108" s="161"/>
      <c r="R108" s="161"/>
      <c r="S108" s="161"/>
    </row>
    <row r="109" spans="2:19" ht="15" customHeight="1">
      <c r="B109" s="208" t="s">
        <v>324</v>
      </c>
      <c r="C109" s="147">
        <v>3</v>
      </c>
      <c r="D109" s="148" t="s">
        <v>1428</v>
      </c>
      <c r="E109" s="209">
        <v>40206</v>
      </c>
      <c r="F109" s="147" t="s">
        <v>1326</v>
      </c>
      <c r="G109" s="210">
        <f t="shared" si="6"/>
        <v>128.02012354327198</v>
      </c>
      <c r="H109" s="209">
        <v>31406</v>
      </c>
      <c r="I109" s="211">
        <v>13364349</v>
      </c>
      <c r="J109" s="132">
        <f t="shared" si="7"/>
        <v>150.00521929103846</v>
      </c>
      <c r="K109" s="212">
        <f t="shared" si="3"/>
        <v>0.22995519012545587</v>
      </c>
      <c r="L109" s="130">
        <v>8909256</v>
      </c>
      <c r="N109" s="161"/>
      <c r="O109" s="161"/>
      <c r="P109" s="161"/>
      <c r="Q109" s="161"/>
      <c r="R109" s="161"/>
      <c r="S109" s="161"/>
    </row>
    <row r="110" spans="2:19" ht="15" customHeight="1">
      <c r="B110" s="208" t="s">
        <v>327</v>
      </c>
      <c r="C110" s="147">
        <v>4</v>
      </c>
      <c r="D110" s="148" t="s">
        <v>1429</v>
      </c>
      <c r="E110" s="209">
        <v>430</v>
      </c>
      <c r="F110" s="147" t="s">
        <v>1326</v>
      </c>
      <c r="G110" s="210">
        <f t="shared" si="6"/>
        <v>78.75457875457876</v>
      </c>
      <c r="H110" s="209">
        <v>546</v>
      </c>
      <c r="I110" s="211">
        <v>58453</v>
      </c>
      <c r="J110" s="132">
        <f t="shared" si="7"/>
        <v>78.71185801621287</v>
      </c>
      <c r="K110" s="212">
        <f t="shared" si="3"/>
        <v>0.0010057781885524895</v>
      </c>
      <c r="L110" s="130">
        <v>74262</v>
      </c>
      <c r="N110" s="161"/>
      <c r="O110" s="161"/>
      <c r="P110" s="161"/>
      <c r="Q110" s="161"/>
      <c r="R110" s="161"/>
      <c r="S110" s="161"/>
    </row>
    <row r="111" spans="2:19" ht="15" customHeight="1">
      <c r="B111" s="208" t="s">
        <v>331</v>
      </c>
      <c r="C111" s="147">
        <v>4</v>
      </c>
      <c r="D111" s="148" t="s">
        <v>1430</v>
      </c>
      <c r="E111" s="209">
        <v>39776</v>
      </c>
      <c r="F111" s="147" t="s">
        <v>1326</v>
      </c>
      <c r="G111" s="210">
        <f t="shared" si="6"/>
        <v>128.89176928062216</v>
      </c>
      <c r="H111" s="209">
        <v>30860</v>
      </c>
      <c r="I111" s="211">
        <v>13305896</v>
      </c>
      <c r="J111" s="132">
        <f t="shared" si="7"/>
        <v>150.60447126506256</v>
      </c>
      <c r="K111" s="212">
        <f t="shared" si="3"/>
        <v>0.2289494119369034</v>
      </c>
      <c r="L111" s="130">
        <v>8834994</v>
      </c>
      <c r="N111" s="161"/>
      <c r="O111" s="161"/>
      <c r="P111" s="161"/>
      <c r="Q111" s="161"/>
      <c r="R111" s="161"/>
      <c r="S111" s="161"/>
    </row>
    <row r="112" spans="2:19" ht="15" customHeight="1">
      <c r="B112" s="208" t="s">
        <v>335</v>
      </c>
      <c r="C112" s="147">
        <v>5</v>
      </c>
      <c r="D112" s="148" t="s">
        <v>1431</v>
      </c>
      <c r="E112" s="209">
        <v>253</v>
      </c>
      <c r="F112" s="147" t="s">
        <v>1326</v>
      </c>
      <c r="G112" s="210">
        <f t="shared" si="6"/>
        <v>96.1977186311787</v>
      </c>
      <c r="H112" s="209">
        <v>263</v>
      </c>
      <c r="I112" s="211">
        <v>101172</v>
      </c>
      <c r="J112" s="132">
        <f t="shared" si="7"/>
        <v>106.27310924369749</v>
      </c>
      <c r="K112" s="212">
        <f t="shared" si="3"/>
        <v>0.0017408275177019565</v>
      </c>
      <c r="L112" s="130">
        <v>95200</v>
      </c>
      <c r="N112" s="161"/>
      <c r="O112" s="161"/>
      <c r="P112" s="161"/>
      <c r="Q112" s="161"/>
      <c r="R112" s="161"/>
      <c r="S112" s="161"/>
    </row>
    <row r="113" spans="2:19" ht="15" customHeight="1">
      <c r="B113" s="208" t="s">
        <v>339</v>
      </c>
      <c r="C113" s="147">
        <v>5</v>
      </c>
      <c r="D113" s="148" t="s">
        <v>1432</v>
      </c>
      <c r="E113" s="209">
        <v>575</v>
      </c>
      <c r="F113" s="147" t="s">
        <v>1326</v>
      </c>
      <c r="G113" s="210">
        <f t="shared" si="6"/>
        <v>94.88448844884488</v>
      </c>
      <c r="H113" s="209">
        <v>606</v>
      </c>
      <c r="I113" s="211">
        <v>231107</v>
      </c>
      <c r="J113" s="132">
        <f t="shared" si="7"/>
        <v>103.7279904488759</v>
      </c>
      <c r="K113" s="212">
        <f t="shared" si="3"/>
        <v>0.003976568864246491</v>
      </c>
      <c r="L113" s="130">
        <v>222801</v>
      </c>
      <c r="N113" s="161"/>
      <c r="O113" s="161"/>
      <c r="P113" s="161"/>
      <c r="Q113" s="161"/>
      <c r="R113" s="161"/>
      <c r="S113" s="161"/>
    </row>
    <row r="114" spans="2:19" ht="15" customHeight="1">
      <c r="B114" s="208" t="s">
        <v>343</v>
      </c>
      <c r="C114" s="147">
        <v>5</v>
      </c>
      <c r="D114" s="148" t="s">
        <v>1433</v>
      </c>
      <c r="E114" s="209">
        <v>1379</v>
      </c>
      <c r="F114" s="147" t="s">
        <v>1326</v>
      </c>
      <c r="G114" s="210">
        <f t="shared" si="6"/>
        <v>121.39084507042253</v>
      </c>
      <c r="H114" s="209">
        <v>1136</v>
      </c>
      <c r="I114" s="211">
        <v>477843</v>
      </c>
      <c r="J114" s="132">
        <f t="shared" si="7"/>
        <v>142.5567207148078</v>
      </c>
      <c r="K114" s="212">
        <f t="shared" si="3"/>
        <v>0.008222059893461194</v>
      </c>
      <c r="L114" s="130">
        <v>335195</v>
      </c>
      <c r="N114" s="161"/>
      <c r="O114" s="161"/>
      <c r="P114" s="161"/>
      <c r="Q114" s="161"/>
      <c r="R114" s="161"/>
      <c r="S114" s="161"/>
    </row>
    <row r="115" spans="2:19" ht="15" customHeight="1">
      <c r="B115" s="201" t="s">
        <v>135</v>
      </c>
      <c r="C115" s="202">
        <v>2</v>
      </c>
      <c r="D115" s="203" t="s">
        <v>1434</v>
      </c>
      <c r="E115" s="204"/>
      <c r="F115" s="202"/>
      <c r="G115" s="205"/>
      <c r="H115" s="204"/>
      <c r="I115" s="206">
        <v>43697636</v>
      </c>
      <c r="J115" s="123">
        <f t="shared" si="7"/>
        <v>111.59013305991846</v>
      </c>
      <c r="K115" s="207">
        <f t="shared" si="3"/>
        <v>0.7518883407199981</v>
      </c>
      <c r="L115" s="121">
        <v>39159050</v>
      </c>
      <c r="N115" s="161"/>
      <c r="O115" s="161"/>
      <c r="P115" s="161"/>
      <c r="Q115" s="161"/>
      <c r="R115" s="161"/>
      <c r="S115" s="161"/>
    </row>
    <row r="116" spans="2:19" ht="15" customHeight="1">
      <c r="B116" s="208" t="s">
        <v>137</v>
      </c>
      <c r="C116" s="147">
        <v>3</v>
      </c>
      <c r="D116" s="148" t="s">
        <v>1435</v>
      </c>
      <c r="E116" s="209"/>
      <c r="F116" s="147"/>
      <c r="G116" s="210"/>
      <c r="H116" s="209"/>
      <c r="I116" s="211">
        <v>42654126</v>
      </c>
      <c r="J116" s="132">
        <f t="shared" si="7"/>
        <v>112.09211908849777</v>
      </c>
      <c r="K116" s="212">
        <f t="shared" si="3"/>
        <v>0.7339330672945724</v>
      </c>
      <c r="L116" s="130">
        <v>38052743</v>
      </c>
      <c r="N116" s="161"/>
      <c r="O116" s="161"/>
      <c r="P116" s="161"/>
      <c r="Q116" s="161"/>
      <c r="R116" s="161"/>
      <c r="S116" s="161"/>
    </row>
    <row r="117" spans="2:19" ht="15" customHeight="1">
      <c r="B117" s="208" t="s">
        <v>139</v>
      </c>
      <c r="C117" s="147">
        <v>4</v>
      </c>
      <c r="D117" s="148" t="s">
        <v>1436</v>
      </c>
      <c r="E117" s="209">
        <v>87809</v>
      </c>
      <c r="F117" s="147" t="s">
        <v>1437</v>
      </c>
      <c r="G117" s="210">
        <f aca="true" t="shared" si="8" ref="G117:G123">E117/H117*100</f>
        <v>87.8107562151243</v>
      </c>
      <c r="H117" s="209">
        <v>99998</v>
      </c>
      <c r="I117" s="211">
        <v>2185233</v>
      </c>
      <c r="J117" s="132">
        <f t="shared" si="7"/>
        <v>86.67813789993134</v>
      </c>
      <c r="K117" s="212">
        <f t="shared" si="3"/>
        <v>0.037600459998719006</v>
      </c>
      <c r="L117" s="130">
        <v>2521089</v>
      </c>
      <c r="N117" s="161"/>
      <c r="O117" s="161"/>
      <c r="P117" s="161"/>
      <c r="Q117" s="161"/>
      <c r="R117" s="161"/>
      <c r="S117" s="161"/>
    </row>
    <row r="118" spans="2:19" ht="15" customHeight="1">
      <c r="B118" s="208" t="s">
        <v>355</v>
      </c>
      <c r="C118" s="147">
        <v>5</v>
      </c>
      <c r="D118" s="148" t="s">
        <v>1438</v>
      </c>
      <c r="E118" s="209">
        <v>12824</v>
      </c>
      <c r="F118" s="147" t="s">
        <v>1437</v>
      </c>
      <c r="G118" s="210">
        <f t="shared" si="8"/>
        <v>81.46360055901411</v>
      </c>
      <c r="H118" s="209">
        <v>15742</v>
      </c>
      <c r="I118" s="211">
        <v>372092</v>
      </c>
      <c r="J118" s="132">
        <f t="shared" si="7"/>
        <v>77.26724325895778</v>
      </c>
      <c r="K118" s="212">
        <f t="shared" si="3"/>
        <v>0.006402443291787811</v>
      </c>
      <c r="L118" s="130">
        <v>481565</v>
      </c>
      <c r="N118" s="161"/>
      <c r="O118" s="161"/>
      <c r="P118" s="161"/>
      <c r="Q118" s="161"/>
      <c r="R118" s="161"/>
      <c r="S118" s="161"/>
    </row>
    <row r="119" spans="2:19" ht="15" customHeight="1">
      <c r="B119" s="208" t="s">
        <v>359</v>
      </c>
      <c r="C119" s="147">
        <v>5</v>
      </c>
      <c r="D119" s="148" t="s">
        <v>1439</v>
      </c>
      <c r="E119" s="209">
        <v>12523</v>
      </c>
      <c r="F119" s="147" t="s">
        <v>1437</v>
      </c>
      <c r="G119" s="210">
        <f t="shared" si="8"/>
        <v>70.10973015339827</v>
      </c>
      <c r="H119" s="209">
        <v>17862</v>
      </c>
      <c r="I119" s="211">
        <v>298303</v>
      </c>
      <c r="J119" s="132">
        <f t="shared" si="7"/>
        <v>68.0833242039147</v>
      </c>
      <c r="K119" s="212">
        <f t="shared" si="3"/>
        <v>0.005132784476070916</v>
      </c>
      <c r="L119" s="130">
        <v>438144</v>
      </c>
      <c r="N119" s="161"/>
      <c r="O119" s="161"/>
      <c r="P119" s="161"/>
      <c r="Q119" s="161"/>
      <c r="R119" s="161"/>
      <c r="S119" s="161"/>
    </row>
    <row r="120" spans="2:19" ht="15" customHeight="1">
      <c r="B120" s="208" t="s">
        <v>363</v>
      </c>
      <c r="C120" s="147">
        <v>5</v>
      </c>
      <c r="D120" s="148" t="s">
        <v>1440</v>
      </c>
      <c r="E120" s="209">
        <v>8430</v>
      </c>
      <c r="F120" s="147" t="s">
        <v>1437</v>
      </c>
      <c r="G120" s="210">
        <f t="shared" si="8"/>
        <v>123.62516498020237</v>
      </c>
      <c r="H120" s="209">
        <v>6819</v>
      </c>
      <c r="I120" s="211">
        <v>242353</v>
      </c>
      <c r="J120" s="132">
        <f t="shared" si="7"/>
        <v>113.17185471594146</v>
      </c>
      <c r="K120" s="212">
        <f t="shared" si="3"/>
        <v>0.004170074441521589</v>
      </c>
      <c r="L120" s="130">
        <v>214146</v>
      </c>
      <c r="N120" s="161"/>
      <c r="O120" s="161"/>
      <c r="P120" s="161"/>
      <c r="Q120" s="161"/>
      <c r="R120" s="161"/>
      <c r="S120" s="161"/>
    </row>
    <row r="121" spans="2:19" ht="15" customHeight="1">
      <c r="B121" s="208" t="s">
        <v>367</v>
      </c>
      <c r="C121" s="147">
        <v>5</v>
      </c>
      <c r="D121" s="148" t="s">
        <v>1441</v>
      </c>
      <c r="E121" s="209">
        <v>11730</v>
      </c>
      <c r="F121" s="147" t="s">
        <v>1437</v>
      </c>
      <c r="G121" s="210">
        <f t="shared" si="8"/>
        <v>97.11872826626924</v>
      </c>
      <c r="H121" s="209">
        <v>12078</v>
      </c>
      <c r="I121" s="211">
        <v>237029</v>
      </c>
      <c r="J121" s="132">
        <f t="shared" si="7"/>
        <v>95.18013749237045</v>
      </c>
      <c r="K121" s="212">
        <f t="shared" si="3"/>
        <v>0.0040784664303698355</v>
      </c>
      <c r="L121" s="130">
        <v>249032</v>
      </c>
      <c r="N121" s="161"/>
      <c r="O121" s="161"/>
      <c r="P121" s="161"/>
      <c r="Q121" s="161"/>
      <c r="R121" s="161"/>
      <c r="S121" s="161"/>
    </row>
    <row r="122" spans="2:19" ht="15" customHeight="1">
      <c r="B122" s="208" t="s">
        <v>371</v>
      </c>
      <c r="C122" s="147">
        <v>5</v>
      </c>
      <c r="D122" s="148" t="s">
        <v>1442</v>
      </c>
      <c r="E122" s="209">
        <v>36134</v>
      </c>
      <c r="F122" s="147" t="s">
        <v>1437</v>
      </c>
      <c r="G122" s="210">
        <f t="shared" si="8"/>
        <v>94.04263071597741</v>
      </c>
      <c r="H122" s="209">
        <v>38423</v>
      </c>
      <c r="I122" s="211">
        <v>860929</v>
      </c>
      <c r="J122" s="132">
        <f t="shared" si="7"/>
        <v>93.85897969818743</v>
      </c>
      <c r="K122" s="212">
        <f t="shared" si="3"/>
        <v>0.014813672695880556</v>
      </c>
      <c r="L122" s="130">
        <v>917258</v>
      </c>
      <c r="N122" s="161"/>
      <c r="O122" s="161"/>
      <c r="P122" s="161"/>
      <c r="Q122" s="161"/>
      <c r="R122" s="161"/>
      <c r="S122" s="161"/>
    </row>
    <row r="123" spans="2:19" ht="15" customHeight="1">
      <c r="B123" s="208" t="s">
        <v>375</v>
      </c>
      <c r="C123" s="147">
        <v>4</v>
      </c>
      <c r="D123" s="148" t="s">
        <v>1443</v>
      </c>
      <c r="E123" s="209">
        <v>28865</v>
      </c>
      <c r="F123" s="147" t="s">
        <v>1437</v>
      </c>
      <c r="G123" s="210">
        <f t="shared" si="8"/>
        <v>259.8343685300207</v>
      </c>
      <c r="H123" s="209">
        <v>11109</v>
      </c>
      <c r="I123" s="211">
        <v>1209731</v>
      </c>
      <c r="J123" s="132">
        <f t="shared" si="7"/>
        <v>195.1050011208936</v>
      </c>
      <c r="K123" s="212">
        <f t="shared" si="3"/>
        <v>0.020815373955413607</v>
      </c>
      <c r="L123" s="130">
        <v>620041</v>
      </c>
      <c r="N123" s="161"/>
      <c r="O123" s="161"/>
      <c r="P123" s="161"/>
      <c r="Q123" s="161"/>
      <c r="R123" s="161"/>
      <c r="S123" s="161"/>
    </row>
    <row r="124" spans="2:19" ht="15" customHeight="1">
      <c r="B124" s="208" t="s">
        <v>379</v>
      </c>
      <c r="C124" s="147">
        <v>4</v>
      </c>
      <c r="D124" s="148" t="s">
        <v>1444</v>
      </c>
      <c r="E124" s="209"/>
      <c r="F124" s="147"/>
      <c r="G124" s="210"/>
      <c r="H124" s="209"/>
      <c r="I124" s="211">
        <v>35791590</v>
      </c>
      <c r="J124" s="132">
        <f t="shared" si="7"/>
        <v>111.62651918690104</v>
      </c>
      <c r="K124" s="212">
        <f t="shared" si="3"/>
        <v>0.6158520615813284</v>
      </c>
      <c r="L124" s="130">
        <v>32063698</v>
      </c>
      <c r="N124" s="161"/>
      <c r="O124" s="161"/>
      <c r="P124" s="161"/>
      <c r="Q124" s="161"/>
      <c r="R124" s="161"/>
      <c r="S124" s="161"/>
    </row>
    <row r="125" spans="2:19" ht="15" customHeight="1">
      <c r="B125" s="208" t="s">
        <v>382</v>
      </c>
      <c r="C125" s="147">
        <v>5</v>
      </c>
      <c r="D125" s="148" t="s">
        <v>1438</v>
      </c>
      <c r="E125" s="209">
        <v>1051</v>
      </c>
      <c r="F125" s="147" t="s">
        <v>1437</v>
      </c>
      <c r="G125" s="210">
        <f aca="true" t="shared" si="9" ref="G125:G141">E125/H125*100</f>
        <v>123.3568075117371</v>
      </c>
      <c r="H125" s="209">
        <v>852</v>
      </c>
      <c r="I125" s="211">
        <v>72191</v>
      </c>
      <c r="J125" s="132">
        <f t="shared" si="7"/>
        <v>87.59874288626519</v>
      </c>
      <c r="K125" s="212">
        <f t="shared" si="3"/>
        <v>0.0012421626470804365</v>
      </c>
      <c r="L125" s="130">
        <v>82411</v>
      </c>
      <c r="N125" s="161"/>
      <c r="O125" s="161"/>
      <c r="P125" s="161"/>
      <c r="Q125" s="161"/>
      <c r="R125" s="161"/>
      <c r="S125" s="161"/>
    </row>
    <row r="126" spans="2:19" ht="15" customHeight="1">
      <c r="B126" s="208" t="s">
        <v>385</v>
      </c>
      <c r="C126" s="147">
        <v>5</v>
      </c>
      <c r="D126" s="148" t="s">
        <v>1440</v>
      </c>
      <c r="E126" s="209">
        <v>9968</v>
      </c>
      <c r="F126" s="147" t="s">
        <v>1437</v>
      </c>
      <c r="G126" s="210">
        <f t="shared" si="9"/>
        <v>85.22571819425444</v>
      </c>
      <c r="H126" s="209">
        <v>11696</v>
      </c>
      <c r="I126" s="211">
        <v>645318</v>
      </c>
      <c r="J126" s="132">
        <f t="shared" si="7"/>
        <v>86.57779709724939</v>
      </c>
      <c r="K126" s="212">
        <f t="shared" si="3"/>
        <v>0.01110373751698485</v>
      </c>
      <c r="L126" s="130">
        <v>745362</v>
      </c>
      <c r="N126" s="161"/>
      <c r="O126" s="161"/>
      <c r="P126" s="161"/>
      <c r="Q126" s="161"/>
      <c r="R126" s="161"/>
      <c r="S126" s="161"/>
    </row>
    <row r="127" spans="2:19" ht="15" customHeight="1">
      <c r="B127" s="208" t="s">
        <v>389</v>
      </c>
      <c r="C127" s="147">
        <v>5</v>
      </c>
      <c r="D127" s="148" t="s">
        <v>1441</v>
      </c>
      <c r="E127" s="209">
        <v>11927</v>
      </c>
      <c r="F127" s="147" t="s">
        <v>1437</v>
      </c>
      <c r="G127" s="210">
        <f t="shared" si="9"/>
        <v>86.24629401981345</v>
      </c>
      <c r="H127" s="209">
        <v>13829</v>
      </c>
      <c r="I127" s="211">
        <v>603736</v>
      </c>
      <c r="J127" s="132">
        <f t="shared" si="7"/>
        <v>81.89060111468748</v>
      </c>
      <c r="K127" s="212">
        <f t="shared" si="3"/>
        <v>0.010388252107572335</v>
      </c>
      <c r="L127" s="130">
        <v>737247</v>
      </c>
      <c r="N127" s="161"/>
      <c r="O127" s="161"/>
      <c r="P127" s="161"/>
      <c r="Q127" s="161"/>
      <c r="R127" s="161"/>
      <c r="S127" s="161"/>
    </row>
    <row r="128" spans="2:19" ht="15" customHeight="1">
      <c r="B128" s="208" t="s">
        <v>392</v>
      </c>
      <c r="C128" s="147">
        <v>5</v>
      </c>
      <c r="D128" s="148" t="s">
        <v>1442</v>
      </c>
      <c r="E128" s="209">
        <v>37618</v>
      </c>
      <c r="F128" s="147" t="s">
        <v>1437</v>
      </c>
      <c r="G128" s="210">
        <f t="shared" si="9"/>
        <v>102.22838197728137</v>
      </c>
      <c r="H128" s="209">
        <v>36798</v>
      </c>
      <c r="I128" s="211">
        <v>1256277</v>
      </c>
      <c r="J128" s="132">
        <f t="shared" si="7"/>
        <v>98.98000587761173</v>
      </c>
      <c r="K128" s="212">
        <f t="shared" si="3"/>
        <v>0.02161627299505852</v>
      </c>
      <c r="L128" s="130">
        <v>1269223</v>
      </c>
      <c r="N128" s="161"/>
      <c r="O128" s="161"/>
      <c r="P128" s="161"/>
      <c r="Q128" s="161"/>
      <c r="R128" s="161"/>
      <c r="S128" s="161"/>
    </row>
    <row r="129" spans="2:19" ht="15" customHeight="1">
      <c r="B129" s="208" t="s">
        <v>395</v>
      </c>
      <c r="C129" s="147">
        <v>4</v>
      </c>
      <c r="D129" s="148" t="s">
        <v>1445</v>
      </c>
      <c r="E129" s="209">
        <v>49437</v>
      </c>
      <c r="F129" s="147" t="s">
        <v>1437</v>
      </c>
      <c r="G129" s="210">
        <f t="shared" si="9"/>
        <v>71.78098501568127</v>
      </c>
      <c r="H129" s="209">
        <v>68872</v>
      </c>
      <c r="I129" s="211">
        <v>1398063</v>
      </c>
      <c r="J129" s="132">
        <f t="shared" si="7"/>
        <v>93.22172568442866</v>
      </c>
      <c r="K129" s="212">
        <f t="shared" si="3"/>
        <v>0.024055929920145398</v>
      </c>
      <c r="L129" s="130">
        <v>1499718</v>
      </c>
      <c r="N129" s="161"/>
      <c r="O129" s="161"/>
      <c r="P129" s="161"/>
      <c r="Q129" s="161"/>
      <c r="R129" s="161"/>
      <c r="S129" s="161"/>
    </row>
    <row r="130" spans="2:19" ht="15" customHeight="1">
      <c r="B130" s="201" t="s">
        <v>142</v>
      </c>
      <c r="C130" s="202">
        <v>2</v>
      </c>
      <c r="D130" s="203" t="s">
        <v>1446</v>
      </c>
      <c r="E130" s="204">
        <v>119850</v>
      </c>
      <c r="F130" s="202" t="s">
        <v>1326</v>
      </c>
      <c r="G130" s="205">
        <f t="shared" si="9"/>
        <v>100.50988745576224</v>
      </c>
      <c r="H130" s="204">
        <v>119242</v>
      </c>
      <c r="I130" s="206">
        <v>7750296</v>
      </c>
      <c r="J130" s="123">
        <f t="shared" si="7"/>
        <v>97.2342125897814</v>
      </c>
      <c r="K130" s="207">
        <f t="shared" si="3"/>
        <v>0.13335634906036653</v>
      </c>
      <c r="L130" s="121">
        <v>7970750</v>
      </c>
      <c r="N130" s="161"/>
      <c r="O130" s="161"/>
      <c r="P130" s="161"/>
      <c r="Q130" s="161"/>
      <c r="R130" s="161"/>
      <c r="S130" s="161"/>
    </row>
    <row r="131" spans="2:19" ht="15" customHeight="1">
      <c r="B131" s="208" t="s">
        <v>401</v>
      </c>
      <c r="C131" s="147">
        <v>3</v>
      </c>
      <c r="D131" s="148" t="s">
        <v>1447</v>
      </c>
      <c r="E131" s="209">
        <v>111001</v>
      </c>
      <c r="F131" s="147" t="s">
        <v>1326</v>
      </c>
      <c r="G131" s="210">
        <f t="shared" si="9"/>
        <v>101.09748989034209</v>
      </c>
      <c r="H131" s="209">
        <v>109796</v>
      </c>
      <c r="I131" s="211">
        <v>7484712</v>
      </c>
      <c r="J131" s="132">
        <f t="shared" si="7"/>
        <v>97.22198119653235</v>
      </c>
      <c r="K131" s="212">
        <f t="shared" si="3"/>
        <v>0.12878654777679638</v>
      </c>
      <c r="L131" s="130">
        <v>7698580</v>
      </c>
      <c r="N131" s="161"/>
      <c r="O131" s="161"/>
      <c r="P131" s="161"/>
      <c r="Q131" s="161"/>
      <c r="R131" s="161"/>
      <c r="S131" s="161"/>
    </row>
    <row r="132" spans="2:19" ht="15" customHeight="1">
      <c r="B132" s="208" t="s">
        <v>405</v>
      </c>
      <c r="C132" s="147">
        <v>4</v>
      </c>
      <c r="D132" s="148" t="s">
        <v>1448</v>
      </c>
      <c r="E132" s="209">
        <v>4128</v>
      </c>
      <c r="F132" s="147" t="s">
        <v>1326</v>
      </c>
      <c r="G132" s="210">
        <f t="shared" si="9"/>
        <v>147.3759371652981</v>
      </c>
      <c r="H132" s="209">
        <v>2801</v>
      </c>
      <c r="I132" s="211">
        <v>619335</v>
      </c>
      <c r="J132" s="132">
        <f t="shared" si="7"/>
        <v>192.3161719041113</v>
      </c>
      <c r="K132" s="212">
        <f t="shared" si="3"/>
        <v>0.0106566580741306</v>
      </c>
      <c r="L132" s="130">
        <v>322040</v>
      </c>
      <c r="N132" s="161"/>
      <c r="O132" s="161"/>
      <c r="P132" s="161"/>
      <c r="Q132" s="161"/>
      <c r="R132" s="161"/>
      <c r="S132" s="161"/>
    </row>
    <row r="133" spans="2:19" ht="15" customHeight="1">
      <c r="B133" s="208" t="s">
        <v>409</v>
      </c>
      <c r="C133" s="147">
        <v>4</v>
      </c>
      <c r="D133" s="148" t="s">
        <v>1449</v>
      </c>
      <c r="E133" s="209">
        <v>106719</v>
      </c>
      <c r="F133" s="147" t="s">
        <v>1326</v>
      </c>
      <c r="G133" s="210">
        <f t="shared" si="9"/>
        <v>99.85964124301715</v>
      </c>
      <c r="H133" s="209">
        <v>106869</v>
      </c>
      <c r="I133" s="211">
        <v>6826128</v>
      </c>
      <c r="J133" s="132">
        <f t="shared" si="7"/>
        <v>92.85759467971056</v>
      </c>
      <c r="K133" s="212">
        <f t="shared" si="3"/>
        <v>0.11745454732293341</v>
      </c>
      <c r="L133" s="130">
        <v>7351179</v>
      </c>
      <c r="N133" s="161"/>
      <c r="O133" s="161"/>
      <c r="P133" s="161"/>
      <c r="Q133" s="161"/>
      <c r="R133" s="161"/>
      <c r="S133" s="161"/>
    </row>
    <row r="134" spans="2:19" ht="15" customHeight="1">
      <c r="B134" s="201" t="s">
        <v>146</v>
      </c>
      <c r="C134" s="202">
        <v>2</v>
      </c>
      <c r="D134" s="203" t="s">
        <v>1450</v>
      </c>
      <c r="E134" s="204">
        <v>47858</v>
      </c>
      <c r="F134" s="202" t="s">
        <v>1326</v>
      </c>
      <c r="G134" s="205">
        <f t="shared" si="9"/>
        <v>109.37721403268196</v>
      </c>
      <c r="H134" s="204">
        <v>43755</v>
      </c>
      <c r="I134" s="206">
        <v>16513461</v>
      </c>
      <c r="J134" s="123">
        <f t="shared" si="7"/>
        <v>147.49269858730537</v>
      </c>
      <c r="K134" s="207">
        <f t="shared" si="3"/>
        <v>0.28414074369685355</v>
      </c>
      <c r="L134" s="121">
        <v>11196121</v>
      </c>
      <c r="N134" s="161"/>
      <c r="O134" s="161"/>
      <c r="P134" s="161"/>
      <c r="Q134" s="161"/>
      <c r="R134" s="161"/>
      <c r="S134" s="161"/>
    </row>
    <row r="135" spans="2:19" ht="15" customHeight="1">
      <c r="B135" s="208" t="s">
        <v>415</v>
      </c>
      <c r="C135" s="147">
        <v>3</v>
      </c>
      <c r="D135" s="148" t="s">
        <v>1451</v>
      </c>
      <c r="E135" s="209">
        <v>68131</v>
      </c>
      <c r="F135" s="147" t="s">
        <v>1339</v>
      </c>
      <c r="G135" s="210">
        <f t="shared" si="9"/>
        <v>84.56439981630196</v>
      </c>
      <c r="H135" s="209">
        <v>80567</v>
      </c>
      <c r="I135" s="211">
        <v>107969</v>
      </c>
      <c r="J135" s="132">
        <f t="shared" si="7"/>
        <v>112.02892836390804</v>
      </c>
      <c r="K135" s="212">
        <f t="shared" si="3"/>
        <v>0.0018577808707820594</v>
      </c>
      <c r="L135" s="130">
        <v>96376</v>
      </c>
      <c r="N135" s="161"/>
      <c r="O135" s="161"/>
      <c r="P135" s="161"/>
      <c r="Q135" s="161"/>
      <c r="R135" s="161"/>
      <c r="S135" s="161"/>
    </row>
    <row r="136" spans="2:19" ht="15" customHeight="1">
      <c r="B136" s="208" t="s">
        <v>419</v>
      </c>
      <c r="C136" s="147">
        <v>3</v>
      </c>
      <c r="D136" s="148" t="s">
        <v>1452</v>
      </c>
      <c r="E136" s="209">
        <v>6902</v>
      </c>
      <c r="F136" s="147" t="s">
        <v>1326</v>
      </c>
      <c r="G136" s="210">
        <f t="shared" si="9"/>
        <v>116.1170928667564</v>
      </c>
      <c r="H136" s="209">
        <v>5944</v>
      </c>
      <c r="I136" s="211">
        <v>7440245</v>
      </c>
      <c r="J136" s="132">
        <f t="shared" si="7"/>
        <v>159.1197758195949</v>
      </c>
      <c r="K136" s="212">
        <f t="shared" si="3"/>
        <v>0.12802142128696073</v>
      </c>
      <c r="L136" s="130">
        <v>4675877</v>
      </c>
      <c r="N136" s="161"/>
      <c r="O136" s="161"/>
      <c r="P136" s="161"/>
      <c r="Q136" s="161"/>
      <c r="R136" s="161"/>
      <c r="S136" s="161"/>
    </row>
    <row r="137" spans="2:19" ht="15" customHeight="1">
      <c r="B137" s="208" t="s">
        <v>423</v>
      </c>
      <c r="C137" s="147">
        <v>4</v>
      </c>
      <c r="D137" s="148" t="s">
        <v>1453</v>
      </c>
      <c r="E137" s="209">
        <v>2816</v>
      </c>
      <c r="F137" s="147" t="s">
        <v>1326</v>
      </c>
      <c r="G137" s="210">
        <f t="shared" si="9"/>
        <v>125.09995557529987</v>
      </c>
      <c r="H137" s="209">
        <v>2251</v>
      </c>
      <c r="I137" s="211">
        <v>2824073</v>
      </c>
      <c r="J137" s="132">
        <f t="shared" si="7"/>
        <v>174.82655536825607</v>
      </c>
      <c r="K137" s="212">
        <f aca="true" t="shared" si="10" ref="K137:K200">I137/5811718793*100</f>
        <v>0.04859273307238284</v>
      </c>
      <c r="L137" s="130">
        <v>1615357</v>
      </c>
      <c r="N137" s="161"/>
      <c r="O137" s="161"/>
      <c r="P137" s="161"/>
      <c r="Q137" s="161"/>
      <c r="R137" s="161"/>
      <c r="S137" s="161"/>
    </row>
    <row r="138" spans="2:19" ht="15" customHeight="1">
      <c r="B138" s="208" t="s">
        <v>150</v>
      </c>
      <c r="C138" s="147">
        <v>3</v>
      </c>
      <c r="D138" s="148" t="s">
        <v>1454</v>
      </c>
      <c r="E138" s="209">
        <v>36</v>
      </c>
      <c r="F138" s="147" t="s">
        <v>1326</v>
      </c>
      <c r="G138" s="210">
        <f t="shared" si="9"/>
        <v>83.72093023255815</v>
      </c>
      <c r="H138" s="209">
        <v>43</v>
      </c>
      <c r="I138" s="211">
        <v>182031</v>
      </c>
      <c r="J138" s="132">
        <f t="shared" si="7"/>
        <v>107.9245842350221</v>
      </c>
      <c r="K138" s="212">
        <f t="shared" si="10"/>
        <v>0.0031321370920294627</v>
      </c>
      <c r="L138" s="130">
        <v>168665</v>
      </c>
      <c r="N138" s="161"/>
      <c r="O138" s="161"/>
      <c r="P138" s="161"/>
      <c r="Q138" s="161"/>
      <c r="R138" s="161"/>
      <c r="S138" s="161"/>
    </row>
    <row r="139" spans="2:19" ht="15" customHeight="1">
      <c r="B139" s="208" t="s">
        <v>429</v>
      </c>
      <c r="C139" s="147">
        <v>3</v>
      </c>
      <c r="D139" s="148" t="s">
        <v>1455</v>
      </c>
      <c r="E139" s="209">
        <v>287</v>
      </c>
      <c r="F139" s="147" t="s">
        <v>1326</v>
      </c>
      <c r="G139" s="210">
        <f t="shared" si="9"/>
        <v>126.99115044247789</v>
      </c>
      <c r="H139" s="209">
        <v>226</v>
      </c>
      <c r="I139" s="211">
        <v>475240</v>
      </c>
      <c r="J139" s="132">
        <f t="shared" si="7"/>
        <v>118.26803672172271</v>
      </c>
      <c r="K139" s="212">
        <f t="shared" si="10"/>
        <v>0.008177271078091545</v>
      </c>
      <c r="L139" s="130">
        <v>401833</v>
      </c>
      <c r="N139" s="161"/>
      <c r="O139" s="161"/>
      <c r="P139" s="161"/>
      <c r="Q139" s="161"/>
      <c r="R139" s="161"/>
      <c r="S139" s="161"/>
    </row>
    <row r="140" spans="2:19" ht="15" customHeight="1">
      <c r="B140" s="208" t="s">
        <v>433</v>
      </c>
      <c r="C140" s="147">
        <v>3</v>
      </c>
      <c r="D140" s="148" t="s">
        <v>1456</v>
      </c>
      <c r="E140" s="209">
        <v>17822</v>
      </c>
      <c r="F140" s="147" t="s">
        <v>1326</v>
      </c>
      <c r="G140" s="210">
        <f t="shared" si="9"/>
        <v>118.2928448161423</v>
      </c>
      <c r="H140" s="209">
        <v>15066</v>
      </c>
      <c r="I140" s="211">
        <v>4786268</v>
      </c>
      <c r="J140" s="132">
        <f t="shared" si="7"/>
        <v>187.49774259247144</v>
      </c>
      <c r="K140" s="212">
        <f t="shared" si="10"/>
        <v>0.08235546437251717</v>
      </c>
      <c r="L140" s="130">
        <v>2552707</v>
      </c>
      <c r="N140" s="161"/>
      <c r="O140" s="161"/>
      <c r="P140" s="161"/>
      <c r="Q140" s="161"/>
      <c r="R140" s="161"/>
      <c r="S140" s="161"/>
    </row>
    <row r="141" spans="2:19" ht="15" customHeight="1">
      <c r="B141" s="208" t="s">
        <v>437</v>
      </c>
      <c r="C141" s="147">
        <v>4</v>
      </c>
      <c r="D141" s="148" t="s">
        <v>1457</v>
      </c>
      <c r="E141" s="209">
        <v>16689</v>
      </c>
      <c r="F141" s="147" t="s">
        <v>1326</v>
      </c>
      <c r="G141" s="210">
        <f t="shared" si="9"/>
        <v>118.21916837855069</v>
      </c>
      <c r="H141" s="209">
        <v>14117</v>
      </c>
      <c r="I141" s="211">
        <v>4477268</v>
      </c>
      <c r="J141" s="132">
        <f t="shared" si="7"/>
        <v>192.2313473335669</v>
      </c>
      <c r="K141" s="212">
        <f t="shared" si="10"/>
        <v>0.07703862075007317</v>
      </c>
      <c r="L141" s="130">
        <v>2329104</v>
      </c>
      <c r="N141" s="161"/>
      <c r="O141" s="161"/>
      <c r="P141" s="161"/>
      <c r="Q141" s="161"/>
      <c r="R141" s="161"/>
      <c r="S141" s="161"/>
    </row>
    <row r="142" spans="2:19" ht="15" customHeight="1">
      <c r="B142" s="208" t="s">
        <v>1225</v>
      </c>
      <c r="C142" s="147">
        <v>4</v>
      </c>
      <c r="D142" s="148" t="s">
        <v>1458</v>
      </c>
      <c r="E142" s="209">
        <v>178</v>
      </c>
      <c r="F142" s="147" t="s">
        <v>1418</v>
      </c>
      <c r="G142" s="210" t="s">
        <v>1308</v>
      </c>
      <c r="H142" s="209">
        <v>0</v>
      </c>
      <c r="I142" s="211">
        <v>19589</v>
      </c>
      <c r="J142" s="132" t="s">
        <v>1308</v>
      </c>
      <c r="K142" s="212">
        <f t="shared" si="10"/>
        <v>0.00033706035508108593</v>
      </c>
      <c r="L142" s="130">
        <v>0</v>
      </c>
      <c r="N142" s="161"/>
      <c r="O142" s="161"/>
      <c r="P142" s="161"/>
      <c r="Q142" s="161"/>
      <c r="R142" s="161"/>
      <c r="S142" s="161"/>
    </row>
    <row r="143" spans="2:19" ht="15" customHeight="1">
      <c r="B143" s="208" t="s">
        <v>441</v>
      </c>
      <c r="C143" s="147">
        <v>4</v>
      </c>
      <c r="D143" s="148" t="s">
        <v>1459</v>
      </c>
      <c r="E143" s="209">
        <v>259</v>
      </c>
      <c r="F143" s="147" t="s">
        <v>1326</v>
      </c>
      <c r="G143" s="210">
        <f>E143/H143*100</f>
        <v>109.28270042194093</v>
      </c>
      <c r="H143" s="209">
        <v>237</v>
      </c>
      <c r="I143" s="211">
        <v>38852</v>
      </c>
      <c r="J143" s="132">
        <f>I143/L143*100</f>
        <v>183.18638313923336</v>
      </c>
      <c r="K143" s="212">
        <f t="shared" si="10"/>
        <v>0.000668511354107425</v>
      </c>
      <c r="L143" s="130">
        <v>21209</v>
      </c>
      <c r="N143" s="161"/>
      <c r="O143" s="161"/>
      <c r="P143" s="161"/>
      <c r="Q143" s="161"/>
      <c r="R143" s="161"/>
      <c r="S143" s="161"/>
    </row>
    <row r="144" spans="2:19" ht="15" customHeight="1">
      <c r="B144" s="208" t="s">
        <v>445</v>
      </c>
      <c r="C144" s="147">
        <v>3</v>
      </c>
      <c r="D144" s="148" t="s">
        <v>1460</v>
      </c>
      <c r="E144" s="209">
        <v>795</v>
      </c>
      <c r="F144" s="147" t="s">
        <v>1326</v>
      </c>
      <c r="G144" s="210">
        <f>E144/H144*100</f>
        <v>225.21246458923514</v>
      </c>
      <c r="H144" s="209">
        <v>353</v>
      </c>
      <c r="I144" s="211">
        <v>171195</v>
      </c>
      <c r="J144" s="132">
        <f>I144/L144*100</f>
        <v>202.63840062497783</v>
      </c>
      <c r="K144" s="212">
        <f t="shared" si="10"/>
        <v>0.002945686226356961</v>
      </c>
      <c r="L144" s="130">
        <v>84483</v>
      </c>
      <c r="N144" s="161"/>
      <c r="O144" s="161"/>
      <c r="P144" s="161"/>
      <c r="Q144" s="161"/>
      <c r="R144" s="161"/>
      <c r="S144" s="161"/>
    </row>
    <row r="145" spans="2:19" ht="15" customHeight="1">
      <c r="B145" s="208" t="s">
        <v>449</v>
      </c>
      <c r="C145" s="147">
        <v>4</v>
      </c>
      <c r="D145" s="148" t="s">
        <v>1461</v>
      </c>
      <c r="E145" s="209">
        <v>332</v>
      </c>
      <c r="F145" s="147" t="s">
        <v>1326</v>
      </c>
      <c r="G145" s="210">
        <f>E145/H145*100</f>
        <v>125.75757575757575</v>
      </c>
      <c r="H145" s="209">
        <v>264</v>
      </c>
      <c r="I145" s="211">
        <v>115536</v>
      </c>
      <c r="J145" s="132">
        <f>I145/L145*100</f>
        <v>158.37045769193864</v>
      </c>
      <c r="K145" s="212">
        <f t="shared" si="10"/>
        <v>0.0019879833163841103</v>
      </c>
      <c r="L145" s="130">
        <v>72953</v>
      </c>
      <c r="N145" s="161"/>
      <c r="O145" s="161"/>
      <c r="P145" s="161"/>
      <c r="Q145" s="161"/>
      <c r="R145" s="161"/>
      <c r="S145" s="161"/>
    </row>
    <row r="146" spans="2:19" ht="15" customHeight="1">
      <c r="B146" s="201" t="s">
        <v>160</v>
      </c>
      <c r="C146" s="202">
        <v>2</v>
      </c>
      <c r="D146" s="203" t="s">
        <v>1462</v>
      </c>
      <c r="E146" s="204">
        <v>1253148</v>
      </c>
      <c r="F146" s="202" t="s">
        <v>1326</v>
      </c>
      <c r="G146" s="205">
        <f>E146/H146*100</f>
        <v>125.9605999961804</v>
      </c>
      <c r="H146" s="204">
        <v>994873</v>
      </c>
      <c r="I146" s="206">
        <v>18411160</v>
      </c>
      <c r="J146" s="123">
        <f>I146/L146*100</f>
        <v>112.2130717005493</v>
      </c>
      <c r="K146" s="207">
        <f t="shared" si="10"/>
        <v>0.31679371724205857</v>
      </c>
      <c r="L146" s="121">
        <v>16407322</v>
      </c>
      <c r="N146" s="161"/>
      <c r="O146" s="161"/>
      <c r="P146" s="161"/>
      <c r="Q146" s="161"/>
      <c r="R146" s="161"/>
      <c r="S146" s="161"/>
    </row>
    <row r="147" spans="2:19" ht="15" customHeight="1">
      <c r="B147" s="208" t="s">
        <v>455</v>
      </c>
      <c r="C147" s="147">
        <v>3</v>
      </c>
      <c r="D147" s="148" t="s">
        <v>1463</v>
      </c>
      <c r="E147" s="209">
        <v>1253148</v>
      </c>
      <c r="F147" s="147" t="s">
        <v>1326</v>
      </c>
      <c r="G147" s="210">
        <f aca="true" t="shared" si="11" ref="G147:G169">E147/H147*100</f>
        <v>125.9605999961804</v>
      </c>
      <c r="H147" s="209">
        <v>994873</v>
      </c>
      <c r="I147" s="211">
        <v>18411160</v>
      </c>
      <c r="J147" s="132">
        <f aca="true" t="shared" si="12" ref="J147:J210">I147/L147*100</f>
        <v>112.2130717005493</v>
      </c>
      <c r="K147" s="212">
        <f t="shared" si="10"/>
        <v>0.31679371724205857</v>
      </c>
      <c r="L147" s="130">
        <v>16407322</v>
      </c>
      <c r="N147" s="161"/>
      <c r="O147" s="161"/>
      <c r="P147" s="161"/>
      <c r="Q147" s="161"/>
      <c r="R147" s="161"/>
      <c r="S147" s="161"/>
    </row>
    <row r="148" spans="2:19" ht="15" customHeight="1">
      <c r="B148" s="208" t="s">
        <v>459</v>
      </c>
      <c r="C148" s="147">
        <v>4</v>
      </c>
      <c r="D148" s="148" t="s">
        <v>1464</v>
      </c>
      <c r="E148" s="209">
        <v>558871</v>
      </c>
      <c r="F148" s="147" t="s">
        <v>1326</v>
      </c>
      <c r="G148" s="210">
        <f t="shared" si="11"/>
        <v>138.72999245372947</v>
      </c>
      <c r="H148" s="209">
        <v>402848</v>
      </c>
      <c r="I148" s="211">
        <v>5163252</v>
      </c>
      <c r="J148" s="132">
        <f t="shared" si="12"/>
        <v>101.13834337093337</v>
      </c>
      <c r="K148" s="212">
        <f t="shared" si="10"/>
        <v>0.08884208241835351</v>
      </c>
      <c r="L148" s="130">
        <v>5105138</v>
      </c>
      <c r="N148" s="161"/>
      <c r="O148" s="161"/>
      <c r="P148" s="161"/>
      <c r="Q148" s="161"/>
      <c r="R148" s="161"/>
      <c r="S148" s="161"/>
    </row>
    <row r="149" spans="2:19" ht="15" customHeight="1">
      <c r="B149" s="208" t="s">
        <v>463</v>
      </c>
      <c r="C149" s="147">
        <v>5</v>
      </c>
      <c r="D149" s="148" t="s">
        <v>1465</v>
      </c>
      <c r="E149" s="209">
        <v>6064</v>
      </c>
      <c r="F149" s="147" t="s">
        <v>1326</v>
      </c>
      <c r="G149" s="210">
        <f t="shared" si="11"/>
        <v>119.48768472906404</v>
      </c>
      <c r="H149" s="209">
        <v>5075</v>
      </c>
      <c r="I149" s="211">
        <v>281817</v>
      </c>
      <c r="J149" s="132">
        <f t="shared" si="12"/>
        <v>113.81257193627204</v>
      </c>
      <c r="K149" s="212">
        <f t="shared" si="10"/>
        <v>0.004849116243191913</v>
      </c>
      <c r="L149" s="130">
        <v>247615</v>
      </c>
      <c r="N149" s="161"/>
      <c r="O149" s="161"/>
      <c r="P149" s="161"/>
      <c r="Q149" s="161"/>
      <c r="R149" s="161"/>
      <c r="S149" s="161"/>
    </row>
    <row r="150" spans="2:19" ht="15" customHeight="1">
      <c r="B150" s="208" t="s">
        <v>467</v>
      </c>
      <c r="C150" s="147">
        <v>5</v>
      </c>
      <c r="D150" s="148" t="s">
        <v>1466</v>
      </c>
      <c r="E150" s="209">
        <v>300456</v>
      </c>
      <c r="F150" s="147" t="s">
        <v>1326</v>
      </c>
      <c r="G150" s="210">
        <f t="shared" si="11"/>
        <v>138.65578793864103</v>
      </c>
      <c r="H150" s="209">
        <v>216692</v>
      </c>
      <c r="I150" s="211">
        <v>3702385</v>
      </c>
      <c r="J150" s="132">
        <f t="shared" si="12"/>
        <v>95.42645027579809</v>
      </c>
      <c r="K150" s="212">
        <f t="shared" si="10"/>
        <v>0.0637055083335998</v>
      </c>
      <c r="L150" s="130">
        <v>3879831</v>
      </c>
      <c r="N150" s="161"/>
      <c r="O150" s="161"/>
      <c r="P150" s="161"/>
      <c r="Q150" s="161"/>
      <c r="R150" s="161"/>
      <c r="S150" s="161"/>
    </row>
    <row r="151" spans="2:19" ht="15" customHeight="1">
      <c r="B151" s="208" t="s">
        <v>1278</v>
      </c>
      <c r="C151" s="147">
        <v>4</v>
      </c>
      <c r="D151" s="148" t="s">
        <v>1467</v>
      </c>
      <c r="E151" s="209">
        <v>331000</v>
      </c>
      <c r="F151" s="147" t="s">
        <v>1468</v>
      </c>
      <c r="G151" s="210">
        <f t="shared" si="11"/>
        <v>76.58987625297335</v>
      </c>
      <c r="H151" s="209">
        <v>432172</v>
      </c>
      <c r="I151" s="211">
        <v>22269</v>
      </c>
      <c r="J151" s="132">
        <f t="shared" si="12"/>
        <v>94.54846516367341</v>
      </c>
      <c r="K151" s="212">
        <f t="shared" si="10"/>
        <v>0.0003831740797029303</v>
      </c>
      <c r="L151" s="130">
        <v>23553</v>
      </c>
      <c r="N151" s="161"/>
      <c r="O151" s="161"/>
      <c r="P151" s="161"/>
      <c r="Q151" s="161"/>
      <c r="R151" s="161"/>
      <c r="S151" s="161"/>
    </row>
    <row r="152" spans="2:19" ht="15" customHeight="1">
      <c r="B152" s="208" t="s">
        <v>471</v>
      </c>
      <c r="C152" s="147">
        <v>4</v>
      </c>
      <c r="D152" s="148" t="s">
        <v>1469</v>
      </c>
      <c r="E152" s="209">
        <v>369541</v>
      </c>
      <c r="F152" s="147" t="s">
        <v>1326</v>
      </c>
      <c r="G152" s="210">
        <f t="shared" si="11"/>
        <v>143.7835587443388</v>
      </c>
      <c r="H152" s="209">
        <v>257012</v>
      </c>
      <c r="I152" s="211">
        <v>6560726</v>
      </c>
      <c r="J152" s="132">
        <f t="shared" si="12"/>
        <v>123.16684745408881</v>
      </c>
      <c r="K152" s="212">
        <f t="shared" si="10"/>
        <v>0.1128878776430503</v>
      </c>
      <c r="L152" s="130">
        <v>5326698</v>
      </c>
      <c r="N152" s="161"/>
      <c r="O152" s="161"/>
      <c r="P152" s="161"/>
      <c r="Q152" s="161"/>
      <c r="R152" s="161"/>
      <c r="S152" s="161"/>
    </row>
    <row r="153" spans="2:19" ht="15" customHeight="1">
      <c r="B153" s="208" t="s">
        <v>475</v>
      </c>
      <c r="C153" s="147">
        <v>4</v>
      </c>
      <c r="D153" s="148" t="s">
        <v>1470</v>
      </c>
      <c r="E153" s="209">
        <v>41444</v>
      </c>
      <c r="F153" s="147" t="s">
        <v>1326</v>
      </c>
      <c r="G153" s="210">
        <f t="shared" si="11"/>
        <v>65.16557124437875</v>
      </c>
      <c r="H153" s="209">
        <v>63598</v>
      </c>
      <c r="I153" s="211">
        <v>383038</v>
      </c>
      <c r="J153" s="132">
        <f t="shared" si="12"/>
        <v>72.22253647536192</v>
      </c>
      <c r="K153" s="212">
        <f t="shared" si="10"/>
        <v>0.006590786884963448</v>
      </c>
      <c r="L153" s="130">
        <v>530358</v>
      </c>
      <c r="N153" s="161"/>
      <c r="O153" s="161"/>
      <c r="P153" s="161"/>
      <c r="Q153" s="161"/>
      <c r="R153" s="161"/>
      <c r="S153" s="161"/>
    </row>
    <row r="154" spans="2:19" ht="15" customHeight="1">
      <c r="B154" s="208" t="s">
        <v>479</v>
      </c>
      <c r="C154" s="147">
        <v>4</v>
      </c>
      <c r="D154" s="148" t="s">
        <v>1471</v>
      </c>
      <c r="E154" s="209">
        <v>17955</v>
      </c>
      <c r="F154" s="147" t="s">
        <v>1326</v>
      </c>
      <c r="G154" s="210">
        <f t="shared" si="11"/>
        <v>104.06885758998435</v>
      </c>
      <c r="H154" s="209">
        <v>17253</v>
      </c>
      <c r="I154" s="211">
        <v>622386</v>
      </c>
      <c r="J154" s="132">
        <f t="shared" si="12"/>
        <v>97.58141897612462</v>
      </c>
      <c r="K154" s="212">
        <f t="shared" si="10"/>
        <v>0.01070915545242211</v>
      </c>
      <c r="L154" s="130">
        <v>637812</v>
      </c>
      <c r="N154" s="161"/>
      <c r="O154" s="161"/>
      <c r="P154" s="161"/>
      <c r="Q154" s="161"/>
      <c r="R154" s="161"/>
      <c r="S154" s="161"/>
    </row>
    <row r="155" spans="2:19" ht="15" customHeight="1">
      <c r="B155" s="208" t="s">
        <v>483</v>
      </c>
      <c r="C155" s="147">
        <v>4</v>
      </c>
      <c r="D155" s="148" t="s">
        <v>1472</v>
      </c>
      <c r="E155" s="209">
        <v>5318</v>
      </c>
      <c r="F155" s="147" t="s">
        <v>1326</v>
      </c>
      <c r="G155" s="210">
        <f t="shared" si="11"/>
        <v>106.93746229640055</v>
      </c>
      <c r="H155" s="209">
        <v>4973</v>
      </c>
      <c r="I155" s="211">
        <v>166981</v>
      </c>
      <c r="J155" s="132">
        <f t="shared" si="12"/>
        <v>115.3908879198944</v>
      </c>
      <c r="K155" s="212">
        <f t="shared" si="10"/>
        <v>0.00287317755637321</v>
      </c>
      <c r="L155" s="130">
        <v>144709</v>
      </c>
      <c r="N155" s="161"/>
      <c r="O155" s="161"/>
      <c r="P155" s="161"/>
      <c r="Q155" s="161"/>
      <c r="R155" s="161"/>
      <c r="S155" s="161"/>
    </row>
    <row r="156" spans="2:19" ht="15" customHeight="1">
      <c r="B156" s="201" t="s">
        <v>168</v>
      </c>
      <c r="C156" s="202">
        <v>2</v>
      </c>
      <c r="D156" s="203" t="s">
        <v>1473</v>
      </c>
      <c r="E156" s="204">
        <v>3616900</v>
      </c>
      <c r="F156" s="202" t="s">
        <v>1326</v>
      </c>
      <c r="G156" s="205">
        <f t="shared" si="11"/>
        <v>86.80592639028323</v>
      </c>
      <c r="H156" s="204">
        <v>4166651</v>
      </c>
      <c r="I156" s="206">
        <v>94550798</v>
      </c>
      <c r="J156" s="123">
        <f t="shared" si="12"/>
        <v>105.16953218873513</v>
      </c>
      <c r="K156" s="207">
        <f t="shared" si="10"/>
        <v>1.6268990528909093</v>
      </c>
      <c r="L156" s="121">
        <v>89903222</v>
      </c>
      <c r="N156" s="161"/>
      <c r="O156" s="161"/>
      <c r="P156" s="161"/>
      <c r="Q156" s="161"/>
      <c r="R156" s="161"/>
      <c r="S156" s="161"/>
    </row>
    <row r="157" spans="2:19" ht="15" customHeight="1">
      <c r="B157" s="208" t="s">
        <v>170</v>
      </c>
      <c r="C157" s="147">
        <v>3</v>
      </c>
      <c r="D157" s="148" t="s">
        <v>1474</v>
      </c>
      <c r="E157" s="209">
        <v>3401120</v>
      </c>
      <c r="F157" s="147" t="s">
        <v>1326</v>
      </c>
      <c r="G157" s="210">
        <f t="shared" si="11"/>
        <v>86.70885107814993</v>
      </c>
      <c r="H157" s="209">
        <v>3922460</v>
      </c>
      <c r="I157" s="211">
        <v>41104768</v>
      </c>
      <c r="J157" s="132">
        <f t="shared" si="12"/>
        <v>108.36253180275699</v>
      </c>
      <c r="K157" s="212">
        <f t="shared" si="10"/>
        <v>0.7072738627600008</v>
      </c>
      <c r="L157" s="130">
        <v>37932639</v>
      </c>
      <c r="N157" s="161"/>
      <c r="O157" s="161"/>
      <c r="P157" s="161"/>
      <c r="Q157" s="161"/>
      <c r="R157" s="161"/>
      <c r="S157" s="161"/>
    </row>
    <row r="158" spans="2:19" ht="15" customHeight="1">
      <c r="B158" s="208" t="s">
        <v>492</v>
      </c>
      <c r="C158" s="147">
        <v>3</v>
      </c>
      <c r="D158" s="148" t="s">
        <v>1475</v>
      </c>
      <c r="E158" s="209">
        <v>93368</v>
      </c>
      <c r="F158" s="147" t="s">
        <v>1326</v>
      </c>
      <c r="G158" s="210">
        <f t="shared" si="11"/>
        <v>80.37878787878789</v>
      </c>
      <c r="H158" s="209">
        <v>116160</v>
      </c>
      <c r="I158" s="211">
        <v>11457169</v>
      </c>
      <c r="J158" s="132">
        <f t="shared" si="12"/>
        <v>73.03233135753099</v>
      </c>
      <c r="K158" s="212">
        <f t="shared" si="10"/>
        <v>0.19713908067609423</v>
      </c>
      <c r="L158" s="130">
        <v>15687804</v>
      </c>
      <c r="N158" s="161"/>
      <c r="O158" s="161"/>
      <c r="P158" s="161"/>
      <c r="Q158" s="161"/>
      <c r="R158" s="161"/>
      <c r="S158" s="161"/>
    </row>
    <row r="159" spans="2:19" ht="15" customHeight="1">
      <c r="B159" s="208" t="s">
        <v>497</v>
      </c>
      <c r="C159" s="147">
        <v>3</v>
      </c>
      <c r="D159" s="148" t="s">
        <v>1476</v>
      </c>
      <c r="E159" s="209">
        <v>70214</v>
      </c>
      <c r="F159" s="147" t="s">
        <v>1326</v>
      </c>
      <c r="G159" s="210">
        <f t="shared" si="11"/>
        <v>101.35254124745587</v>
      </c>
      <c r="H159" s="209">
        <v>69277</v>
      </c>
      <c r="I159" s="211">
        <v>15768506</v>
      </c>
      <c r="J159" s="132">
        <f t="shared" si="12"/>
        <v>149.34476707254345</v>
      </c>
      <c r="K159" s="212">
        <f t="shared" si="10"/>
        <v>0.2713225908141423</v>
      </c>
      <c r="L159" s="130">
        <v>10558459</v>
      </c>
      <c r="N159" s="161"/>
      <c r="O159" s="161"/>
      <c r="P159" s="161"/>
      <c r="Q159" s="161"/>
      <c r="R159" s="161"/>
      <c r="S159" s="161"/>
    </row>
    <row r="160" spans="2:19" ht="15" customHeight="1">
      <c r="B160" s="208" t="s">
        <v>501</v>
      </c>
      <c r="C160" s="147">
        <v>4</v>
      </c>
      <c r="D160" s="148" t="s">
        <v>1477</v>
      </c>
      <c r="E160" s="209">
        <v>18464</v>
      </c>
      <c r="F160" s="147" t="s">
        <v>1326</v>
      </c>
      <c r="G160" s="210">
        <f t="shared" si="11"/>
        <v>61.93686894099494</v>
      </c>
      <c r="H160" s="209">
        <v>29811</v>
      </c>
      <c r="I160" s="211">
        <v>386663</v>
      </c>
      <c r="J160" s="132">
        <f t="shared" si="12"/>
        <v>46.63703578622345</v>
      </c>
      <c r="K160" s="212">
        <f t="shared" si="10"/>
        <v>0.006653160859498592</v>
      </c>
      <c r="L160" s="130">
        <v>829090</v>
      </c>
      <c r="N160" s="161"/>
      <c r="O160" s="161"/>
      <c r="P160" s="161"/>
      <c r="Q160" s="161"/>
      <c r="R160" s="161"/>
      <c r="S160" s="161"/>
    </row>
    <row r="161" spans="2:19" ht="15" customHeight="1">
      <c r="B161" s="208" t="s">
        <v>505</v>
      </c>
      <c r="C161" s="147">
        <v>4</v>
      </c>
      <c r="D161" s="148" t="s">
        <v>1478</v>
      </c>
      <c r="E161" s="209">
        <v>4479</v>
      </c>
      <c r="F161" s="147" t="s">
        <v>1326</v>
      </c>
      <c r="G161" s="210">
        <f t="shared" si="11"/>
        <v>92.7905531385954</v>
      </c>
      <c r="H161" s="209">
        <v>4827</v>
      </c>
      <c r="I161" s="211">
        <v>199361</v>
      </c>
      <c r="J161" s="132">
        <f t="shared" si="12"/>
        <v>98.21464640244353</v>
      </c>
      <c r="K161" s="212">
        <f t="shared" si="10"/>
        <v>0.003430327706841614</v>
      </c>
      <c r="L161" s="130">
        <v>202985</v>
      </c>
      <c r="N161" s="161"/>
      <c r="O161" s="161"/>
      <c r="P161" s="161"/>
      <c r="Q161" s="161"/>
      <c r="R161" s="161"/>
      <c r="S161" s="161"/>
    </row>
    <row r="162" spans="2:19" ht="15" customHeight="1">
      <c r="B162" s="208" t="s">
        <v>509</v>
      </c>
      <c r="C162" s="147">
        <v>4</v>
      </c>
      <c r="D162" s="148" t="s">
        <v>1479</v>
      </c>
      <c r="E162" s="209">
        <v>5185</v>
      </c>
      <c r="F162" s="147" t="s">
        <v>1326</v>
      </c>
      <c r="G162" s="210">
        <f t="shared" si="11"/>
        <v>128.9159622078568</v>
      </c>
      <c r="H162" s="209">
        <v>4022</v>
      </c>
      <c r="I162" s="211">
        <v>8700644</v>
      </c>
      <c r="J162" s="132">
        <f t="shared" si="12"/>
        <v>124.8788119306414</v>
      </c>
      <c r="K162" s="212">
        <f t="shared" si="10"/>
        <v>0.14970861994354584</v>
      </c>
      <c r="L162" s="130">
        <v>6967270</v>
      </c>
      <c r="N162" s="161"/>
      <c r="O162" s="161"/>
      <c r="P162" s="161"/>
      <c r="Q162" s="161"/>
      <c r="R162" s="161"/>
      <c r="S162" s="161"/>
    </row>
    <row r="163" spans="2:19" ht="15" customHeight="1">
      <c r="B163" s="208" t="s">
        <v>513</v>
      </c>
      <c r="C163" s="147">
        <v>4</v>
      </c>
      <c r="D163" s="148" t="s">
        <v>1480</v>
      </c>
      <c r="E163" s="209">
        <v>552</v>
      </c>
      <c r="F163" s="147" t="s">
        <v>1326</v>
      </c>
      <c r="G163" s="210">
        <f t="shared" si="11"/>
        <v>162.83185840707966</v>
      </c>
      <c r="H163" s="209">
        <v>339</v>
      </c>
      <c r="I163" s="211">
        <v>65077</v>
      </c>
      <c r="J163" s="132">
        <f t="shared" si="12"/>
        <v>219.85472972972974</v>
      </c>
      <c r="K163" s="212">
        <f t="shared" si="10"/>
        <v>0.0011197547974685705</v>
      </c>
      <c r="L163" s="130">
        <v>29600</v>
      </c>
      <c r="N163" s="161"/>
      <c r="O163" s="161"/>
      <c r="P163" s="161"/>
      <c r="Q163" s="161"/>
      <c r="R163" s="161"/>
      <c r="S163" s="161"/>
    </row>
    <row r="164" spans="2:19" ht="15" customHeight="1">
      <c r="B164" s="208" t="s">
        <v>517</v>
      </c>
      <c r="C164" s="147">
        <v>4</v>
      </c>
      <c r="D164" s="148" t="s">
        <v>1481</v>
      </c>
      <c r="E164" s="209">
        <v>3345</v>
      </c>
      <c r="F164" s="147" t="s">
        <v>1326</v>
      </c>
      <c r="G164" s="210">
        <f t="shared" si="11"/>
        <v>98.1226166031094</v>
      </c>
      <c r="H164" s="209">
        <v>3409</v>
      </c>
      <c r="I164" s="211">
        <v>131478</v>
      </c>
      <c r="J164" s="132">
        <f t="shared" si="12"/>
        <v>90.86749785751805</v>
      </c>
      <c r="K164" s="212">
        <f t="shared" si="10"/>
        <v>0.0022622911514294255</v>
      </c>
      <c r="L164" s="130">
        <v>144692</v>
      </c>
      <c r="N164" s="161"/>
      <c r="O164" s="161"/>
      <c r="P164" s="161"/>
      <c r="Q164" s="161"/>
      <c r="R164" s="161"/>
      <c r="S164" s="161"/>
    </row>
    <row r="165" spans="2:19" ht="15" customHeight="1">
      <c r="B165" s="208" t="s">
        <v>521</v>
      </c>
      <c r="C165" s="147">
        <v>3</v>
      </c>
      <c r="D165" s="148" t="s">
        <v>1482</v>
      </c>
      <c r="E165" s="209">
        <v>51904</v>
      </c>
      <c r="F165" s="147" t="s">
        <v>1326</v>
      </c>
      <c r="G165" s="210">
        <f t="shared" si="11"/>
        <v>88.65810330691446</v>
      </c>
      <c r="H165" s="209">
        <v>58544</v>
      </c>
      <c r="I165" s="211">
        <v>24141957</v>
      </c>
      <c r="J165" s="132">
        <f t="shared" si="12"/>
        <v>97.5187843762204</v>
      </c>
      <c r="K165" s="212">
        <f t="shared" si="10"/>
        <v>0.41540132721283923</v>
      </c>
      <c r="L165" s="130">
        <v>24756212</v>
      </c>
      <c r="N165" s="161"/>
      <c r="O165" s="161"/>
      <c r="P165" s="161"/>
      <c r="Q165" s="161"/>
      <c r="R165" s="161"/>
      <c r="S165" s="161"/>
    </row>
    <row r="166" spans="2:19" ht="15" customHeight="1">
      <c r="B166" s="208" t="s">
        <v>525</v>
      </c>
      <c r="C166" s="147">
        <v>4</v>
      </c>
      <c r="D166" s="148" t="s">
        <v>1483</v>
      </c>
      <c r="E166" s="209">
        <v>110</v>
      </c>
      <c r="F166" s="147" t="s">
        <v>1326</v>
      </c>
      <c r="G166" s="210">
        <f t="shared" si="11"/>
        <v>100</v>
      </c>
      <c r="H166" s="209">
        <v>110</v>
      </c>
      <c r="I166" s="211">
        <v>12838</v>
      </c>
      <c r="J166" s="132">
        <f t="shared" si="12"/>
        <v>145.144149236857</v>
      </c>
      <c r="K166" s="212">
        <f t="shared" si="10"/>
        <v>0.00022089850622956665</v>
      </c>
      <c r="L166" s="130">
        <v>8845</v>
      </c>
      <c r="N166" s="161"/>
      <c r="O166" s="161"/>
      <c r="P166" s="161"/>
      <c r="Q166" s="161"/>
      <c r="R166" s="161"/>
      <c r="S166" s="161"/>
    </row>
    <row r="167" spans="2:19" ht="15" customHeight="1">
      <c r="B167" s="208" t="s">
        <v>529</v>
      </c>
      <c r="C167" s="147">
        <v>4</v>
      </c>
      <c r="D167" s="148" t="s">
        <v>1484</v>
      </c>
      <c r="E167" s="209">
        <v>17911</v>
      </c>
      <c r="F167" s="147" t="s">
        <v>1326</v>
      </c>
      <c r="G167" s="210">
        <f t="shared" si="11"/>
        <v>91.49936143039591</v>
      </c>
      <c r="H167" s="209">
        <v>19575</v>
      </c>
      <c r="I167" s="211">
        <v>12566096</v>
      </c>
      <c r="J167" s="132">
        <f t="shared" si="12"/>
        <v>99.72549113595879</v>
      </c>
      <c r="K167" s="212">
        <f t="shared" si="10"/>
        <v>0.21621995914763453</v>
      </c>
      <c r="L167" s="130">
        <v>12600686</v>
      </c>
      <c r="N167" s="161"/>
      <c r="O167" s="161"/>
      <c r="P167" s="161"/>
      <c r="Q167" s="161"/>
      <c r="R167" s="161"/>
      <c r="S167" s="161"/>
    </row>
    <row r="168" spans="2:19" ht="15" customHeight="1">
      <c r="B168" s="208" t="s">
        <v>533</v>
      </c>
      <c r="C168" s="147">
        <v>4</v>
      </c>
      <c r="D168" s="148" t="s">
        <v>1485</v>
      </c>
      <c r="E168" s="209">
        <v>7903</v>
      </c>
      <c r="F168" s="147" t="s">
        <v>1326</v>
      </c>
      <c r="G168" s="210">
        <f t="shared" si="11"/>
        <v>120.3258221680877</v>
      </c>
      <c r="H168" s="209">
        <v>6568</v>
      </c>
      <c r="I168" s="211">
        <v>3729378</v>
      </c>
      <c r="J168" s="132">
        <f t="shared" si="12"/>
        <v>116.50410643940931</v>
      </c>
      <c r="K168" s="212">
        <f t="shared" si="10"/>
        <v>0.06416996645625556</v>
      </c>
      <c r="L168" s="130">
        <v>3201070</v>
      </c>
      <c r="N168" s="161"/>
      <c r="O168" s="161"/>
      <c r="P168" s="161"/>
      <c r="Q168" s="161"/>
      <c r="R168" s="161"/>
      <c r="S168" s="161"/>
    </row>
    <row r="169" spans="2:19" ht="15" customHeight="1">
      <c r="B169" s="208" t="s">
        <v>537</v>
      </c>
      <c r="C169" s="147">
        <v>4</v>
      </c>
      <c r="D169" s="148" t="s">
        <v>1486</v>
      </c>
      <c r="E169" s="209">
        <v>20620</v>
      </c>
      <c r="F169" s="147" t="s">
        <v>1326</v>
      </c>
      <c r="G169" s="210">
        <f t="shared" si="11"/>
        <v>76.18695732495844</v>
      </c>
      <c r="H169" s="209">
        <v>27065</v>
      </c>
      <c r="I169" s="211">
        <v>3550540</v>
      </c>
      <c r="J169" s="132">
        <f t="shared" si="12"/>
        <v>77.59562698221211</v>
      </c>
      <c r="K169" s="212">
        <f t="shared" si="10"/>
        <v>0.061092770081658004</v>
      </c>
      <c r="L169" s="130">
        <v>4575696</v>
      </c>
      <c r="N169" s="161"/>
      <c r="O169" s="161"/>
      <c r="P169" s="161"/>
      <c r="Q169" s="161"/>
      <c r="R169" s="161"/>
      <c r="S169" s="161"/>
    </row>
    <row r="170" spans="2:19" ht="15" customHeight="1">
      <c r="B170" s="201" t="s">
        <v>174</v>
      </c>
      <c r="C170" s="202">
        <v>2</v>
      </c>
      <c r="D170" s="203" t="s">
        <v>1487</v>
      </c>
      <c r="E170" s="204"/>
      <c r="F170" s="202"/>
      <c r="G170" s="205"/>
      <c r="H170" s="204"/>
      <c r="I170" s="206">
        <v>13976856</v>
      </c>
      <c r="J170" s="123">
        <f t="shared" si="12"/>
        <v>115.6398726947181</v>
      </c>
      <c r="K170" s="207">
        <f t="shared" si="10"/>
        <v>0.24049436144148278</v>
      </c>
      <c r="L170" s="121">
        <v>12086537</v>
      </c>
      <c r="N170" s="161"/>
      <c r="O170" s="161"/>
      <c r="P170" s="161"/>
      <c r="Q170" s="161"/>
      <c r="R170" s="161"/>
      <c r="S170" s="161"/>
    </row>
    <row r="171" spans="2:19" ht="15" customHeight="1">
      <c r="B171" s="208" t="s">
        <v>178</v>
      </c>
      <c r="C171" s="147">
        <v>3</v>
      </c>
      <c r="D171" s="148" t="s">
        <v>1488</v>
      </c>
      <c r="E171" s="209">
        <v>3701</v>
      </c>
      <c r="F171" s="147" t="s">
        <v>1326</v>
      </c>
      <c r="G171" s="210">
        <f>E171/H171*100</f>
        <v>113.24969400244798</v>
      </c>
      <c r="H171" s="209">
        <v>3268</v>
      </c>
      <c r="I171" s="211">
        <v>1306017</v>
      </c>
      <c r="J171" s="132">
        <f t="shared" si="12"/>
        <v>121.5643621863429</v>
      </c>
      <c r="K171" s="212">
        <f t="shared" si="10"/>
        <v>0.022472129958749018</v>
      </c>
      <c r="L171" s="130">
        <v>1074342</v>
      </c>
      <c r="N171" s="161"/>
      <c r="O171" s="161"/>
      <c r="P171" s="161"/>
      <c r="Q171" s="161"/>
      <c r="R171" s="161"/>
      <c r="S171" s="161"/>
    </row>
    <row r="172" spans="2:19" ht="15" customHeight="1">
      <c r="B172" s="208" t="s">
        <v>546</v>
      </c>
      <c r="C172" s="147">
        <v>4</v>
      </c>
      <c r="D172" s="148" t="s">
        <v>1489</v>
      </c>
      <c r="E172" s="209">
        <v>8</v>
      </c>
      <c r="F172" s="147" t="s">
        <v>1326</v>
      </c>
      <c r="G172" s="210">
        <f>E172/H172*100</f>
        <v>7.476635514018691</v>
      </c>
      <c r="H172" s="209">
        <v>107</v>
      </c>
      <c r="I172" s="211">
        <v>2221</v>
      </c>
      <c r="J172" s="132">
        <f t="shared" si="12"/>
        <v>68.61291319122644</v>
      </c>
      <c r="K172" s="212">
        <f t="shared" si="10"/>
        <v>3.8215888949670316E-05</v>
      </c>
      <c r="L172" s="130">
        <v>3237</v>
      </c>
      <c r="N172" s="161"/>
      <c r="O172" s="161"/>
      <c r="P172" s="161"/>
      <c r="Q172" s="161"/>
      <c r="R172" s="161"/>
      <c r="S172" s="161"/>
    </row>
    <row r="173" spans="2:19" ht="15" customHeight="1">
      <c r="B173" s="217" t="s">
        <v>550</v>
      </c>
      <c r="C173" s="147">
        <v>4</v>
      </c>
      <c r="D173" s="148" t="s">
        <v>1490</v>
      </c>
      <c r="E173" s="209">
        <v>360</v>
      </c>
      <c r="F173" s="147" t="s">
        <v>1326</v>
      </c>
      <c r="G173" s="210">
        <f>E173/H173*100</f>
        <v>88.23529411764706</v>
      </c>
      <c r="H173" s="209">
        <v>408</v>
      </c>
      <c r="I173" s="211">
        <v>88200</v>
      </c>
      <c r="J173" s="132">
        <f t="shared" si="12"/>
        <v>88.23529411764706</v>
      </c>
      <c r="K173" s="212">
        <f t="shared" si="10"/>
        <v>0.0015176233252412975</v>
      </c>
      <c r="L173" s="130">
        <v>99960</v>
      </c>
      <c r="N173" s="161"/>
      <c r="O173" s="161"/>
      <c r="P173" s="161"/>
      <c r="Q173" s="161"/>
      <c r="R173" s="161"/>
      <c r="S173" s="161"/>
    </row>
    <row r="174" spans="2:19" ht="15" customHeight="1">
      <c r="B174" s="217">
        <v>217030000</v>
      </c>
      <c r="C174" s="147">
        <v>3</v>
      </c>
      <c r="D174" s="148" t="s">
        <v>1491</v>
      </c>
      <c r="E174" s="209"/>
      <c r="F174" s="147"/>
      <c r="G174" s="210"/>
      <c r="H174" s="209"/>
      <c r="I174" s="211">
        <v>12653817</v>
      </c>
      <c r="J174" s="132">
        <f t="shared" si="12"/>
        <v>115.05164396938459</v>
      </c>
      <c r="K174" s="212">
        <f t="shared" si="10"/>
        <v>0.2177293405049304</v>
      </c>
      <c r="L174" s="130">
        <v>10998380</v>
      </c>
      <c r="N174" s="161"/>
      <c r="O174" s="161"/>
      <c r="P174" s="161"/>
      <c r="Q174" s="161"/>
      <c r="R174" s="161"/>
      <c r="S174" s="161"/>
    </row>
    <row r="175" spans="2:19" ht="15" customHeight="1">
      <c r="B175" s="208" t="s">
        <v>558</v>
      </c>
      <c r="C175" s="147">
        <v>4</v>
      </c>
      <c r="D175" s="148" t="s">
        <v>1492</v>
      </c>
      <c r="E175" s="209">
        <v>547</v>
      </c>
      <c r="F175" s="147" t="s">
        <v>1326</v>
      </c>
      <c r="G175" s="210">
        <f>E175/H175*100</f>
        <v>108.10276679841897</v>
      </c>
      <c r="H175" s="209">
        <v>506</v>
      </c>
      <c r="I175" s="211">
        <v>490960</v>
      </c>
      <c r="J175" s="132">
        <f t="shared" si="12"/>
        <v>83.12761382299657</v>
      </c>
      <c r="K175" s="212">
        <f t="shared" si="10"/>
        <v>0.008447759044903259</v>
      </c>
      <c r="L175" s="130">
        <v>590610</v>
      </c>
      <c r="N175" s="161"/>
      <c r="O175" s="161"/>
      <c r="P175" s="161"/>
      <c r="Q175" s="161"/>
      <c r="R175" s="161"/>
      <c r="S175" s="161"/>
    </row>
    <row r="176" spans="2:19" ht="15" customHeight="1">
      <c r="B176" s="208" t="s">
        <v>562</v>
      </c>
      <c r="C176" s="147">
        <v>4</v>
      </c>
      <c r="D176" s="148" t="s">
        <v>1493</v>
      </c>
      <c r="E176" s="209">
        <v>1909</v>
      </c>
      <c r="F176" s="147" t="s">
        <v>1326</v>
      </c>
      <c r="G176" s="210">
        <f>E176/H176*100</f>
        <v>146.6205837173579</v>
      </c>
      <c r="H176" s="209">
        <v>1302</v>
      </c>
      <c r="I176" s="211">
        <v>572499</v>
      </c>
      <c r="J176" s="132">
        <f t="shared" si="12"/>
        <v>173.7667848384042</v>
      </c>
      <c r="K176" s="212">
        <f t="shared" si="10"/>
        <v>0.009850769116522875</v>
      </c>
      <c r="L176" s="130">
        <v>329464</v>
      </c>
      <c r="N176" s="161"/>
      <c r="O176" s="161"/>
      <c r="P176" s="161"/>
      <c r="Q176" s="161"/>
      <c r="R176" s="161"/>
      <c r="S176" s="161"/>
    </row>
    <row r="177" spans="2:19" ht="15" customHeight="1">
      <c r="B177" s="194" t="s">
        <v>182</v>
      </c>
      <c r="C177" s="195">
        <v>1</v>
      </c>
      <c r="D177" s="196" t="s">
        <v>183</v>
      </c>
      <c r="E177" s="197"/>
      <c r="F177" s="195"/>
      <c r="G177" s="216"/>
      <c r="H177" s="197"/>
      <c r="I177" s="199">
        <v>1357715459</v>
      </c>
      <c r="J177" s="113">
        <f t="shared" si="12"/>
        <v>133.4066470678678</v>
      </c>
      <c r="K177" s="200">
        <f t="shared" si="10"/>
        <v>23.361685369831005</v>
      </c>
      <c r="L177" s="115">
        <v>1017726994</v>
      </c>
      <c r="N177" s="161"/>
      <c r="O177" s="161"/>
      <c r="P177" s="161"/>
      <c r="Q177" s="161"/>
      <c r="R177" s="161"/>
      <c r="S177" s="161"/>
    </row>
    <row r="178" spans="2:19" ht="15" customHeight="1">
      <c r="B178" s="201" t="s">
        <v>184</v>
      </c>
      <c r="C178" s="202">
        <v>2</v>
      </c>
      <c r="D178" s="203" t="s">
        <v>1494</v>
      </c>
      <c r="E178" s="204">
        <v>10202416</v>
      </c>
      <c r="F178" s="202" t="s">
        <v>1326</v>
      </c>
      <c r="G178" s="205">
        <f aca="true" t="shared" si="13" ref="G178:G184">E178/H178*100</f>
        <v>90.1097179306346</v>
      </c>
      <c r="H178" s="204">
        <v>11322215</v>
      </c>
      <c r="I178" s="206">
        <v>114977374</v>
      </c>
      <c r="J178" s="123">
        <f t="shared" si="12"/>
        <v>100.47350597408507</v>
      </c>
      <c r="K178" s="207">
        <f t="shared" si="10"/>
        <v>1.9783712546189602</v>
      </c>
      <c r="L178" s="121">
        <v>114435515</v>
      </c>
      <c r="N178" s="161"/>
      <c r="O178" s="161"/>
      <c r="P178" s="161"/>
      <c r="Q178" s="161"/>
      <c r="R178" s="161"/>
      <c r="S178" s="161"/>
    </row>
    <row r="179" spans="2:19" ht="15" customHeight="1">
      <c r="B179" s="208" t="s">
        <v>188</v>
      </c>
      <c r="C179" s="147">
        <v>3</v>
      </c>
      <c r="D179" s="148" t="s">
        <v>1495</v>
      </c>
      <c r="E179" s="209">
        <v>10086558</v>
      </c>
      <c r="F179" s="147" t="s">
        <v>1326</v>
      </c>
      <c r="G179" s="210">
        <f t="shared" si="13"/>
        <v>89.9820607856482</v>
      </c>
      <c r="H179" s="209">
        <v>11209521</v>
      </c>
      <c r="I179" s="211">
        <v>109483113</v>
      </c>
      <c r="J179" s="132">
        <f t="shared" si="12"/>
        <v>100.17391501504267</v>
      </c>
      <c r="K179" s="212">
        <f t="shared" si="10"/>
        <v>1.8838336282180128</v>
      </c>
      <c r="L179" s="130">
        <v>109293036</v>
      </c>
      <c r="N179" s="161"/>
      <c r="O179" s="161"/>
      <c r="P179" s="161"/>
      <c r="Q179" s="161"/>
      <c r="R179" s="161"/>
      <c r="S179" s="161"/>
    </row>
    <row r="180" spans="2:19" ht="15" customHeight="1">
      <c r="B180" s="208" t="s">
        <v>574</v>
      </c>
      <c r="C180" s="147">
        <v>4</v>
      </c>
      <c r="D180" s="148" t="s">
        <v>1496</v>
      </c>
      <c r="E180" s="209">
        <v>261549</v>
      </c>
      <c r="F180" s="147" t="s">
        <v>1326</v>
      </c>
      <c r="G180" s="210">
        <f t="shared" si="13"/>
        <v>86.26969153231127</v>
      </c>
      <c r="H180" s="209">
        <v>303176</v>
      </c>
      <c r="I180" s="211">
        <v>5237828</v>
      </c>
      <c r="J180" s="132">
        <f t="shared" si="12"/>
        <v>137.6189097428875</v>
      </c>
      <c r="K180" s="212">
        <f t="shared" si="10"/>
        <v>0.09012528283902466</v>
      </c>
      <c r="L180" s="130">
        <v>3806038</v>
      </c>
      <c r="N180" s="161"/>
      <c r="O180" s="161"/>
      <c r="P180" s="161"/>
      <c r="Q180" s="161"/>
      <c r="R180" s="161"/>
      <c r="S180" s="161"/>
    </row>
    <row r="181" spans="2:19" ht="15" customHeight="1">
      <c r="B181" s="208" t="s">
        <v>578</v>
      </c>
      <c r="C181" s="147">
        <v>4</v>
      </c>
      <c r="D181" s="148" t="s">
        <v>1497</v>
      </c>
      <c r="E181" s="209">
        <v>1994373</v>
      </c>
      <c r="F181" s="147" t="s">
        <v>1326</v>
      </c>
      <c r="G181" s="210">
        <f t="shared" si="13"/>
        <v>38.91802750213287</v>
      </c>
      <c r="H181" s="209">
        <v>5124548</v>
      </c>
      <c r="I181" s="211">
        <v>21647398</v>
      </c>
      <c r="J181" s="132">
        <f t="shared" si="12"/>
        <v>43.855572824145064</v>
      </c>
      <c r="K181" s="212">
        <f t="shared" si="10"/>
        <v>0.37247841423562145</v>
      </c>
      <c r="L181" s="130">
        <v>49360655</v>
      </c>
      <c r="N181" s="161"/>
      <c r="O181" s="161"/>
      <c r="P181" s="161"/>
      <c r="Q181" s="161"/>
      <c r="R181" s="161"/>
      <c r="S181" s="161"/>
    </row>
    <row r="182" spans="2:19" ht="15" customHeight="1">
      <c r="B182" s="208" t="s">
        <v>1498</v>
      </c>
      <c r="C182" s="147">
        <v>5</v>
      </c>
      <c r="D182" s="148" t="s">
        <v>1499</v>
      </c>
      <c r="E182" s="209">
        <v>0</v>
      </c>
      <c r="F182" s="147" t="s">
        <v>1326</v>
      </c>
      <c r="G182" s="210" t="s">
        <v>1307</v>
      </c>
      <c r="H182" s="209">
        <v>422816</v>
      </c>
      <c r="I182" s="211">
        <v>0</v>
      </c>
      <c r="J182" s="132" t="s">
        <v>1307</v>
      </c>
      <c r="K182" s="212">
        <f t="shared" si="10"/>
        <v>0</v>
      </c>
      <c r="L182" s="130">
        <v>5853494</v>
      </c>
      <c r="N182" s="161"/>
      <c r="O182" s="161"/>
      <c r="P182" s="161"/>
      <c r="Q182" s="161"/>
      <c r="R182" s="161"/>
      <c r="S182" s="161"/>
    </row>
    <row r="183" spans="2:19" ht="15" customHeight="1">
      <c r="B183" s="208" t="s">
        <v>584</v>
      </c>
      <c r="C183" s="147">
        <v>5</v>
      </c>
      <c r="D183" s="148" t="s">
        <v>1500</v>
      </c>
      <c r="E183" s="209">
        <v>1994373</v>
      </c>
      <c r="F183" s="147" t="s">
        <v>1326</v>
      </c>
      <c r="G183" s="210">
        <f t="shared" si="13"/>
        <v>42.417836661043204</v>
      </c>
      <c r="H183" s="209">
        <v>4701732</v>
      </c>
      <c r="I183" s="211">
        <v>21647398</v>
      </c>
      <c r="J183" s="132">
        <f t="shared" si="12"/>
        <v>49.75594247576853</v>
      </c>
      <c r="K183" s="212">
        <f t="shared" si="10"/>
        <v>0.37247841423562145</v>
      </c>
      <c r="L183" s="130">
        <v>43507161</v>
      </c>
      <c r="N183" s="161"/>
      <c r="O183" s="161"/>
      <c r="P183" s="161"/>
      <c r="Q183" s="161"/>
      <c r="R183" s="161"/>
      <c r="S183" s="161"/>
    </row>
    <row r="184" spans="2:19" ht="15" customHeight="1">
      <c r="B184" s="208" t="s">
        <v>588</v>
      </c>
      <c r="C184" s="147">
        <v>4</v>
      </c>
      <c r="D184" s="148" t="s">
        <v>1501</v>
      </c>
      <c r="E184" s="209">
        <v>7830636</v>
      </c>
      <c r="F184" s="147" t="s">
        <v>1326</v>
      </c>
      <c r="G184" s="210">
        <f t="shared" si="13"/>
        <v>135.43602447474373</v>
      </c>
      <c r="H184" s="209">
        <v>5781797</v>
      </c>
      <c r="I184" s="211">
        <v>82597887</v>
      </c>
      <c r="J184" s="132">
        <f t="shared" si="12"/>
        <v>147.16420594158433</v>
      </c>
      <c r="K184" s="212">
        <f t="shared" si="10"/>
        <v>1.4212299311433667</v>
      </c>
      <c r="L184" s="130">
        <v>56126343</v>
      </c>
      <c r="N184" s="161"/>
      <c r="O184" s="161"/>
      <c r="P184" s="161"/>
      <c r="Q184" s="161"/>
      <c r="R184" s="161"/>
      <c r="S184" s="161"/>
    </row>
    <row r="185" spans="2:19" ht="15" customHeight="1">
      <c r="B185" s="201" t="s">
        <v>192</v>
      </c>
      <c r="C185" s="202">
        <v>2</v>
      </c>
      <c r="D185" s="203" t="s">
        <v>1502</v>
      </c>
      <c r="E185" s="204"/>
      <c r="F185" s="202"/>
      <c r="G185" s="205"/>
      <c r="H185" s="204"/>
      <c r="I185" s="206">
        <v>599615643</v>
      </c>
      <c r="J185" s="123">
        <f t="shared" si="12"/>
        <v>148.11244188825572</v>
      </c>
      <c r="K185" s="207">
        <f t="shared" si="10"/>
        <v>10.317354716512003</v>
      </c>
      <c r="L185" s="121">
        <v>404838132</v>
      </c>
      <c r="N185" s="161"/>
      <c r="O185" s="161"/>
      <c r="P185" s="161"/>
      <c r="Q185" s="161"/>
      <c r="R185" s="161"/>
      <c r="S185" s="161"/>
    </row>
    <row r="186" spans="2:19" ht="15" customHeight="1">
      <c r="B186" s="208" t="s">
        <v>196</v>
      </c>
      <c r="C186" s="147">
        <v>3</v>
      </c>
      <c r="D186" s="148" t="s">
        <v>1503</v>
      </c>
      <c r="E186" s="209">
        <v>8263485</v>
      </c>
      <c r="F186" s="147" t="s">
        <v>1401</v>
      </c>
      <c r="G186" s="210">
        <f>E186/H186*100</f>
        <v>110.21087946800998</v>
      </c>
      <c r="H186" s="209">
        <v>7497885</v>
      </c>
      <c r="I186" s="211">
        <v>457569038</v>
      </c>
      <c r="J186" s="132">
        <f t="shared" si="12"/>
        <v>139.08224033415456</v>
      </c>
      <c r="K186" s="212">
        <f t="shared" si="10"/>
        <v>7.873213661870994</v>
      </c>
      <c r="L186" s="130">
        <v>328991708</v>
      </c>
      <c r="N186" s="161"/>
      <c r="O186" s="161"/>
      <c r="P186" s="161"/>
      <c r="Q186" s="161"/>
      <c r="R186" s="161"/>
      <c r="S186" s="161"/>
    </row>
    <row r="187" spans="2:19" ht="15" customHeight="1">
      <c r="B187" s="208" t="s">
        <v>597</v>
      </c>
      <c r="C187" s="147">
        <v>3</v>
      </c>
      <c r="D187" s="148" t="s">
        <v>1504</v>
      </c>
      <c r="E187" s="209"/>
      <c r="F187" s="147"/>
      <c r="G187" s="210"/>
      <c r="H187" s="209"/>
      <c r="I187" s="211">
        <v>142046605</v>
      </c>
      <c r="J187" s="132">
        <f t="shared" si="12"/>
        <v>187.2818750162829</v>
      </c>
      <c r="K187" s="212">
        <f t="shared" si="10"/>
        <v>2.4441410546410105</v>
      </c>
      <c r="L187" s="130">
        <v>75846424</v>
      </c>
      <c r="N187" s="161"/>
      <c r="O187" s="161"/>
      <c r="P187" s="161"/>
      <c r="Q187" s="161"/>
      <c r="R187" s="161"/>
      <c r="S187" s="161"/>
    </row>
    <row r="188" spans="2:19" ht="15" customHeight="1">
      <c r="B188" s="208" t="s">
        <v>600</v>
      </c>
      <c r="C188" s="147">
        <v>4</v>
      </c>
      <c r="D188" s="148" t="s">
        <v>1505</v>
      </c>
      <c r="E188" s="209">
        <v>1806126</v>
      </c>
      <c r="F188" s="147" t="s">
        <v>1401</v>
      </c>
      <c r="G188" s="210">
        <f aca="true" t="shared" si="14" ref="G188:G202">E188/H188*100</f>
        <v>189.71234220626573</v>
      </c>
      <c r="H188" s="209">
        <v>952034</v>
      </c>
      <c r="I188" s="211">
        <v>104574522</v>
      </c>
      <c r="J188" s="132">
        <f t="shared" si="12"/>
        <v>231.52709638808773</v>
      </c>
      <c r="K188" s="212">
        <f t="shared" si="10"/>
        <v>1.799373399242168</v>
      </c>
      <c r="L188" s="130">
        <v>45167293</v>
      </c>
      <c r="N188" s="161"/>
      <c r="O188" s="161"/>
      <c r="P188" s="161"/>
      <c r="Q188" s="161"/>
      <c r="R188" s="161"/>
      <c r="S188" s="161"/>
    </row>
    <row r="189" spans="2:19" ht="15" customHeight="1">
      <c r="B189" s="208" t="s">
        <v>603</v>
      </c>
      <c r="C189" s="147">
        <v>4</v>
      </c>
      <c r="D189" s="148" t="s">
        <v>1506</v>
      </c>
      <c r="E189" s="209">
        <v>170063</v>
      </c>
      <c r="F189" s="147" t="s">
        <v>1401</v>
      </c>
      <c r="G189" s="210">
        <f t="shared" si="14"/>
        <v>94.39186976527333</v>
      </c>
      <c r="H189" s="209">
        <v>180167</v>
      </c>
      <c r="I189" s="211">
        <v>11245511</v>
      </c>
      <c r="J189" s="132">
        <f t="shared" si="12"/>
        <v>118.07654540422239</v>
      </c>
      <c r="K189" s="212">
        <f t="shared" si="10"/>
        <v>0.19349716324101573</v>
      </c>
      <c r="L189" s="130">
        <v>9523916</v>
      </c>
      <c r="N189" s="161"/>
      <c r="O189" s="161"/>
      <c r="P189" s="161"/>
      <c r="Q189" s="161"/>
      <c r="R189" s="161"/>
      <c r="S189" s="161"/>
    </row>
    <row r="190" spans="2:19" ht="15" customHeight="1">
      <c r="B190" s="208" t="s">
        <v>606</v>
      </c>
      <c r="C190" s="147">
        <v>4</v>
      </c>
      <c r="D190" s="148" t="s">
        <v>1507</v>
      </c>
      <c r="E190" s="209">
        <v>224757</v>
      </c>
      <c r="F190" s="147" t="s">
        <v>1401</v>
      </c>
      <c r="G190" s="210">
        <f t="shared" si="14"/>
        <v>85.2320819112628</v>
      </c>
      <c r="H190" s="209">
        <v>263700</v>
      </c>
      <c r="I190" s="211">
        <v>14816063</v>
      </c>
      <c r="J190" s="132">
        <f t="shared" si="12"/>
        <v>108.36934597081105</v>
      </c>
      <c r="K190" s="212">
        <f t="shared" si="10"/>
        <v>0.2549342720753351</v>
      </c>
      <c r="L190" s="130">
        <v>13671821</v>
      </c>
      <c r="N190" s="161"/>
      <c r="O190" s="161"/>
      <c r="P190" s="161"/>
      <c r="Q190" s="161"/>
      <c r="R190" s="161"/>
      <c r="S190" s="161"/>
    </row>
    <row r="191" spans="2:19" ht="15" customHeight="1">
      <c r="B191" s="208" t="s">
        <v>609</v>
      </c>
      <c r="C191" s="147">
        <v>4</v>
      </c>
      <c r="D191" s="148" t="s">
        <v>1508</v>
      </c>
      <c r="E191" s="209">
        <v>107761</v>
      </c>
      <c r="F191" s="147" t="s">
        <v>1401</v>
      </c>
      <c r="G191" s="210">
        <f t="shared" si="14"/>
        <v>221.07541440997863</v>
      </c>
      <c r="H191" s="209">
        <v>48744</v>
      </c>
      <c r="I191" s="211">
        <v>6233559</v>
      </c>
      <c r="J191" s="132">
        <f t="shared" si="12"/>
        <v>291.55265343845065</v>
      </c>
      <c r="K191" s="212">
        <f t="shared" si="10"/>
        <v>0.10725844147015666</v>
      </c>
      <c r="L191" s="130">
        <v>2138056</v>
      </c>
      <c r="N191" s="161"/>
      <c r="O191" s="161"/>
      <c r="P191" s="161"/>
      <c r="Q191" s="161"/>
      <c r="R191" s="161"/>
      <c r="S191" s="161"/>
    </row>
    <row r="192" spans="2:19" ht="15" customHeight="1">
      <c r="B192" s="208" t="s">
        <v>613</v>
      </c>
      <c r="C192" s="147">
        <v>4</v>
      </c>
      <c r="D192" s="148" t="s">
        <v>1509</v>
      </c>
      <c r="E192" s="209">
        <v>5840009</v>
      </c>
      <c r="F192" s="147" t="s">
        <v>1339</v>
      </c>
      <c r="G192" s="210">
        <f t="shared" si="14"/>
        <v>84.48981971578479</v>
      </c>
      <c r="H192" s="209">
        <v>6912086</v>
      </c>
      <c r="I192" s="211">
        <v>1539167</v>
      </c>
      <c r="J192" s="132">
        <f t="shared" si="12"/>
        <v>100.8793708012453</v>
      </c>
      <c r="K192" s="212">
        <f t="shared" si="10"/>
        <v>0.026483851934712838</v>
      </c>
      <c r="L192" s="130">
        <v>1525750</v>
      </c>
      <c r="N192" s="161"/>
      <c r="O192" s="161"/>
      <c r="P192" s="161"/>
      <c r="Q192" s="161"/>
      <c r="R192" s="161"/>
      <c r="S192" s="161"/>
    </row>
    <row r="193" spans="2:19" ht="15" customHeight="1">
      <c r="B193" s="208" t="s">
        <v>617</v>
      </c>
      <c r="C193" s="147">
        <v>4</v>
      </c>
      <c r="D193" s="148" t="s">
        <v>1510</v>
      </c>
      <c r="E193" s="209">
        <v>139234</v>
      </c>
      <c r="F193" s="147" t="s">
        <v>1326</v>
      </c>
      <c r="G193" s="210">
        <f t="shared" si="14"/>
        <v>79.19707406417264</v>
      </c>
      <c r="H193" s="209">
        <v>175807</v>
      </c>
      <c r="I193" s="211">
        <v>2770592</v>
      </c>
      <c r="J193" s="132">
        <f t="shared" si="12"/>
        <v>87.40903673108315</v>
      </c>
      <c r="K193" s="212">
        <f t="shared" si="10"/>
        <v>0.04767250616697208</v>
      </c>
      <c r="L193" s="130">
        <v>3169686</v>
      </c>
      <c r="N193" s="161"/>
      <c r="O193" s="161"/>
      <c r="P193" s="161"/>
      <c r="Q193" s="161"/>
      <c r="R193" s="161"/>
      <c r="S193" s="161"/>
    </row>
    <row r="194" spans="2:19" ht="15" customHeight="1">
      <c r="B194" s="201" t="s">
        <v>213</v>
      </c>
      <c r="C194" s="202">
        <v>2</v>
      </c>
      <c r="D194" s="203" t="s">
        <v>1511</v>
      </c>
      <c r="E194" s="204">
        <v>10437575</v>
      </c>
      <c r="F194" s="202" t="s">
        <v>1326</v>
      </c>
      <c r="G194" s="205">
        <f t="shared" si="14"/>
        <v>110.10301137351979</v>
      </c>
      <c r="H194" s="204">
        <v>9479827</v>
      </c>
      <c r="I194" s="206">
        <v>643122442</v>
      </c>
      <c r="J194" s="123">
        <f t="shared" si="12"/>
        <v>129.0235978694311</v>
      </c>
      <c r="K194" s="207">
        <f t="shared" si="10"/>
        <v>11.06595939870004</v>
      </c>
      <c r="L194" s="121">
        <v>498453347</v>
      </c>
      <c r="N194" s="161"/>
      <c r="O194" s="161"/>
      <c r="P194" s="161"/>
      <c r="Q194" s="161"/>
      <c r="R194" s="161"/>
      <c r="S194" s="161"/>
    </row>
    <row r="195" spans="2:19" ht="15" customHeight="1">
      <c r="B195" s="208" t="s">
        <v>623</v>
      </c>
      <c r="C195" s="147">
        <v>3</v>
      </c>
      <c r="D195" s="148" t="s">
        <v>1512</v>
      </c>
      <c r="E195" s="209">
        <v>10437575</v>
      </c>
      <c r="F195" s="147" t="s">
        <v>1326</v>
      </c>
      <c r="G195" s="210">
        <f t="shared" si="14"/>
        <v>110.10301137351979</v>
      </c>
      <c r="H195" s="209">
        <v>9479827</v>
      </c>
      <c r="I195" s="211">
        <v>643122442</v>
      </c>
      <c r="J195" s="132">
        <f t="shared" si="12"/>
        <v>129.0235978694311</v>
      </c>
      <c r="K195" s="212">
        <f t="shared" si="10"/>
        <v>11.06595939870004</v>
      </c>
      <c r="L195" s="130">
        <v>498453347</v>
      </c>
      <c r="N195" s="161"/>
      <c r="O195" s="161"/>
      <c r="P195" s="161"/>
      <c r="Q195" s="161"/>
      <c r="R195" s="161"/>
      <c r="S195" s="161"/>
    </row>
    <row r="196" spans="2:19" ht="15" customHeight="1">
      <c r="B196" s="208" t="s">
        <v>627</v>
      </c>
      <c r="C196" s="147">
        <v>4</v>
      </c>
      <c r="D196" s="148" t="s">
        <v>1513</v>
      </c>
      <c r="E196" s="209">
        <v>1146994</v>
      </c>
      <c r="F196" s="147" t="s">
        <v>1326</v>
      </c>
      <c r="G196" s="210">
        <f t="shared" si="14"/>
        <v>99.92220488602102</v>
      </c>
      <c r="H196" s="209">
        <v>1147887</v>
      </c>
      <c r="I196" s="211">
        <v>82259826</v>
      </c>
      <c r="J196" s="132">
        <f t="shared" si="12"/>
        <v>113.23234214905283</v>
      </c>
      <c r="K196" s="212">
        <f t="shared" si="10"/>
        <v>1.415413046121208</v>
      </c>
      <c r="L196" s="130">
        <v>72646935</v>
      </c>
      <c r="N196" s="161"/>
      <c r="O196" s="161"/>
      <c r="P196" s="161"/>
      <c r="Q196" s="161"/>
      <c r="R196" s="161"/>
      <c r="S196" s="161"/>
    </row>
    <row r="197" spans="2:19" ht="15" customHeight="1">
      <c r="B197" s="208" t="s">
        <v>631</v>
      </c>
      <c r="C197" s="147">
        <v>4</v>
      </c>
      <c r="D197" s="148" t="s">
        <v>1514</v>
      </c>
      <c r="E197" s="209">
        <v>9290581</v>
      </c>
      <c r="F197" s="147" t="s">
        <v>1326</v>
      </c>
      <c r="G197" s="210">
        <f t="shared" si="14"/>
        <v>111.50561573895155</v>
      </c>
      <c r="H197" s="209">
        <v>8331940</v>
      </c>
      <c r="I197" s="211">
        <v>560862616</v>
      </c>
      <c r="J197" s="132">
        <f t="shared" si="12"/>
        <v>131.71774782949956</v>
      </c>
      <c r="K197" s="212">
        <f t="shared" si="10"/>
        <v>9.650546352578832</v>
      </c>
      <c r="L197" s="130">
        <v>425806412</v>
      </c>
      <c r="N197" s="161"/>
      <c r="O197" s="161"/>
      <c r="P197" s="161"/>
      <c r="Q197" s="161"/>
      <c r="R197" s="161"/>
      <c r="S197" s="161"/>
    </row>
    <row r="198" spans="2:19" ht="15" customHeight="1">
      <c r="B198" s="194" t="s">
        <v>217</v>
      </c>
      <c r="C198" s="195">
        <v>1</v>
      </c>
      <c r="D198" s="196" t="s">
        <v>218</v>
      </c>
      <c r="E198" s="197">
        <v>52358</v>
      </c>
      <c r="F198" s="195" t="s">
        <v>1326</v>
      </c>
      <c r="G198" s="216">
        <f t="shared" si="14"/>
        <v>131.05554304022428</v>
      </c>
      <c r="H198" s="197">
        <v>39951</v>
      </c>
      <c r="I198" s="199">
        <v>9114593</v>
      </c>
      <c r="J198" s="113">
        <f t="shared" si="12"/>
        <v>154.85194117232317</v>
      </c>
      <c r="K198" s="200">
        <f t="shared" si="10"/>
        <v>0.156831280463504</v>
      </c>
      <c r="L198" s="115">
        <v>5886005</v>
      </c>
      <c r="N198" s="161"/>
      <c r="O198" s="161"/>
      <c r="P198" s="161"/>
      <c r="Q198" s="161"/>
      <c r="R198" s="161"/>
      <c r="S198" s="161"/>
    </row>
    <row r="199" spans="2:19" ht="15" customHeight="1">
      <c r="B199" s="201" t="s">
        <v>221</v>
      </c>
      <c r="C199" s="202">
        <v>2</v>
      </c>
      <c r="D199" s="203" t="s">
        <v>1515</v>
      </c>
      <c r="E199" s="204">
        <v>404</v>
      </c>
      <c r="F199" s="202" t="s">
        <v>1326</v>
      </c>
      <c r="G199" s="205">
        <f t="shared" si="14"/>
        <v>239.05325443786984</v>
      </c>
      <c r="H199" s="204">
        <v>169</v>
      </c>
      <c r="I199" s="206">
        <v>79339</v>
      </c>
      <c r="J199" s="123">
        <f t="shared" si="12"/>
        <v>199.95211572872302</v>
      </c>
      <c r="K199" s="207">
        <f t="shared" si="10"/>
        <v>0.0013651555215569082</v>
      </c>
      <c r="L199" s="121">
        <v>39679</v>
      </c>
      <c r="N199" s="161"/>
      <c r="O199" s="161"/>
      <c r="P199" s="161"/>
      <c r="Q199" s="161"/>
      <c r="R199" s="161"/>
      <c r="S199" s="161"/>
    </row>
    <row r="200" spans="2:19" ht="15" customHeight="1">
      <c r="B200" s="208" t="s">
        <v>639</v>
      </c>
      <c r="C200" s="147">
        <v>3</v>
      </c>
      <c r="D200" s="218" t="s">
        <v>640</v>
      </c>
      <c r="E200" s="209">
        <v>15</v>
      </c>
      <c r="F200" s="147" t="s">
        <v>1326</v>
      </c>
      <c r="G200" s="210">
        <f t="shared" si="14"/>
        <v>88.23529411764706</v>
      </c>
      <c r="H200" s="209">
        <v>17</v>
      </c>
      <c r="I200" s="211">
        <v>2450</v>
      </c>
      <c r="J200" s="132">
        <f t="shared" si="12"/>
        <v>84.3954529796762</v>
      </c>
      <c r="K200" s="212">
        <f t="shared" si="10"/>
        <v>4.2156203478924934E-05</v>
      </c>
      <c r="L200" s="130">
        <v>2903</v>
      </c>
      <c r="N200" s="161"/>
      <c r="O200" s="161"/>
      <c r="P200" s="161"/>
      <c r="Q200" s="161"/>
      <c r="R200" s="161"/>
      <c r="S200" s="161"/>
    </row>
    <row r="201" spans="2:19" ht="15" customHeight="1">
      <c r="B201" s="201" t="s">
        <v>225</v>
      </c>
      <c r="C201" s="202">
        <v>2</v>
      </c>
      <c r="D201" s="203" t="s">
        <v>1516</v>
      </c>
      <c r="E201" s="204">
        <v>6093</v>
      </c>
      <c r="F201" s="202" t="s">
        <v>1326</v>
      </c>
      <c r="G201" s="205">
        <f t="shared" si="14"/>
        <v>158.5480093676815</v>
      </c>
      <c r="H201" s="204">
        <v>3843</v>
      </c>
      <c r="I201" s="206">
        <v>1217742</v>
      </c>
      <c r="J201" s="123">
        <f t="shared" si="12"/>
        <v>162.86439936712839</v>
      </c>
      <c r="K201" s="207">
        <f aca="true" t="shared" si="15" ref="K201:K264">I201/5811718793*100</f>
        <v>0.02095321613748286</v>
      </c>
      <c r="L201" s="121">
        <v>747703</v>
      </c>
      <c r="N201" s="161"/>
      <c r="O201" s="161"/>
      <c r="P201" s="161"/>
      <c r="Q201" s="161"/>
      <c r="R201" s="161"/>
      <c r="S201" s="161"/>
    </row>
    <row r="202" spans="2:19" ht="15" customHeight="1">
      <c r="B202" s="208" t="s">
        <v>645</v>
      </c>
      <c r="C202" s="147">
        <v>3</v>
      </c>
      <c r="D202" s="148" t="s">
        <v>1517</v>
      </c>
      <c r="E202" s="209">
        <v>413</v>
      </c>
      <c r="F202" s="147" t="s">
        <v>1326</v>
      </c>
      <c r="G202" s="210">
        <f t="shared" si="14"/>
        <v>359.1304347826087</v>
      </c>
      <c r="H202" s="209">
        <v>115</v>
      </c>
      <c r="I202" s="211">
        <v>47010</v>
      </c>
      <c r="J202" s="132">
        <f t="shared" si="12"/>
        <v>357.7353321665018</v>
      </c>
      <c r="K202" s="212">
        <f t="shared" si="15"/>
        <v>0.0008088829083854126</v>
      </c>
      <c r="L202" s="130">
        <v>13141</v>
      </c>
      <c r="N202" s="161"/>
      <c r="O202" s="161"/>
      <c r="P202" s="161"/>
      <c r="Q202" s="161"/>
      <c r="R202" s="161"/>
      <c r="S202" s="161"/>
    </row>
    <row r="203" spans="2:19" ht="15" customHeight="1">
      <c r="B203" s="201" t="s">
        <v>229</v>
      </c>
      <c r="C203" s="202">
        <v>2</v>
      </c>
      <c r="D203" s="203" t="s">
        <v>1518</v>
      </c>
      <c r="E203" s="204">
        <v>45864</v>
      </c>
      <c r="F203" s="202" t="s">
        <v>1326</v>
      </c>
      <c r="G203" s="205">
        <f>E203/H203*100</f>
        <v>127.60913719707298</v>
      </c>
      <c r="H203" s="204">
        <v>35941</v>
      </c>
      <c r="I203" s="206">
        <v>7817512</v>
      </c>
      <c r="J203" s="123">
        <f t="shared" si="12"/>
        <v>153.32594702530466</v>
      </c>
      <c r="K203" s="207">
        <f t="shared" si="15"/>
        <v>0.13451290880446423</v>
      </c>
      <c r="L203" s="121">
        <v>5098623</v>
      </c>
      <c r="N203" s="161"/>
      <c r="O203" s="161"/>
      <c r="P203" s="161"/>
      <c r="Q203" s="161"/>
      <c r="R203" s="161"/>
      <c r="S203" s="161"/>
    </row>
    <row r="204" spans="2:19" ht="15" customHeight="1">
      <c r="B204" s="208" t="s">
        <v>651</v>
      </c>
      <c r="C204" s="147">
        <v>3</v>
      </c>
      <c r="D204" s="148" t="s">
        <v>1519</v>
      </c>
      <c r="E204" s="209">
        <v>131</v>
      </c>
      <c r="F204" s="147" t="s">
        <v>1326</v>
      </c>
      <c r="G204" s="210">
        <f>E204/H204*100</f>
        <v>82.91139240506328</v>
      </c>
      <c r="H204" s="209">
        <v>158</v>
      </c>
      <c r="I204" s="211">
        <v>114796</v>
      </c>
      <c r="J204" s="132">
        <f t="shared" si="12"/>
        <v>83.28871282531253</v>
      </c>
      <c r="K204" s="212">
        <f t="shared" si="15"/>
        <v>0.0019752504222721088</v>
      </c>
      <c r="L204" s="130">
        <v>137829</v>
      </c>
      <c r="N204" s="161"/>
      <c r="O204" s="161"/>
      <c r="P204" s="161"/>
      <c r="Q204" s="161"/>
      <c r="R204" s="161"/>
      <c r="S204" s="161"/>
    </row>
    <row r="205" spans="2:19" ht="15" customHeight="1">
      <c r="B205" s="194" t="s">
        <v>233</v>
      </c>
      <c r="C205" s="195">
        <v>1</v>
      </c>
      <c r="D205" s="196" t="s">
        <v>234</v>
      </c>
      <c r="E205" s="197"/>
      <c r="F205" s="195"/>
      <c r="G205" s="216"/>
      <c r="H205" s="197"/>
      <c r="I205" s="199">
        <v>597134632</v>
      </c>
      <c r="J205" s="113">
        <f t="shared" si="12"/>
        <v>115.95168938580511</v>
      </c>
      <c r="K205" s="200">
        <f t="shared" si="15"/>
        <v>10.274664918736717</v>
      </c>
      <c r="L205" s="115">
        <v>514985711</v>
      </c>
      <c r="N205" s="161"/>
      <c r="O205" s="161"/>
      <c r="P205" s="161"/>
      <c r="Q205" s="161"/>
      <c r="R205" s="161"/>
      <c r="S205" s="161"/>
    </row>
    <row r="206" spans="2:19" ht="15" customHeight="1">
      <c r="B206" s="201" t="s">
        <v>237</v>
      </c>
      <c r="C206" s="202">
        <v>2</v>
      </c>
      <c r="D206" s="203" t="s">
        <v>1520</v>
      </c>
      <c r="E206" s="204"/>
      <c r="F206" s="202"/>
      <c r="G206" s="205"/>
      <c r="H206" s="204"/>
      <c r="I206" s="206">
        <v>239638588</v>
      </c>
      <c r="J206" s="123">
        <f t="shared" si="12"/>
        <v>111.53577201440032</v>
      </c>
      <c r="K206" s="207">
        <f t="shared" si="15"/>
        <v>4.123368602910309</v>
      </c>
      <c r="L206" s="121">
        <v>214853570</v>
      </c>
      <c r="N206" s="161"/>
      <c r="O206" s="161"/>
      <c r="P206" s="161"/>
      <c r="Q206" s="161"/>
      <c r="R206" s="161"/>
      <c r="S206" s="161"/>
    </row>
    <row r="207" spans="2:19" ht="15" customHeight="1">
      <c r="B207" s="208" t="s">
        <v>239</v>
      </c>
      <c r="C207" s="147">
        <v>3</v>
      </c>
      <c r="D207" s="148" t="s">
        <v>1521</v>
      </c>
      <c r="E207" s="209"/>
      <c r="F207" s="147"/>
      <c r="G207" s="210"/>
      <c r="H207" s="209"/>
      <c r="I207" s="211">
        <v>152377337</v>
      </c>
      <c r="J207" s="132">
        <f t="shared" si="12"/>
        <v>101.28518172825397</v>
      </c>
      <c r="K207" s="212">
        <f t="shared" si="15"/>
        <v>2.6218979690402926</v>
      </c>
      <c r="L207" s="130">
        <v>150443860</v>
      </c>
      <c r="N207" s="161"/>
      <c r="O207" s="161"/>
      <c r="P207" s="161"/>
      <c r="Q207" s="161"/>
      <c r="R207" s="161"/>
      <c r="S207" s="161"/>
    </row>
    <row r="208" spans="2:19" ht="15" customHeight="1">
      <c r="B208" s="208" t="s">
        <v>1227</v>
      </c>
      <c r="C208" s="147">
        <v>4</v>
      </c>
      <c r="D208" s="148" t="s">
        <v>1522</v>
      </c>
      <c r="E208" s="209">
        <v>2060562</v>
      </c>
      <c r="F208" s="147" t="s">
        <v>1523</v>
      </c>
      <c r="G208" s="210" t="s">
        <v>1308</v>
      </c>
      <c r="H208" s="209">
        <v>0</v>
      </c>
      <c r="I208" s="211">
        <v>326330</v>
      </c>
      <c r="J208" s="132" t="s">
        <v>1308</v>
      </c>
      <c r="K208" s="212">
        <f t="shared" si="15"/>
        <v>0.005615034237256153</v>
      </c>
      <c r="L208" s="130">
        <v>0</v>
      </c>
      <c r="N208" s="161"/>
      <c r="O208" s="161"/>
      <c r="P208" s="161"/>
      <c r="Q208" s="161"/>
      <c r="R208" s="161"/>
      <c r="S208" s="161"/>
    </row>
    <row r="209" spans="2:19" ht="15" customHeight="1">
      <c r="B209" s="208" t="s">
        <v>250</v>
      </c>
      <c r="C209" s="147">
        <v>3</v>
      </c>
      <c r="D209" s="148" t="s">
        <v>1524</v>
      </c>
      <c r="E209" s="209">
        <v>487594</v>
      </c>
      <c r="F209" s="147" t="s">
        <v>1326</v>
      </c>
      <c r="G209" s="210">
        <f>E209/H209*100</f>
        <v>109.20236055587283</v>
      </c>
      <c r="H209" s="209">
        <v>446505</v>
      </c>
      <c r="I209" s="211">
        <v>70568752</v>
      </c>
      <c r="J209" s="132">
        <f t="shared" si="12"/>
        <v>118.76331293469622</v>
      </c>
      <c r="K209" s="212">
        <f t="shared" si="15"/>
        <v>1.214249252475833</v>
      </c>
      <c r="L209" s="130">
        <v>59419656</v>
      </c>
      <c r="N209" s="161"/>
      <c r="O209" s="161"/>
      <c r="P209" s="161"/>
      <c r="Q209" s="161"/>
      <c r="R209" s="161"/>
      <c r="S209" s="161"/>
    </row>
    <row r="210" spans="2:19" ht="15" customHeight="1">
      <c r="B210" s="208" t="s">
        <v>1280</v>
      </c>
      <c r="C210" s="147">
        <v>3</v>
      </c>
      <c r="D210" s="148" t="s">
        <v>1525</v>
      </c>
      <c r="E210" s="209">
        <v>2800</v>
      </c>
      <c r="F210" s="147" t="s">
        <v>1526</v>
      </c>
      <c r="G210" s="210">
        <f>E210/H210*100</f>
        <v>233.33333333333334</v>
      </c>
      <c r="H210" s="209">
        <v>1200</v>
      </c>
      <c r="I210" s="211">
        <v>1869</v>
      </c>
      <c r="J210" s="132">
        <f t="shared" si="12"/>
        <v>41.113066432028155</v>
      </c>
      <c r="K210" s="212">
        <f t="shared" si="15"/>
        <v>3.215916093963702E-05</v>
      </c>
      <c r="L210" s="130">
        <v>4546</v>
      </c>
      <c r="N210" s="161"/>
      <c r="O210" s="161"/>
      <c r="P210" s="161"/>
      <c r="Q210" s="161"/>
      <c r="R210" s="161"/>
      <c r="S210" s="161"/>
    </row>
    <row r="211" spans="2:19" ht="15" customHeight="1">
      <c r="B211" s="201" t="s">
        <v>267</v>
      </c>
      <c r="C211" s="202">
        <v>2</v>
      </c>
      <c r="D211" s="203" t="s">
        <v>1527</v>
      </c>
      <c r="E211" s="204">
        <v>126764</v>
      </c>
      <c r="F211" s="202" t="s">
        <v>1326</v>
      </c>
      <c r="G211" s="205">
        <f aca="true" t="shared" si="16" ref="G211:G243">E211/H211*100</f>
        <v>98.4919000815819</v>
      </c>
      <c r="H211" s="204">
        <v>128705</v>
      </c>
      <c r="I211" s="206">
        <v>7829072</v>
      </c>
      <c r="J211" s="123">
        <f aca="true" t="shared" si="17" ref="J211:J243">I211/L211*100</f>
        <v>129.94338411020638</v>
      </c>
      <c r="K211" s="207">
        <f t="shared" si="15"/>
        <v>0.1347118172584301</v>
      </c>
      <c r="L211" s="121">
        <v>6024987</v>
      </c>
      <c r="N211" s="161"/>
      <c r="O211" s="161"/>
      <c r="P211" s="161"/>
      <c r="Q211" s="161"/>
      <c r="R211" s="161"/>
      <c r="S211" s="161"/>
    </row>
    <row r="212" spans="2:19" ht="15" customHeight="1">
      <c r="B212" s="208" t="s">
        <v>1228</v>
      </c>
      <c r="C212" s="147">
        <v>3</v>
      </c>
      <c r="D212" s="148" t="s">
        <v>1528</v>
      </c>
      <c r="E212" s="209">
        <v>20699</v>
      </c>
      <c r="F212" s="147" t="s">
        <v>1529</v>
      </c>
      <c r="G212" s="210" t="s">
        <v>1308</v>
      </c>
      <c r="H212" s="209">
        <v>0</v>
      </c>
      <c r="I212" s="211">
        <v>2100335</v>
      </c>
      <c r="J212" s="132" t="s">
        <v>1308</v>
      </c>
      <c r="K212" s="212">
        <f t="shared" si="15"/>
        <v>0.0361396529117991</v>
      </c>
      <c r="L212" s="130">
        <v>0</v>
      </c>
      <c r="N212" s="161"/>
      <c r="O212" s="161"/>
      <c r="P212" s="161"/>
      <c r="Q212" s="161"/>
      <c r="R212" s="161"/>
      <c r="S212" s="161"/>
    </row>
    <row r="213" spans="2:19" ht="15" customHeight="1">
      <c r="B213" s="201" t="s">
        <v>271</v>
      </c>
      <c r="C213" s="202">
        <v>2</v>
      </c>
      <c r="D213" s="203" t="s">
        <v>1530</v>
      </c>
      <c r="E213" s="204">
        <v>30510122</v>
      </c>
      <c r="F213" s="202" t="s">
        <v>1339</v>
      </c>
      <c r="G213" s="205">
        <f t="shared" si="16"/>
        <v>126.0148137648103</v>
      </c>
      <c r="H213" s="204">
        <v>24211536</v>
      </c>
      <c r="I213" s="206">
        <v>9945222</v>
      </c>
      <c r="J213" s="123">
        <f t="shared" si="17"/>
        <v>107.3126806983272</v>
      </c>
      <c r="K213" s="207">
        <f t="shared" si="15"/>
        <v>0.1711235927653391</v>
      </c>
      <c r="L213" s="121">
        <v>9267518</v>
      </c>
      <c r="N213" s="161"/>
      <c r="O213" s="161"/>
      <c r="P213" s="161"/>
      <c r="Q213" s="161"/>
      <c r="R213" s="161"/>
      <c r="S213" s="161"/>
    </row>
    <row r="214" spans="2:19" ht="15" customHeight="1">
      <c r="B214" s="208" t="s">
        <v>275</v>
      </c>
      <c r="C214" s="147">
        <v>3</v>
      </c>
      <c r="D214" s="148" t="s">
        <v>1531</v>
      </c>
      <c r="E214" s="209">
        <v>4377636</v>
      </c>
      <c r="F214" s="147" t="s">
        <v>1339</v>
      </c>
      <c r="G214" s="210">
        <f t="shared" si="16"/>
        <v>85.2355240892154</v>
      </c>
      <c r="H214" s="209">
        <v>5135929</v>
      </c>
      <c r="I214" s="211">
        <v>2753187</v>
      </c>
      <c r="J214" s="132">
        <f t="shared" si="17"/>
        <v>95.43592154057016</v>
      </c>
      <c r="K214" s="212">
        <f t="shared" si="15"/>
        <v>0.04737302505613506</v>
      </c>
      <c r="L214" s="130">
        <v>2884854</v>
      </c>
      <c r="N214" s="161"/>
      <c r="O214" s="161"/>
      <c r="P214" s="161"/>
      <c r="Q214" s="161"/>
      <c r="R214" s="161"/>
      <c r="S214" s="161"/>
    </row>
    <row r="215" spans="2:19" ht="15" customHeight="1">
      <c r="B215" s="208" t="s">
        <v>669</v>
      </c>
      <c r="C215" s="147">
        <v>4</v>
      </c>
      <c r="D215" s="148" t="s">
        <v>1532</v>
      </c>
      <c r="E215" s="209">
        <v>316345</v>
      </c>
      <c r="F215" s="147" t="s">
        <v>1339</v>
      </c>
      <c r="G215" s="210">
        <f t="shared" si="16"/>
        <v>108.06199273085015</v>
      </c>
      <c r="H215" s="209">
        <v>292744</v>
      </c>
      <c r="I215" s="211">
        <v>166682</v>
      </c>
      <c r="J215" s="132">
        <f t="shared" si="17"/>
        <v>124.83953354254513</v>
      </c>
      <c r="K215" s="212">
        <f t="shared" si="15"/>
        <v>0.0028680327788874146</v>
      </c>
      <c r="L215" s="130">
        <v>133517</v>
      </c>
      <c r="N215" s="161"/>
      <c r="O215" s="161"/>
      <c r="P215" s="161"/>
      <c r="Q215" s="161"/>
      <c r="R215" s="161"/>
      <c r="S215" s="161"/>
    </row>
    <row r="216" spans="2:19" ht="15" customHeight="1">
      <c r="B216" s="208" t="s">
        <v>673</v>
      </c>
      <c r="C216" s="147">
        <v>4</v>
      </c>
      <c r="D216" s="148" t="s">
        <v>1533</v>
      </c>
      <c r="E216" s="209">
        <v>432400</v>
      </c>
      <c r="F216" s="147" t="s">
        <v>1339</v>
      </c>
      <c r="G216" s="210">
        <f t="shared" si="16"/>
        <v>111.57673093596465</v>
      </c>
      <c r="H216" s="209">
        <v>387536</v>
      </c>
      <c r="I216" s="211">
        <v>439527</v>
      </c>
      <c r="J216" s="132">
        <f t="shared" si="17"/>
        <v>108.52706096154749</v>
      </c>
      <c r="K216" s="212">
        <f t="shared" si="15"/>
        <v>0.007562771284278139</v>
      </c>
      <c r="L216" s="130">
        <v>404993</v>
      </c>
      <c r="N216" s="161"/>
      <c r="O216" s="161"/>
      <c r="P216" s="161"/>
      <c r="Q216" s="161"/>
      <c r="R216" s="161"/>
      <c r="S216" s="161"/>
    </row>
    <row r="217" spans="2:19" ht="15" customHeight="1">
      <c r="B217" s="208" t="s">
        <v>677</v>
      </c>
      <c r="C217" s="147">
        <v>4</v>
      </c>
      <c r="D217" s="148" t="s">
        <v>1534</v>
      </c>
      <c r="E217" s="209">
        <v>408965</v>
      </c>
      <c r="F217" s="147" t="s">
        <v>1339</v>
      </c>
      <c r="G217" s="210">
        <f t="shared" si="16"/>
        <v>89.65935299430866</v>
      </c>
      <c r="H217" s="209">
        <v>456132</v>
      </c>
      <c r="I217" s="211">
        <v>272432</v>
      </c>
      <c r="J217" s="132">
        <f t="shared" si="17"/>
        <v>88.05057465320422</v>
      </c>
      <c r="K217" s="212">
        <f t="shared" si="15"/>
        <v>0.004687632173947133</v>
      </c>
      <c r="L217" s="130">
        <v>309404</v>
      </c>
      <c r="N217" s="161"/>
      <c r="O217" s="161"/>
      <c r="P217" s="161"/>
      <c r="Q217" s="161"/>
      <c r="R217" s="161"/>
      <c r="S217" s="161"/>
    </row>
    <row r="218" spans="2:19" ht="15" customHeight="1">
      <c r="B218" s="208" t="s">
        <v>277</v>
      </c>
      <c r="C218" s="147">
        <v>3</v>
      </c>
      <c r="D218" s="148" t="s">
        <v>1535</v>
      </c>
      <c r="E218" s="209">
        <v>93613</v>
      </c>
      <c r="F218" s="147" t="s">
        <v>1339</v>
      </c>
      <c r="G218" s="210">
        <f t="shared" si="16"/>
        <v>178.01547911080687</v>
      </c>
      <c r="H218" s="209">
        <v>52587</v>
      </c>
      <c r="I218" s="211">
        <v>19980</v>
      </c>
      <c r="J218" s="132">
        <f t="shared" si="17"/>
        <v>57.04822545184594</v>
      </c>
      <c r="K218" s="212">
        <f t="shared" si="15"/>
        <v>0.00034378814102404903</v>
      </c>
      <c r="L218" s="130">
        <v>35023</v>
      </c>
      <c r="N218" s="161"/>
      <c r="O218" s="161"/>
      <c r="P218" s="161"/>
      <c r="Q218" s="161"/>
      <c r="R218" s="161"/>
      <c r="S218" s="161"/>
    </row>
    <row r="219" spans="2:19" ht="15" customHeight="1">
      <c r="B219" s="208" t="s">
        <v>684</v>
      </c>
      <c r="C219" s="147">
        <v>4</v>
      </c>
      <c r="D219" s="148" t="s">
        <v>1536</v>
      </c>
      <c r="E219" s="209">
        <v>17500</v>
      </c>
      <c r="F219" s="147" t="s">
        <v>1339</v>
      </c>
      <c r="G219" s="210">
        <f t="shared" si="16"/>
        <v>100</v>
      </c>
      <c r="H219" s="209">
        <v>17500</v>
      </c>
      <c r="I219" s="211">
        <v>2079</v>
      </c>
      <c r="J219" s="132">
        <f t="shared" si="17"/>
        <v>94.9748743718593</v>
      </c>
      <c r="K219" s="212">
        <f t="shared" si="15"/>
        <v>3.577254980925915E-05</v>
      </c>
      <c r="L219" s="130">
        <v>2189</v>
      </c>
      <c r="N219" s="161"/>
      <c r="O219" s="161"/>
      <c r="P219" s="161"/>
      <c r="Q219" s="161"/>
      <c r="R219" s="161"/>
      <c r="S219" s="161"/>
    </row>
    <row r="220" spans="2:19" ht="15" customHeight="1">
      <c r="B220" s="208" t="s">
        <v>688</v>
      </c>
      <c r="C220" s="147">
        <v>3</v>
      </c>
      <c r="D220" s="148" t="s">
        <v>1537</v>
      </c>
      <c r="E220" s="209">
        <v>16742791</v>
      </c>
      <c r="F220" s="147" t="s">
        <v>1339</v>
      </c>
      <c r="G220" s="210">
        <f t="shared" si="16"/>
        <v>191.37940632208037</v>
      </c>
      <c r="H220" s="209">
        <v>8748481</v>
      </c>
      <c r="I220" s="211">
        <v>4378168</v>
      </c>
      <c r="J220" s="132">
        <f t="shared" si="17"/>
        <v>119.98406120322569</v>
      </c>
      <c r="K220" s="212">
        <f t="shared" si="15"/>
        <v>0.07533344533588482</v>
      </c>
      <c r="L220" s="130">
        <v>3648958</v>
      </c>
      <c r="N220" s="161"/>
      <c r="O220" s="161"/>
      <c r="P220" s="161"/>
      <c r="Q220" s="161"/>
      <c r="R220" s="161"/>
      <c r="S220" s="161"/>
    </row>
    <row r="221" spans="2:19" ht="15" customHeight="1">
      <c r="B221" s="201" t="s">
        <v>281</v>
      </c>
      <c r="C221" s="202">
        <v>2</v>
      </c>
      <c r="D221" s="203" t="s">
        <v>1538</v>
      </c>
      <c r="E221" s="204">
        <v>8455363</v>
      </c>
      <c r="F221" s="202" t="s">
        <v>1339</v>
      </c>
      <c r="G221" s="205">
        <f t="shared" si="16"/>
        <v>106.84911997636404</v>
      </c>
      <c r="H221" s="204">
        <v>7913367</v>
      </c>
      <c r="I221" s="206">
        <v>110094726</v>
      </c>
      <c r="J221" s="123">
        <f t="shared" si="17"/>
        <v>118.749286836464</v>
      </c>
      <c r="K221" s="207">
        <f t="shared" si="15"/>
        <v>1.8943574168214232</v>
      </c>
      <c r="L221" s="121">
        <v>92711905</v>
      </c>
      <c r="N221" s="161"/>
      <c r="O221" s="161"/>
      <c r="P221" s="161"/>
      <c r="Q221" s="161"/>
      <c r="R221" s="161"/>
      <c r="S221" s="161"/>
    </row>
    <row r="222" spans="2:19" ht="15" customHeight="1">
      <c r="B222" s="208" t="s">
        <v>283</v>
      </c>
      <c r="C222" s="147">
        <v>3</v>
      </c>
      <c r="D222" s="148" t="s">
        <v>1539</v>
      </c>
      <c r="E222" s="209">
        <v>257370</v>
      </c>
      <c r="F222" s="147" t="s">
        <v>1339</v>
      </c>
      <c r="G222" s="210">
        <f t="shared" si="16"/>
        <v>133.90390468510185</v>
      </c>
      <c r="H222" s="209">
        <v>192205</v>
      </c>
      <c r="I222" s="211">
        <v>262034</v>
      </c>
      <c r="J222" s="132">
        <f t="shared" si="17"/>
        <v>114.39036102501419</v>
      </c>
      <c r="K222" s="212">
        <f t="shared" si="15"/>
        <v>0.004508717805059843</v>
      </c>
      <c r="L222" s="130">
        <v>229070</v>
      </c>
      <c r="N222" s="161"/>
      <c r="O222" s="161"/>
      <c r="P222" s="161"/>
      <c r="Q222" s="161"/>
      <c r="R222" s="161"/>
      <c r="S222" s="161"/>
    </row>
    <row r="223" spans="2:19" ht="15" customHeight="1">
      <c r="B223" s="208" t="s">
        <v>695</v>
      </c>
      <c r="C223" s="147">
        <v>3</v>
      </c>
      <c r="D223" s="148" t="s">
        <v>1540</v>
      </c>
      <c r="E223" s="209">
        <v>392713000</v>
      </c>
      <c r="F223" s="147" t="s">
        <v>1468</v>
      </c>
      <c r="G223" s="210">
        <f t="shared" si="16"/>
        <v>86.35932823594865</v>
      </c>
      <c r="H223" s="209">
        <v>454743000</v>
      </c>
      <c r="I223" s="211">
        <v>15314557</v>
      </c>
      <c r="J223" s="132">
        <f t="shared" si="17"/>
        <v>81.17083262906391</v>
      </c>
      <c r="K223" s="212">
        <f t="shared" si="15"/>
        <v>0.26351166574758944</v>
      </c>
      <c r="L223" s="130">
        <v>18867069</v>
      </c>
      <c r="N223" s="161"/>
      <c r="O223" s="161"/>
      <c r="P223" s="161"/>
      <c r="Q223" s="161"/>
      <c r="R223" s="161"/>
      <c r="S223" s="161"/>
    </row>
    <row r="224" spans="2:19" ht="15" customHeight="1">
      <c r="B224" s="208" t="s">
        <v>285</v>
      </c>
      <c r="C224" s="147">
        <v>3</v>
      </c>
      <c r="D224" s="148" t="s">
        <v>1541</v>
      </c>
      <c r="E224" s="209">
        <v>1832</v>
      </c>
      <c r="F224" s="147" t="s">
        <v>1339</v>
      </c>
      <c r="G224" s="210">
        <f t="shared" si="16"/>
        <v>102.3463687150838</v>
      </c>
      <c r="H224" s="209">
        <v>1790</v>
      </c>
      <c r="I224" s="211">
        <v>437630</v>
      </c>
      <c r="J224" s="132">
        <f t="shared" si="17"/>
        <v>128.64886793229346</v>
      </c>
      <c r="K224" s="212">
        <f t="shared" si="15"/>
        <v>0.007530130338155885</v>
      </c>
      <c r="L224" s="130">
        <v>340174</v>
      </c>
      <c r="N224" s="161"/>
      <c r="O224" s="161"/>
      <c r="P224" s="161"/>
      <c r="Q224" s="161"/>
      <c r="R224" s="161"/>
      <c r="S224" s="161"/>
    </row>
    <row r="225" spans="2:19" ht="15" customHeight="1">
      <c r="B225" s="208" t="s">
        <v>701</v>
      </c>
      <c r="C225" s="147">
        <v>3</v>
      </c>
      <c r="D225" s="148" t="s">
        <v>1542</v>
      </c>
      <c r="E225" s="209">
        <v>699238</v>
      </c>
      <c r="F225" s="147" t="s">
        <v>1339</v>
      </c>
      <c r="G225" s="210">
        <f t="shared" si="16"/>
        <v>111.55483869938467</v>
      </c>
      <c r="H225" s="209">
        <v>626811</v>
      </c>
      <c r="I225" s="211">
        <v>11783010</v>
      </c>
      <c r="J225" s="132">
        <f t="shared" si="17"/>
        <v>125.69765446007605</v>
      </c>
      <c r="K225" s="212">
        <f t="shared" si="15"/>
        <v>0.20274570087926827</v>
      </c>
      <c r="L225" s="130">
        <v>9374089</v>
      </c>
      <c r="N225" s="161"/>
      <c r="O225" s="161"/>
      <c r="P225" s="161"/>
      <c r="Q225" s="161"/>
      <c r="R225" s="161"/>
      <c r="S225" s="161"/>
    </row>
    <row r="226" spans="2:19" ht="15" customHeight="1">
      <c r="B226" s="201" t="s">
        <v>293</v>
      </c>
      <c r="C226" s="202">
        <v>2</v>
      </c>
      <c r="D226" s="203" t="s">
        <v>1543</v>
      </c>
      <c r="E226" s="204">
        <v>32996</v>
      </c>
      <c r="F226" s="202" t="s">
        <v>1326</v>
      </c>
      <c r="G226" s="205">
        <f t="shared" si="16"/>
        <v>111.06772586508684</v>
      </c>
      <c r="H226" s="204">
        <v>29708</v>
      </c>
      <c r="I226" s="206">
        <v>10233640</v>
      </c>
      <c r="J226" s="123">
        <f t="shared" si="17"/>
        <v>106.97604745663708</v>
      </c>
      <c r="K226" s="207">
        <f t="shared" si="15"/>
        <v>0.17608628986533278</v>
      </c>
      <c r="L226" s="121">
        <v>9566291</v>
      </c>
      <c r="N226" s="161"/>
      <c r="O226" s="161"/>
      <c r="P226" s="161"/>
      <c r="Q226" s="161"/>
      <c r="R226" s="161"/>
      <c r="S226" s="161"/>
    </row>
    <row r="227" spans="2:19" ht="15" customHeight="1">
      <c r="B227" s="208" t="s">
        <v>297</v>
      </c>
      <c r="C227" s="147">
        <v>3</v>
      </c>
      <c r="D227" s="148" t="s">
        <v>1544</v>
      </c>
      <c r="E227" s="209">
        <v>47</v>
      </c>
      <c r="F227" s="147" t="s">
        <v>1326</v>
      </c>
      <c r="G227" s="210">
        <f t="shared" si="16"/>
        <v>151.61290322580646</v>
      </c>
      <c r="H227" s="209">
        <v>31</v>
      </c>
      <c r="I227" s="211">
        <v>777828</v>
      </c>
      <c r="J227" s="132">
        <f t="shared" si="17"/>
        <v>177.33649174564596</v>
      </c>
      <c r="K227" s="212">
        <f t="shared" si="15"/>
        <v>0.013383785893716416</v>
      </c>
      <c r="L227" s="130">
        <v>438617</v>
      </c>
      <c r="N227" s="161"/>
      <c r="O227" s="161"/>
      <c r="P227" s="161"/>
      <c r="Q227" s="161"/>
      <c r="R227" s="161"/>
      <c r="S227" s="161"/>
    </row>
    <row r="228" spans="2:19" ht="15" customHeight="1">
      <c r="B228" s="208" t="s">
        <v>301</v>
      </c>
      <c r="C228" s="147">
        <v>3</v>
      </c>
      <c r="D228" s="148" t="s">
        <v>1545</v>
      </c>
      <c r="E228" s="209">
        <v>70</v>
      </c>
      <c r="F228" s="147" t="s">
        <v>1326</v>
      </c>
      <c r="G228" s="210">
        <f t="shared" si="16"/>
        <v>125</v>
      </c>
      <c r="H228" s="209">
        <v>56</v>
      </c>
      <c r="I228" s="211">
        <v>49121</v>
      </c>
      <c r="J228" s="132">
        <f t="shared" si="17"/>
        <v>118.97161402828908</v>
      </c>
      <c r="K228" s="212">
        <f t="shared" si="15"/>
        <v>0.0008452060698319474</v>
      </c>
      <c r="L228" s="130">
        <v>41288</v>
      </c>
      <c r="N228" s="161"/>
      <c r="O228" s="161"/>
      <c r="P228" s="161"/>
      <c r="Q228" s="161"/>
      <c r="R228" s="161"/>
      <c r="S228" s="161"/>
    </row>
    <row r="229" spans="2:19" ht="15" customHeight="1">
      <c r="B229" s="201" t="s">
        <v>305</v>
      </c>
      <c r="C229" s="202">
        <v>2</v>
      </c>
      <c r="D229" s="203" t="s">
        <v>1546</v>
      </c>
      <c r="E229" s="204">
        <v>87945</v>
      </c>
      <c r="F229" s="202" t="s">
        <v>1326</v>
      </c>
      <c r="G229" s="205">
        <f t="shared" si="16"/>
        <v>106.37950430017781</v>
      </c>
      <c r="H229" s="204">
        <v>82671</v>
      </c>
      <c r="I229" s="206">
        <v>4021894</v>
      </c>
      <c r="J229" s="123">
        <f t="shared" si="17"/>
        <v>119.5915581953747</v>
      </c>
      <c r="K229" s="207">
        <f t="shared" si="15"/>
        <v>0.06920317625904789</v>
      </c>
      <c r="L229" s="121">
        <v>3363025</v>
      </c>
      <c r="N229" s="161"/>
      <c r="O229" s="161"/>
      <c r="P229" s="161"/>
      <c r="Q229" s="161"/>
      <c r="R229" s="161"/>
      <c r="S229" s="161"/>
    </row>
    <row r="230" spans="2:19" ht="15" customHeight="1">
      <c r="B230" s="208" t="s">
        <v>309</v>
      </c>
      <c r="C230" s="147">
        <v>3</v>
      </c>
      <c r="D230" s="148" t="s">
        <v>1547</v>
      </c>
      <c r="E230" s="209">
        <v>37847</v>
      </c>
      <c r="F230" s="147" t="s">
        <v>1326</v>
      </c>
      <c r="G230" s="210">
        <f t="shared" si="16"/>
        <v>116.13784215048484</v>
      </c>
      <c r="H230" s="209">
        <v>32588</v>
      </c>
      <c r="I230" s="211">
        <v>1639588</v>
      </c>
      <c r="J230" s="132">
        <f t="shared" si="17"/>
        <v>132.47825679444873</v>
      </c>
      <c r="K230" s="212">
        <f t="shared" si="15"/>
        <v>0.028211757285552475</v>
      </c>
      <c r="L230" s="130">
        <v>1237628</v>
      </c>
      <c r="N230" s="161"/>
      <c r="O230" s="161"/>
      <c r="P230" s="161"/>
      <c r="Q230" s="161"/>
      <c r="R230" s="161"/>
      <c r="S230" s="161"/>
    </row>
    <row r="231" spans="2:19" ht="15" customHeight="1">
      <c r="B231" s="208" t="s">
        <v>313</v>
      </c>
      <c r="C231" s="147">
        <v>4</v>
      </c>
      <c r="D231" s="148" t="s">
        <v>1548</v>
      </c>
      <c r="E231" s="209">
        <v>30810</v>
      </c>
      <c r="F231" s="147" t="s">
        <v>1326</v>
      </c>
      <c r="G231" s="210">
        <f t="shared" si="16"/>
        <v>106.81967895156536</v>
      </c>
      <c r="H231" s="209">
        <v>28843</v>
      </c>
      <c r="I231" s="211">
        <v>1268821</v>
      </c>
      <c r="J231" s="132">
        <f t="shared" si="17"/>
        <v>120.41108773408267</v>
      </c>
      <c r="K231" s="212">
        <f t="shared" si="15"/>
        <v>0.021832112756870616</v>
      </c>
      <c r="L231" s="130">
        <v>1053741</v>
      </c>
      <c r="N231" s="161"/>
      <c r="O231" s="161"/>
      <c r="P231" s="161"/>
      <c r="Q231" s="161"/>
      <c r="R231" s="161"/>
      <c r="S231" s="161"/>
    </row>
    <row r="232" spans="2:19" ht="15" customHeight="1">
      <c r="B232" s="208" t="s">
        <v>315</v>
      </c>
      <c r="C232" s="147">
        <v>4</v>
      </c>
      <c r="D232" s="148" t="s">
        <v>1549</v>
      </c>
      <c r="E232" s="209">
        <v>7017</v>
      </c>
      <c r="F232" s="147" t="s">
        <v>1326</v>
      </c>
      <c r="G232" s="210">
        <f t="shared" si="16"/>
        <v>188.37583892617448</v>
      </c>
      <c r="H232" s="209">
        <v>3725</v>
      </c>
      <c r="I232" s="211">
        <v>369587</v>
      </c>
      <c r="J232" s="132">
        <f t="shared" si="17"/>
        <v>203.14568080381684</v>
      </c>
      <c r="K232" s="212">
        <f t="shared" si="15"/>
        <v>0.006359340724557318</v>
      </c>
      <c r="L232" s="130">
        <v>181932</v>
      </c>
      <c r="N232" s="161"/>
      <c r="O232" s="161"/>
      <c r="P232" s="161"/>
      <c r="Q232" s="161"/>
      <c r="R232" s="161"/>
      <c r="S232" s="161"/>
    </row>
    <row r="233" spans="2:19" ht="15" customHeight="1">
      <c r="B233" s="201" t="s">
        <v>318</v>
      </c>
      <c r="C233" s="202">
        <v>2</v>
      </c>
      <c r="D233" s="203" t="s">
        <v>1550</v>
      </c>
      <c r="E233" s="204">
        <v>3128</v>
      </c>
      <c r="F233" s="202" t="s">
        <v>1326</v>
      </c>
      <c r="G233" s="205">
        <f t="shared" si="16"/>
        <v>109.21787709497207</v>
      </c>
      <c r="H233" s="204">
        <v>2864</v>
      </c>
      <c r="I233" s="206">
        <v>1683730</v>
      </c>
      <c r="J233" s="123">
        <f t="shared" si="17"/>
        <v>85.98847447101458</v>
      </c>
      <c r="K233" s="207">
        <f t="shared" si="15"/>
        <v>0.02897129162594705</v>
      </c>
      <c r="L233" s="121">
        <v>1958088</v>
      </c>
      <c r="N233" s="161"/>
      <c r="O233" s="161"/>
      <c r="P233" s="161"/>
      <c r="Q233" s="161"/>
      <c r="R233" s="161"/>
      <c r="S233" s="161"/>
    </row>
    <row r="234" spans="2:19" ht="15" customHeight="1">
      <c r="B234" s="201" t="s">
        <v>322</v>
      </c>
      <c r="C234" s="202">
        <v>2</v>
      </c>
      <c r="D234" s="203" t="s">
        <v>1551</v>
      </c>
      <c r="E234" s="204">
        <v>426752</v>
      </c>
      <c r="F234" s="202" t="s">
        <v>1326</v>
      </c>
      <c r="G234" s="205">
        <f t="shared" si="16"/>
        <v>109.65752579862682</v>
      </c>
      <c r="H234" s="204">
        <v>389168</v>
      </c>
      <c r="I234" s="206">
        <v>108207768</v>
      </c>
      <c r="J234" s="123">
        <f t="shared" si="17"/>
        <v>114.14809176974332</v>
      </c>
      <c r="K234" s="207">
        <f t="shared" si="15"/>
        <v>1.8618892595135925</v>
      </c>
      <c r="L234" s="121">
        <v>94795950</v>
      </c>
      <c r="N234" s="161"/>
      <c r="O234" s="161"/>
      <c r="P234" s="161"/>
      <c r="Q234" s="161"/>
      <c r="R234" s="161"/>
      <c r="S234" s="161"/>
    </row>
    <row r="235" spans="2:19" ht="15" customHeight="1">
      <c r="B235" s="208" t="s">
        <v>325</v>
      </c>
      <c r="C235" s="147">
        <v>3</v>
      </c>
      <c r="D235" s="148" t="s">
        <v>1552</v>
      </c>
      <c r="E235" s="209">
        <v>3222</v>
      </c>
      <c r="F235" s="147" t="s">
        <v>1326</v>
      </c>
      <c r="G235" s="210">
        <f t="shared" si="16"/>
        <v>170.0263852242744</v>
      </c>
      <c r="H235" s="209">
        <v>1895</v>
      </c>
      <c r="I235" s="211">
        <v>2000951</v>
      </c>
      <c r="J235" s="132">
        <f t="shared" si="17"/>
        <v>152.9255270366113</v>
      </c>
      <c r="K235" s="212">
        <f t="shared" si="15"/>
        <v>0.034429590819329926</v>
      </c>
      <c r="L235" s="130">
        <v>1308448</v>
      </c>
      <c r="N235" s="161"/>
      <c r="O235" s="161"/>
      <c r="P235" s="161"/>
      <c r="Q235" s="161"/>
      <c r="R235" s="161"/>
      <c r="S235" s="161"/>
    </row>
    <row r="236" spans="2:19" ht="15" customHeight="1">
      <c r="B236" s="208" t="s">
        <v>329</v>
      </c>
      <c r="C236" s="147">
        <v>3</v>
      </c>
      <c r="D236" s="148" t="s">
        <v>1553</v>
      </c>
      <c r="E236" s="209">
        <v>11608</v>
      </c>
      <c r="F236" s="147" t="s">
        <v>1326</v>
      </c>
      <c r="G236" s="210">
        <f t="shared" si="16"/>
        <v>106.70098354628183</v>
      </c>
      <c r="H236" s="209">
        <v>10879</v>
      </c>
      <c r="I236" s="211">
        <v>3314493</v>
      </c>
      <c r="J236" s="132">
        <f t="shared" si="17"/>
        <v>101.85399554601018</v>
      </c>
      <c r="K236" s="212">
        <f t="shared" si="15"/>
        <v>0.057031200545907074</v>
      </c>
      <c r="L236" s="130">
        <v>3254161</v>
      </c>
      <c r="N236" s="161"/>
      <c r="O236" s="161"/>
      <c r="P236" s="161"/>
      <c r="Q236" s="161"/>
      <c r="R236" s="161"/>
      <c r="S236" s="161"/>
    </row>
    <row r="237" spans="2:19" ht="15" customHeight="1">
      <c r="B237" s="208" t="s">
        <v>341</v>
      </c>
      <c r="C237" s="147">
        <v>3</v>
      </c>
      <c r="D237" s="148" t="s">
        <v>1554</v>
      </c>
      <c r="E237" s="209">
        <v>32579</v>
      </c>
      <c r="F237" s="147" t="s">
        <v>1326</v>
      </c>
      <c r="G237" s="210">
        <f t="shared" si="16"/>
        <v>124.80462764327307</v>
      </c>
      <c r="H237" s="209">
        <v>26104</v>
      </c>
      <c r="I237" s="211">
        <v>6402189</v>
      </c>
      <c r="J237" s="132">
        <f t="shared" si="17"/>
        <v>120.00570207074017</v>
      </c>
      <c r="K237" s="212">
        <f t="shared" si="15"/>
        <v>0.11015999273246324</v>
      </c>
      <c r="L237" s="130">
        <v>5334904</v>
      </c>
      <c r="N237" s="161"/>
      <c r="O237" s="161"/>
      <c r="P237" s="161"/>
      <c r="Q237" s="161"/>
      <c r="R237" s="161"/>
      <c r="S237" s="161"/>
    </row>
    <row r="238" spans="2:19" ht="15" customHeight="1">
      <c r="B238" s="208" t="s">
        <v>345</v>
      </c>
      <c r="C238" s="147">
        <v>3</v>
      </c>
      <c r="D238" s="148" t="s">
        <v>1555</v>
      </c>
      <c r="E238" s="209">
        <v>9718</v>
      </c>
      <c r="F238" s="147" t="s">
        <v>1326</v>
      </c>
      <c r="G238" s="210">
        <f t="shared" si="16"/>
        <v>105.23010286951813</v>
      </c>
      <c r="H238" s="209">
        <v>9235</v>
      </c>
      <c r="I238" s="211">
        <v>1977386</v>
      </c>
      <c r="J238" s="132">
        <f t="shared" si="17"/>
        <v>106.37295458971295</v>
      </c>
      <c r="K238" s="212">
        <f t="shared" si="15"/>
        <v>0.03402411696831733</v>
      </c>
      <c r="L238" s="130">
        <v>1858918</v>
      </c>
      <c r="N238" s="161"/>
      <c r="O238" s="161"/>
      <c r="P238" s="161"/>
      <c r="Q238" s="161"/>
      <c r="R238" s="161"/>
      <c r="S238" s="161"/>
    </row>
    <row r="239" spans="2:19" ht="15" customHeight="1">
      <c r="B239" s="208" t="s">
        <v>736</v>
      </c>
      <c r="C239" s="147">
        <v>3</v>
      </c>
      <c r="D239" s="148" t="s">
        <v>1556</v>
      </c>
      <c r="E239" s="209">
        <v>136120</v>
      </c>
      <c r="F239" s="147" t="s">
        <v>1326</v>
      </c>
      <c r="G239" s="210">
        <f t="shared" si="16"/>
        <v>112.2592882767721</v>
      </c>
      <c r="H239" s="209">
        <v>121255</v>
      </c>
      <c r="I239" s="211">
        <v>25817454</v>
      </c>
      <c r="J239" s="132">
        <f t="shared" si="17"/>
        <v>109.56712981097849</v>
      </c>
      <c r="K239" s="212">
        <f t="shared" si="15"/>
        <v>0.4442309567884834</v>
      </c>
      <c r="L239" s="130">
        <v>23563138</v>
      </c>
      <c r="N239" s="161"/>
      <c r="O239" s="161"/>
      <c r="P239" s="161"/>
      <c r="Q239" s="161"/>
      <c r="R239" s="161"/>
      <c r="S239" s="161"/>
    </row>
    <row r="240" spans="2:19" ht="15" customHeight="1">
      <c r="B240" s="201" t="s">
        <v>347</v>
      </c>
      <c r="C240" s="202">
        <v>2</v>
      </c>
      <c r="D240" s="203" t="s">
        <v>1557</v>
      </c>
      <c r="E240" s="204">
        <v>188234</v>
      </c>
      <c r="F240" s="202" t="s">
        <v>1326</v>
      </c>
      <c r="G240" s="205">
        <f t="shared" si="16"/>
        <v>106.1945005472373</v>
      </c>
      <c r="H240" s="204">
        <v>177254</v>
      </c>
      <c r="I240" s="206">
        <v>105479992</v>
      </c>
      <c r="J240" s="123">
        <f t="shared" si="17"/>
        <v>127.94079576827902</v>
      </c>
      <c r="K240" s="207">
        <f t="shared" si="15"/>
        <v>1.8149534717172955</v>
      </c>
      <c r="L240" s="121">
        <v>82444377</v>
      </c>
      <c r="N240" s="161"/>
      <c r="O240" s="161"/>
      <c r="P240" s="161"/>
      <c r="Q240" s="161"/>
      <c r="R240" s="161"/>
      <c r="S240" s="161"/>
    </row>
    <row r="241" spans="2:19" ht="15" customHeight="1">
      <c r="B241" s="208" t="s">
        <v>742</v>
      </c>
      <c r="C241" s="147">
        <v>3</v>
      </c>
      <c r="D241" s="148" t="s">
        <v>1558</v>
      </c>
      <c r="E241" s="209">
        <v>4739</v>
      </c>
      <c r="F241" s="147" t="s">
        <v>1326</v>
      </c>
      <c r="G241" s="210">
        <f t="shared" si="16"/>
        <v>158.7604690117253</v>
      </c>
      <c r="H241" s="209">
        <v>2985</v>
      </c>
      <c r="I241" s="211">
        <v>2297106</v>
      </c>
      <c r="J241" s="132">
        <f t="shared" si="17"/>
        <v>147.65150453604085</v>
      </c>
      <c r="K241" s="212">
        <f t="shared" si="15"/>
        <v>0.039525415489248705</v>
      </c>
      <c r="L241" s="130">
        <v>1555762</v>
      </c>
      <c r="N241" s="161"/>
      <c r="O241" s="161"/>
      <c r="P241" s="161"/>
      <c r="Q241" s="161"/>
      <c r="R241" s="161"/>
      <c r="S241" s="161"/>
    </row>
    <row r="242" spans="2:19" ht="15" customHeight="1">
      <c r="B242" s="208" t="s">
        <v>746</v>
      </c>
      <c r="C242" s="147">
        <v>3</v>
      </c>
      <c r="D242" s="148" t="s">
        <v>1559</v>
      </c>
      <c r="E242" s="209">
        <v>11154</v>
      </c>
      <c r="F242" s="147" t="s">
        <v>1326</v>
      </c>
      <c r="G242" s="210">
        <f t="shared" si="16"/>
        <v>162.12209302325581</v>
      </c>
      <c r="H242" s="209">
        <v>6880</v>
      </c>
      <c r="I242" s="211">
        <v>637108</v>
      </c>
      <c r="J242" s="132">
        <f t="shared" si="17"/>
        <v>224.49426879072013</v>
      </c>
      <c r="K242" s="212">
        <f t="shared" si="15"/>
        <v>0.010962471218796288</v>
      </c>
      <c r="L242" s="130">
        <v>283797</v>
      </c>
      <c r="N242" s="161"/>
      <c r="O242" s="161"/>
      <c r="P242" s="161"/>
      <c r="Q242" s="161"/>
      <c r="R242" s="161"/>
      <c r="S242" s="161"/>
    </row>
    <row r="243" spans="2:19" ht="15" customHeight="1">
      <c r="B243" s="208" t="s">
        <v>750</v>
      </c>
      <c r="C243" s="147">
        <v>3</v>
      </c>
      <c r="D243" s="148" t="s">
        <v>1560</v>
      </c>
      <c r="E243" s="209">
        <v>410</v>
      </c>
      <c r="F243" s="147" t="s">
        <v>1326</v>
      </c>
      <c r="G243" s="210">
        <f t="shared" si="16"/>
        <v>128.125</v>
      </c>
      <c r="H243" s="209">
        <v>320</v>
      </c>
      <c r="I243" s="211">
        <v>335100</v>
      </c>
      <c r="J243" s="132">
        <f t="shared" si="17"/>
        <v>141.1940185309249</v>
      </c>
      <c r="K243" s="212">
        <f t="shared" si="15"/>
        <v>0.005765936239097038</v>
      </c>
      <c r="L243" s="130">
        <v>237333</v>
      </c>
      <c r="N243" s="161"/>
      <c r="O243" s="161"/>
      <c r="P243" s="161"/>
      <c r="Q243" s="161"/>
      <c r="R243" s="161"/>
      <c r="S243" s="161"/>
    </row>
    <row r="244" spans="2:19" ht="15" customHeight="1">
      <c r="B244" s="208" t="s">
        <v>1283</v>
      </c>
      <c r="C244" s="147">
        <v>3</v>
      </c>
      <c r="D244" s="148" t="s">
        <v>1561</v>
      </c>
      <c r="E244" s="209"/>
      <c r="F244" s="147"/>
      <c r="G244" s="210"/>
      <c r="H244" s="209"/>
      <c r="I244" s="211">
        <v>438</v>
      </c>
      <c r="J244" s="132" t="s">
        <v>1308</v>
      </c>
      <c r="K244" s="212">
        <f t="shared" si="15"/>
        <v>7.536496785211885E-06</v>
      </c>
      <c r="L244" s="130">
        <v>0</v>
      </c>
      <c r="N244" s="161"/>
      <c r="O244" s="161"/>
      <c r="P244" s="161"/>
      <c r="Q244" s="161"/>
      <c r="R244" s="161"/>
      <c r="S244" s="161"/>
    </row>
    <row r="245" spans="2:19" ht="15" customHeight="1">
      <c r="B245" s="208" t="s">
        <v>754</v>
      </c>
      <c r="C245" s="147">
        <v>3</v>
      </c>
      <c r="D245" s="148" t="s">
        <v>1562</v>
      </c>
      <c r="E245" s="209">
        <v>14350</v>
      </c>
      <c r="F245" s="147" t="s">
        <v>1326</v>
      </c>
      <c r="G245" s="210">
        <f>E245/H245*100</f>
        <v>105.93533146316257</v>
      </c>
      <c r="H245" s="209">
        <v>13546</v>
      </c>
      <c r="I245" s="211">
        <v>6354104</v>
      </c>
      <c r="J245" s="132">
        <f aca="true" t="shared" si="18" ref="J245:J286">I245/L245*100</f>
        <v>121.60129093522569</v>
      </c>
      <c r="K245" s="212">
        <f t="shared" si="15"/>
        <v>0.10933261271438809</v>
      </c>
      <c r="L245" s="130">
        <v>5225359</v>
      </c>
      <c r="N245" s="161"/>
      <c r="O245" s="161"/>
      <c r="P245" s="161"/>
      <c r="Q245" s="161"/>
      <c r="R245" s="161"/>
      <c r="S245" s="161"/>
    </row>
    <row r="246" spans="2:19" ht="15" customHeight="1">
      <c r="B246" s="208" t="s">
        <v>758</v>
      </c>
      <c r="C246" s="147">
        <v>3</v>
      </c>
      <c r="D246" s="148" t="s">
        <v>1563</v>
      </c>
      <c r="E246" s="209">
        <v>2852</v>
      </c>
      <c r="F246" s="147" t="s">
        <v>1326</v>
      </c>
      <c r="G246" s="210">
        <f>E246/H246*100</f>
        <v>103.44577439245558</v>
      </c>
      <c r="H246" s="209">
        <v>2757</v>
      </c>
      <c r="I246" s="211">
        <v>23639512</v>
      </c>
      <c r="J246" s="132">
        <f t="shared" si="18"/>
        <v>78.49340030866739</v>
      </c>
      <c r="K246" s="212">
        <f t="shared" si="15"/>
        <v>0.40675595020999494</v>
      </c>
      <c r="L246" s="130">
        <v>30116560</v>
      </c>
      <c r="N246" s="161"/>
      <c r="O246" s="161"/>
      <c r="P246" s="161"/>
      <c r="Q246" s="161"/>
      <c r="R246" s="161"/>
      <c r="S246" s="161"/>
    </row>
    <row r="247" spans="2:19" ht="15" customHeight="1">
      <c r="B247" s="194" t="s">
        <v>349</v>
      </c>
      <c r="C247" s="195">
        <v>1</v>
      </c>
      <c r="D247" s="196" t="s">
        <v>350</v>
      </c>
      <c r="E247" s="197"/>
      <c r="F247" s="195"/>
      <c r="G247" s="216"/>
      <c r="H247" s="197"/>
      <c r="I247" s="199">
        <v>903566605</v>
      </c>
      <c r="J247" s="113">
        <f t="shared" si="18"/>
        <v>113.91599963721532</v>
      </c>
      <c r="K247" s="200">
        <f t="shared" si="15"/>
        <v>15.547321492710772</v>
      </c>
      <c r="L247" s="115">
        <v>793186741</v>
      </c>
      <c r="N247" s="161"/>
      <c r="O247" s="161"/>
      <c r="P247" s="161"/>
      <c r="Q247" s="161"/>
      <c r="R247" s="161"/>
      <c r="S247" s="161"/>
    </row>
    <row r="248" spans="2:19" ht="15" customHeight="1">
      <c r="B248" s="201" t="s">
        <v>353</v>
      </c>
      <c r="C248" s="202">
        <v>2</v>
      </c>
      <c r="D248" s="203" t="s">
        <v>1564</v>
      </c>
      <c r="E248" s="204">
        <v>802410</v>
      </c>
      <c r="F248" s="202" t="s">
        <v>1339</v>
      </c>
      <c r="G248" s="205">
        <f>E248/H248*100</f>
        <v>126.73620434220877</v>
      </c>
      <c r="H248" s="204">
        <v>633134</v>
      </c>
      <c r="I248" s="206">
        <v>1331893</v>
      </c>
      <c r="J248" s="123">
        <f t="shared" si="18"/>
        <v>142.6269235299787</v>
      </c>
      <c r="K248" s="207">
        <f t="shared" si="15"/>
        <v>0.02291736829394113</v>
      </c>
      <c r="L248" s="121">
        <v>933830</v>
      </c>
      <c r="N248" s="161"/>
      <c r="O248" s="161"/>
      <c r="P248" s="161"/>
      <c r="Q248" s="161"/>
      <c r="R248" s="161"/>
      <c r="S248" s="161"/>
    </row>
    <row r="249" spans="2:19" ht="15" customHeight="1">
      <c r="B249" s="208" t="s">
        <v>1230</v>
      </c>
      <c r="C249" s="147">
        <v>3</v>
      </c>
      <c r="D249" s="148" t="s">
        <v>1565</v>
      </c>
      <c r="E249" s="209">
        <v>2096</v>
      </c>
      <c r="F249" s="147" t="s">
        <v>1339</v>
      </c>
      <c r="G249" s="210">
        <f>E249/H249*100</f>
        <v>58.596589320659774</v>
      </c>
      <c r="H249" s="209">
        <v>3577</v>
      </c>
      <c r="I249" s="211">
        <v>13808</v>
      </c>
      <c r="J249" s="132">
        <f t="shared" si="18"/>
        <v>77.99807942156697</v>
      </c>
      <c r="K249" s="212">
        <f t="shared" si="15"/>
        <v>0.00023758892148448795</v>
      </c>
      <c r="L249" s="130">
        <v>17703</v>
      </c>
      <c r="N249" s="161"/>
      <c r="O249" s="161"/>
      <c r="P249" s="161"/>
      <c r="Q249" s="161"/>
      <c r="R249" s="161"/>
      <c r="S249" s="161"/>
    </row>
    <row r="250" spans="2:19" ht="15" customHeight="1">
      <c r="B250" s="201" t="s">
        <v>357</v>
      </c>
      <c r="C250" s="202">
        <v>2</v>
      </c>
      <c r="D250" s="203" t="s">
        <v>1566</v>
      </c>
      <c r="E250" s="204">
        <v>54246</v>
      </c>
      <c r="F250" s="202" t="s">
        <v>1326</v>
      </c>
      <c r="G250" s="205">
        <f>E250/H250*100</f>
        <v>89.10315374507228</v>
      </c>
      <c r="H250" s="204">
        <v>60880</v>
      </c>
      <c r="I250" s="206">
        <v>35075377</v>
      </c>
      <c r="J250" s="123">
        <f t="shared" si="18"/>
        <v>96.19798124363852</v>
      </c>
      <c r="K250" s="207">
        <f t="shared" si="15"/>
        <v>0.6035284611885728</v>
      </c>
      <c r="L250" s="121">
        <v>36461656</v>
      </c>
      <c r="N250" s="161"/>
      <c r="O250" s="161"/>
      <c r="P250" s="161"/>
      <c r="Q250" s="161"/>
      <c r="R250" s="161"/>
      <c r="S250" s="161"/>
    </row>
    <row r="251" spans="2:19" ht="15" customHeight="1">
      <c r="B251" s="208" t="s">
        <v>361</v>
      </c>
      <c r="C251" s="147">
        <v>3</v>
      </c>
      <c r="D251" s="148" t="s">
        <v>1567</v>
      </c>
      <c r="E251" s="209">
        <v>7279</v>
      </c>
      <c r="F251" s="147" t="s">
        <v>1326</v>
      </c>
      <c r="G251" s="210">
        <f>E251/H251*100</f>
        <v>91.51370379683178</v>
      </c>
      <c r="H251" s="209">
        <v>7954</v>
      </c>
      <c r="I251" s="211">
        <v>5207371</v>
      </c>
      <c r="J251" s="132">
        <f t="shared" si="18"/>
        <v>92.69347293621747</v>
      </c>
      <c r="K251" s="212">
        <f t="shared" si="15"/>
        <v>0.0896012210066338</v>
      </c>
      <c r="L251" s="130">
        <v>5617840</v>
      </c>
      <c r="N251" s="161"/>
      <c r="O251" s="161"/>
      <c r="P251" s="161"/>
      <c r="Q251" s="161"/>
      <c r="R251" s="161"/>
      <c r="S251" s="161"/>
    </row>
    <row r="252" spans="2:19" ht="15" customHeight="1">
      <c r="B252" s="201" t="s">
        <v>380</v>
      </c>
      <c r="C252" s="202">
        <v>2</v>
      </c>
      <c r="D252" s="203" t="s">
        <v>1568</v>
      </c>
      <c r="E252" s="204"/>
      <c r="F252" s="202"/>
      <c r="G252" s="205"/>
      <c r="H252" s="204"/>
      <c r="I252" s="206">
        <v>97208380</v>
      </c>
      <c r="J252" s="123">
        <f t="shared" si="18"/>
        <v>117.11851883194998</v>
      </c>
      <c r="K252" s="207">
        <f t="shared" si="15"/>
        <v>1.6726270396476148</v>
      </c>
      <c r="L252" s="121">
        <v>83000008</v>
      </c>
      <c r="N252" s="161"/>
      <c r="O252" s="161"/>
      <c r="P252" s="161"/>
      <c r="Q252" s="161"/>
      <c r="R252" s="161"/>
      <c r="S252" s="161"/>
    </row>
    <row r="253" spans="2:19" ht="15" customHeight="1">
      <c r="B253" s="208" t="s">
        <v>383</v>
      </c>
      <c r="C253" s="147">
        <v>3</v>
      </c>
      <c r="D253" s="148" t="s">
        <v>1569</v>
      </c>
      <c r="E253" s="209"/>
      <c r="F253" s="147"/>
      <c r="G253" s="210"/>
      <c r="H253" s="209"/>
      <c r="I253" s="211">
        <v>32286213</v>
      </c>
      <c r="J253" s="132">
        <f t="shared" si="18"/>
        <v>131.14605689473728</v>
      </c>
      <c r="K253" s="212">
        <f t="shared" si="15"/>
        <v>0.5555363937926169</v>
      </c>
      <c r="L253" s="130">
        <v>24618516</v>
      </c>
      <c r="N253" s="161"/>
      <c r="O253" s="161"/>
      <c r="P253" s="161"/>
      <c r="Q253" s="161"/>
      <c r="R253" s="161"/>
      <c r="S253" s="161"/>
    </row>
    <row r="254" spans="2:19" ht="15" customHeight="1">
      <c r="B254" s="208" t="s">
        <v>386</v>
      </c>
      <c r="C254" s="147">
        <v>4</v>
      </c>
      <c r="D254" s="148" t="s">
        <v>1570</v>
      </c>
      <c r="E254" s="209"/>
      <c r="F254" s="147"/>
      <c r="G254" s="210"/>
      <c r="H254" s="209"/>
      <c r="I254" s="211">
        <v>32286213</v>
      </c>
      <c r="J254" s="132">
        <f t="shared" si="18"/>
        <v>131.14605689473728</v>
      </c>
      <c r="K254" s="212">
        <f t="shared" si="15"/>
        <v>0.5555363937926169</v>
      </c>
      <c r="L254" s="130">
        <v>24618516</v>
      </c>
      <c r="N254" s="161"/>
      <c r="O254" s="161"/>
      <c r="P254" s="161"/>
      <c r="Q254" s="161"/>
      <c r="R254" s="161"/>
      <c r="S254" s="161"/>
    </row>
    <row r="255" spans="2:19" ht="15" customHeight="1">
      <c r="B255" s="208" t="s">
        <v>393</v>
      </c>
      <c r="C255" s="147">
        <v>3</v>
      </c>
      <c r="D255" s="148" t="s">
        <v>1571</v>
      </c>
      <c r="E255" s="209">
        <v>1625488</v>
      </c>
      <c r="F255" s="147" t="s">
        <v>1326</v>
      </c>
      <c r="G255" s="210">
        <f>E255/H255*100</f>
        <v>106.80571991397659</v>
      </c>
      <c r="H255" s="209">
        <v>1521911</v>
      </c>
      <c r="I255" s="211">
        <v>35196342</v>
      </c>
      <c r="J255" s="132">
        <f t="shared" si="18"/>
        <v>107.48576932903401</v>
      </c>
      <c r="K255" s="212">
        <f t="shared" si="15"/>
        <v>0.6056098592105436</v>
      </c>
      <c r="L255" s="130">
        <v>32745118</v>
      </c>
      <c r="N255" s="161"/>
      <c r="O255" s="161"/>
      <c r="P255" s="161"/>
      <c r="Q255" s="161"/>
      <c r="R255" s="161"/>
      <c r="S255" s="161"/>
    </row>
    <row r="256" spans="2:19" ht="15" customHeight="1">
      <c r="B256" s="208" t="s">
        <v>397</v>
      </c>
      <c r="C256" s="147">
        <v>4</v>
      </c>
      <c r="D256" s="148" t="s">
        <v>1572</v>
      </c>
      <c r="E256" s="209">
        <v>1497488</v>
      </c>
      <c r="F256" s="147" t="s">
        <v>1326</v>
      </c>
      <c r="G256" s="210">
        <f>E256/H256*100</f>
        <v>106.35772134834971</v>
      </c>
      <c r="H256" s="209">
        <v>1407973</v>
      </c>
      <c r="I256" s="211">
        <v>27664941</v>
      </c>
      <c r="J256" s="132">
        <f t="shared" si="18"/>
        <v>105.86225999130063</v>
      </c>
      <c r="K256" s="212">
        <f t="shared" si="15"/>
        <v>0.47601995184834817</v>
      </c>
      <c r="L256" s="130">
        <v>26132959</v>
      </c>
      <c r="N256" s="161"/>
      <c r="O256" s="161"/>
      <c r="P256" s="161"/>
      <c r="Q256" s="161"/>
      <c r="R256" s="161"/>
      <c r="S256" s="161"/>
    </row>
    <row r="257" spans="2:19" ht="15" customHeight="1">
      <c r="B257" s="208" t="s">
        <v>784</v>
      </c>
      <c r="C257" s="147">
        <v>3</v>
      </c>
      <c r="D257" s="148" t="s">
        <v>1573</v>
      </c>
      <c r="E257" s="209">
        <v>78737034</v>
      </c>
      <c r="F257" s="147" t="s">
        <v>1339</v>
      </c>
      <c r="G257" s="210">
        <f>E257/H257*100</f>
        <v>129.56905738810636</v>
      </c>
      <c r="H257" s="209">
        <v>60768393</v>
      </c>
      <c r="I257" s="211">
        <v>14286351</v>
      </c>
      <c r="J257" s="132">
        <f t="shared" si="18"/>
        <v>124.85433363498876</v>
      </c>
      <c r="K257" s="212">
        <f t="shared" si="15"/>
        <v>0.24581972233769087</v>
      </c>
      <c r="L257" s="130">
        <v>11442415</v>
      </c>
      <c r="N257" s="161"/>
      <c r="O257" s="161"/>
      <c r="P257" s="161"/>
      <c r="Q257" s="161"/>
      <c r="R257" s="161"/>
      <c r="S257" s="161"/>
    </row>
    <row r="258" spans="2:19" ht="15" customHeight="1">
      <c r="B258" s="201" t="s">
        <v>439</v>
      </c>
      <c r="C258" s="202">
        <v>2</v>
      </c>
      <c r="D258" s="203" t="s">
        <v>1574</v>
      </c>
      <c r="E258" s="204">
        <v>214421</v>
      </c>
      <c r="F258" s="202" t="s">
        <v>1326</v>
      </c>
      <c r="G258" s="205">
        <f>E258/H258*100</f>
        <v>120.89046502187541</v>
      </c>
      <c r="H258" s="204">
        <v>177368</v>
      </c>
      <c r="I258" s="206">
        <v>24305542</v>
      </c>
      <c r="J258" s="123">
        <f t="shared" si="18"/>
        <v>123.305591673545</v>
      </c>
      <c r="K258" s="207">
        <f t="shared" si="15"/>
        <v>0.41821607110920656</v>
      </c>
      <c r="L258" s="121">
        <v>19711630</v>
      </c>
      <c r="N258" s="161"/>
      <c r="O258" s="161"/>
      <c r="P258" s="161"/>
      <c r="Q258" s="161"/>
      <c r="R258" s="161"/>
      <c r="S258" s="161"/>
    </row>
    <row r="259" spans="2:19" ht="15" customHeight="1">
      <c r="B259" s="208" t="s">
        <v>443</v>
      </c>
      <c r="C259" s="147">
        <v>3</v>
      </c>
      <c r="D259" s="148" t="s">
        <v>1575</v>
      </c>
      <c r="E259" s="209">
        <v>187808</v>
      </c>
      <c r="F259" s="147" t="s">
        <v>1326</v>
      </c>
      <c r="G259" s="210">
        <f>E259/H259*100</f>
        <v>120.16174438245379</v>
      </c>
      <c r="H259" s="209">
        <v>156296</v>
      </c>
      <c r="I259" s="211">
        <v>17096252</v>
      </c>
      <c r="J259" s="132">
        <f t="shared" si="18"/>
        <v>123.28419465260525</v>
      </c>
      <c r="K259" s="212">
        <f t="shared" si="15"/>
        <v>0.2941686032812152</v>
      </c>
      <c r="L259" s="130">
        <v>13867351</v>
      </c>
      <c r="N259" s="161"/>
      <c r="O259" s="161"/>
      <c r="P259" s="161"/>
      <c r="Q259" s="161"/>
      <c r="R259" s="161"/>
      <c r="S259" s="161"/>
    </row>
    <row r="260" spans="2:19" ht="15" customHeight="1">
      <c r="B260" s="201" t="s">
        <v>523</v>
      </c>
      <c r="C260" s="202">
        <v>2</v>
      </c>
      <c r="D260" s="203" t="s">
        <v>1576</v>
      </c>
      <c r="E260" s="204"/>
      <c r="F260" s="202"/>
      <c r="G260" s="205"/>
      <c r="H260" s="204"/>
      <c r="I260" s="206">
        <v>128812595</v>
      </c>
      <c r="J260" s="123">
        <f t="shared" si="18"/>
        <v>121.32069281507387</v>
      </c>
      <c r="K260" s="207">
        <f t="shared" si="15"/>
        <v>2.21642855733402</v>
      </c>
      <c r="L260" s="121">
        <v>106175288</v>
      </c>
      <c r="N260" s="161"/>
      <c r="O260" s="161"/>
      <c r="P260" s="161"/>
      <c r="Q260" s="161"/>
      <c r="R260" s="161"/>
      <c r="S260" s="161"/>
    </row>
    <row r="261" spans="2:19" ht="15" customHeight="1">
      <c r="B261" s="208" t="s">
        <v>527</v>
      </c>
      <c r="C261" s="147">
        <v>3</v>
      </c>
      <c r="D261" s="148" t="s">
        <v>1577</v>
      </c>
      <c r="E261" s="209">
        <v>79005247</v>
      </c>
      <c r="F261" s="147" t="s">
        <v>1339</v>
      </c>
      <c r="G261" s="210">
        <f aca="true" t="shared" si="19" ref="G261:G273">E261/H261*100</f>
        <v>123.81329042385512</v>
      </c>
      <c r="H261" s="209">
        <v>63809989</v>
      </c>
      <c r="I261" s="211">
        <v>37606344</v>
      </c>
      <c r="J261" s="132">
        <f t="shared" si="18"/>
        <v>141.54667402986686</v>
      </c>
      <c r="K261" s="212">
        <f t="shared" si="15"/>
        <v>0.6470778325561011</v>
      </c>
      <c r="L261" s="130">
        <v>26568158</v>
      </c>
      <c r="N261" s="161"/>
      <c r="O261" s="161"/>
      <c r="P261" s="161"/>
      <c r="Q261" s="161"/>
      <c r="R261" s="161"/>
      <c r="S261" s="161"/>
    </row>
    <row r="262" spans="2:19" ht="15" customHeight="1">
      <c r="B262" s="208" t="s">
        <v>797</v>
      </c>
      <c r="C262" s="147">
        <v>4</v>
      </c>
      <c r="D262" s="148" t="s">
        <v>1578</v>
      </c>
      <c r="E262" s="209">
        <v>172260</v>
      </c>
      <c r="F262" s="147" t="s">
        <v>1339</v>
      </c>
      <c r="G262" s="210">
        <f t="shared" si="19"/>
        <v>108.96393803490439</v>
      </c>
      <c r="H262" s="209">
        <v>158089</v>
      </c>
      <c r="I262" s="211">
        <v>599264</v>
      </c>
      <c r="J262" s="132">
        <f t="shared" si="18"/>
        <v>149.8328561963221</v>
      </c>
      <c r="K262" s="212">
        <f t="shared" si="15"/>
        <v>0.01031130413126305</v>
      </c>
      <c r="L262" s="130">
        <v>399955</v>
      </c>
      <c r="N262" s="161"/>
      <c r="O262" s="161"/>
      <c r="P262" s="161"/>
      <c r="Q262" s="161"/>
      <c r="R262" s="161"/>
      <c r="S262" s="161"/>
    </row>
    <row r="263" spans="2:19" ht="15" customHeight="1">
      <c r="B263" s="208" t="s">
        <v>801</v>
      </c>
      <c r="C263" s="147">
        <v>4</v>
      </c>
      <c r="D263" s="148" t="s">
        <v>1579</v>
      </c>
      <c r="E263" s="209">
        <v>5155225</v>
      </c>
      <c r="F263" s="147" t="s">
        <v>1339</v>
      </c>
      <c r="G263" s="210">
        <f t="shared" si="19"/>
        <v>114.7703557658956</v>
      </c>
      <c r="H263" s="209">
        <v>4491774</v>
      </c>
      <c r="I263" s="211">
        <v>2982584</v>
      </c>
      <c r="J263" s="132">
        <f t="shared" si="18"/>
        <v>141.27474784411095</v>
      </c>
      <c r="K263" s="212">
        <f t="shared" si="15"/>
        <v>0.051320170611014626</v>
      </c>
      <c r="L263" s="130">
        <v>2111194</v>
      </c>
      <c r="N263" s="161"/>
      <c r="O263" s="161"/>
      <c r="P263" s="161"/>
      <c r="Q263" s="161"/>
      <c r="R263" s="161"/>
      <c r="S263" s="161"/>
    </row>
    <row r="264" spans="2:19" ht="15" customHeight="1">
      <c r="B264" s="208" t="s">
        <v>804</v>
      </c>
      <c r="C264" s="147">
        <v>4</v>
      </c>
      <c r="D264" s="148" t="s">
        <v>1580</v>
      </c>
      <c r="E264" s="209">
        <v>58566461</v>
      </c>
      <c r="F264" s="147" t="s">
        <v>1339</v>
      </c>
      <c r="G264" s="210">
        <f t="shared" si="19"/>
        <v>127.64425260591344</v>
      </c>
      <c r="H264" s="209">
        <v>45882568</v>
      </c>
      <c r="I264" s="211">
        <v>18510210</v>
      </c>
      <c r="J264" s="132">
        <f t="shared" si="18"/>
        <v>143.43655042651935</v>
      </c>
      <c r="K264" s="212">
        <f t="shared" si="15"/>
        <v>0.31849803232556373</v>
      </c>
      <c r="L264" s="130">
        <v>12904807</v>
      </c>
      <c r="N264" s="161"/>
      <c r="O264" s="161"/>
      <c r="P264" s="161"/>
      <c r="Q264" s="161"/>
      <c r="R264" s="161"/>
      <c r="S264" s="161"/>
    </row>
    <row r="265" spans="2:19" ht="15" customHeight="1">
      <c r="B265" s="208" t="s">
        <v>531</v>
      </c>
      <c r="C265" s="147">
        <v>3</v>
      </c>
      <c r="D265" s="148" t="s">
        <v>1581</v>
      </c>
      <c r="E265" s="209">
        <v>69203737</v>
      </c>
      <c r="F265" s="147" t="s">
        <v>1582</v>
      </c>
      <c r="G265" s="210">
        <f t="shared" si="19"/>
        <v>98.99459395683228</v>
      </c>
      <c r="H265" s="209">
        <v>69906582</v>
      </c>
      <c r="I265" s="211">
        <v>6920741</v>
      </c>
      <c r="J265" s="132">
        <f t="shared" si="18"/>
        <v>128.40102917619524</v>
      </c>
      <c r="K265" s="212">
        <f aca="true" t="shared" si="20" ref="K265:K328">I265/5811718793*100</f>
        <v>0.1190825166616075</v>
      </c>
      <c r="L265" s="130">
        <v>5389942</v>
      </c>
      <c r="N265" s="161"/>
      <c r="O265" s="161"/>
      <c r="P265" s="161"/>
      <c r="Q265" s="161"/>
      <c r="R265" s="161"/>
      <c r="S265" s="161"/>
    </row>
    <row r="266" spans="2:19" ht="15" customHeight="1">
      <c r="B266" s="208" t="s">
        <v>810</v>
      </c>
      <c r="C266" s="147">
        <v>4</v>
      </c>
      <c r="D266" s="148" t="s">
        <v>1583</v>
      </c>
      <c r="E266" s="209">
        <v>69196498</v>
      </c>
      <c r="F266" s="147" t="s">
        <v>1582</v>
      </c>
      <c r="G266" s="210">
        <f t="shared" si="19"/>
        <v>98.9844355262075</v>
      </c>
      <c r="H266" s="209">
        <v>69906443</v>
      </c>
      <c r="I266" s="211">
        <v>6917641</v>
      </c>
      <c r="J266" s="132">
        <f t="shared" si="18"/>
        <v>128.34977741717086</v>
      </c>
      <c r="K266" s="212">
        <f t="shared" si="20"/>
        <v>0.11902917615924642</v>
      </c>
      <c r="L266" s="130">
        <v>5389679</v>
      </c>
      <c r="N266" s="161"/>
      <c r="O266" s="161"/>
      <c r="P266" s="161"/>
      <c r="Q266" s="161"/>
      <c r="R266" s="161"/>
      <c r="S266" s="161"/>
    </row>
    <row r="267" spans="2:19" ht="15" customHeight="1">
      <c r="B267" s="208" t="s">
        <v>814</v>
      </c>
      <c r="C267" s="147">
        <v>3</v>
      </c>
      <c r="D267" s="148" t="s">
        <v>1584</v>
      </c>
      <c r="E267" s="209">
        <v>16197605</v>
      </c>
      <c r="F267" s="147" t="s">
        <v>1582</v>
      </c>
      <c r="G267" s="210">
        <f t="shared" si="19"/>
        <v>122.02583035976953</v>
      </c>
      <c r="H267" s="209">
        <v>13273915</v>
      </c>
      <c r="I267" s="211">
        <v>8551105</v>
      </c>
      <c r="J267" s="132">
        <f t="shared" si="18"/>
        <v>139.67947783940667</v>
      </c>
      <c r="K267" s="212">
        <f t="shared" si="20"/>
        <v>0.14713556014271525</v>
      </c>
      <c r="L267" s="130">
        <v>6121948</v>
      </c>
      <c r="N267" s="161"/>
      <c r="O267" s="161"/>
      <c r="P267" s="161"/>
      <c r="Q267" s="161"/>
      <c r="R267" s="161"/>
      <c r="S267" s="161"/>
    </row>
    <row r="268" spans="2:19" ht="15" customHeight="1">
      <c r="B268" s="208" t="s">
        <v>818</v>
      </c>
      <c r="C268" s="147">
        <v>4</v>
      </c>
      <c r="D268" s="148" t="s">
        <v>1585</v>
      </c>
      <c r="E268" s="209">
        <v>15102335</v>
      </c>
      <c r="F268" s="147" t="s">
        <v>1582</v>
      </c>
      <c r="G268" s="210">
        <f t="shared" si="19"/>
        <v>123.27464626054794</v>
      </c>
      <c r="H268" s="209">
        <v>12250966</v>
      </c>
      <c r="I268" s="211">
        <v>8183118</v>
      </c>
      <c r="J268" s="132">
        <f t="shared" si="18"/>
        <v>140.72696130107363</v>
      </c>
      <c r="K268" s="212">
        <f t="shared" si="20"/>
        <v>0.1408037500000217</v>
      </c>
      <c r="L268" s="130">
        <v>5814890</v>
      </c>
      <c r="N268" s="161"/>
      <c r="O268" s="161"/>
      <c r="P268" s="161"/>
      <c r="Q268" s="161"/>
      <c r="R268" s="161"/>
      <c r="S268" s="161"/>
    </row>
    <row r="269" spans="2:19" ht="15" customHeight="1">
      <c r="B269" s="208" t="s">
        <v>535</v>
      </c>
      <c r="C269" s="147">
        <v>3</v>
      </c>
      <c r="D269" s="148" t="s">
        <v>1586</v>
      </c>
      <c r="E269" s="209">
        <v>256489</v>
      </c>
      <c r="F269" s="147" t="s">
        <v>1582</v>
      </c>
      <c r="G269" s="210">
        <f t="shared" si="19"/>
        <v>67.65806022748855</v>
      </c>
      <c r="H269" s="209">
        <v>379096</v>
      </c>
      <c r="I269" s="211">
        <v>234099</v>
      </c>
      <c r="J269" s="132">
        <f t="shared" si="18"/>
        <v>99.14869827071395</v>
      </c>
      <c r="K269" s="212">
        <f t="shared" si="20"/>
        <v>0.004028051052331775</v>
      </c>
      <c r="L269" s="130">
        <v>236109</v>
      </c>
      <c r="N269" s="161"/>
      <c r="O269" s="161"/>
      <c r="P269" s="161"/>
      <c r="Q269" s="161"/>
      <c r="R269" s="161"/>
      <c r="S269" s="161"/>
    </row>
    <row r="270" spans="2:19" ht="15" customHeight="1">
      <c r="B270" s="208" t="s">
        <v>566</v>
      </c>
      <c r="C270" s="147">
        <v>3</v>
      </c>
      <c r="D270" s="148" t="s">
        <v>1587</v>
      </c>
      <c r="E270" s="209">
        <v>13623748</v>
      </c>
      <c r="F270" s="147" t="s">
        <v>1339</v>
      </c>
      <c r="G270" s="210">
        <f t="shared" si="19"/>
        <v>104.11587828610355</v>
      </c>
      <c r="H270" s="209">
        <v>13085178</v>
      </c>
      <c r="I270" s="211">
        <v>8621572</v>
      </c>
      <c r="J270" s="132">
        <f t="shared" si="18"/>
        <v>123.9756011037281</v>
      </c>
      <c r="K270" s="212">
        <f t="shared" si="20"/>
        <v>0.14834805858783745</v>
      </c>
      <c r="L270" s="130">
        <v>6954249</v>
      </c>
      <c r="N270" s="161"/>
      <c r="O270" s="161"/>
      <c r="P270" s="161"/>
      <c r="Q270" s="161"/>
      <c r="R270" s="161"/>
      <c r="S270" s="161"/>
    </row>
    <row r="271" spans="2:19" ht="15" customHeight="1">
      <c r="B271" s="208" t="s">
        <v>828</v>
      </c>
      <c r="C271" s="147">
        <v>3</v>
      </c>
      <c r="D271" s="148" t="s">
        <v>1588</v>
      </c>
      <c r="E271" s="209">
        <v>1580346</v>
      </c>
      <c r="F271" s="147" t="s">
        <v>1339</v>
      </c>
      <c r="G271" s="210">
        <f t="shared" si="19"/>
        <v>92.0865447311516</v>
      </c>
      <c r="H271" s="209">
        <v>1716153</v>
      </c>
      <c r="I271" s="211">
        <v>1218645</v>
      </c>
      <c r="J271" s="132">
        <f t="shared" si="18"/>
        <v>97.09336186696646</v>
      </c>
      <c r="K271" s="212">
        <f t="shared" si="20"/>
        <v>0.020968753709622232</v>
      </c>
      <c r="L271" s="130">
        <v>1255127</v>
      </c>
      <c r="N271" s="161"/>
      <c r="O271" s="161"/>
      <c r="P271" s="161"/>
      <c r="Q271" s="161"/>
      <c r="R271" s="161"/>
      <c r="S271" s="161"/>
    </row>
    <row r="272" spans="2:19" ht="15" customHeight="1">
      <c r="B272" s="208" t="s">
        <v>832</v>
      </c>
      <c r="C272" s="147">
        <v>3</v>
      </c>
      <c r="D272" s="148" t="s">
        <v>1589</v>
      </c>
      <c r="E272" s="209">
        <v>14057</v>
      </c>
      <c r="F272" s="147" t="s">
        <v>1326</v>
      </c>
      <c r="G272" s="210">
        <f t="shared" si="19"/>
        <v>97.33416424317961</v>
      </c>
      <c r="H272" s="209">
        <v>14442</v>
      </c>
      <c r="I272" s="211">
        <v>7249852</v>
      </c>
      <c r="J272" s="132">
        <f t="shared" si="18"/>
        <v>95.01667347305744</v>
      </c>
      <c r="K272" s="212">
        <f t="shared" si="20"/>
        <v>0.12474540249146565</v>
      </c>
      <c r="L272" s="130">
        <v>7630084</v>
      </c>
      <c r="N272" s="161"/>
      <c r="O272" s="161"/>
      <c r="P272" s="161"/>
      <c r="Q272" s="161"/>
      <c r="R272" s="161"/>
      <c r="S272" s="161"/>
    </row>
    <row r="273" spans="2:19" ht="15" customHeight="1">
      <c r="B273" s="208" t="s">
        <v>836</v>
      </c>
      <c r="C273" s="147">
        <v>3</v>
      </c>
      <c r="D273" s="148" t="s">
        <v>1590</v>
      </c>
      <c r="E273" s="209">
        <v>1362000</v>
      </c>
      <c r="F273" s="147" t="s">
        <v>1339</v>
      </c>
      <c r="G273" s="210">
        <f t="shared" si="19"/>
        <v>92.25867109580541</v>
      </c>
      <c r="H273" s="209">
        <v>1476284</v>
      </c>
      <c r="I273" s="211">
        <v>1147296</v>
      </c>
      <c r="J273" s="132">
        <f t="shared" si="18"/>
        <v>98.36568189183767</v>
      </c>
      <c r="K273" s="212">
        <f t="shared" si="20"/>
        <v>0.019741079031247617</v>
      </c>
      <c r="L273" s="130">
        <v>1166358</v>
      </c>
      <c r="N273" s="161"/>
      <c r="O273" s="161"/>
      <c r="P273" s="161"/>
      <c r="Q273" s="161"/>
      <c r="R273" s="161"/>
      <c r="S273" s="161"/>
    </row>
    <row r="274" spans="2:19" ht="15" customHeight="1">
      <c r="B274" s="201" t="s">
        <v>576</v>
      </c>
      <c r="C274" s="202">
        <v>2</v>
      </c>
      <c r="D274" s="203" t="s">
        <v>1591</v>
      </c>
      <c r="E274" s="204"/>
      <c r="F274" s="202"/>
      <c r="G274" s="205"/>
      <c r="H274" s="204"/>
      <c r="I274" s="206">
        <v>88272697</v>
      </c>
      <c r="J274" s="123">
        <f t="shared" si="18"/>
        <v>107.69445370744613</v>
      </c>
      <c r="K274" s="207">
        <f t="shared" si="20"/>
        <v>1.5188741944348925</v>
      </c>
      <c r="L274" s="121">
        <v>81965871</v>
      </c>
      <c r="N274" s="161"/>
      <c r="O274" s="161"/>
      <c r="P274" s="161"/>
      <c r="Q274" s="161"/>
      <c r="R274" s="161"/>
      <c r="S274" s="161"/>
    </row>
    <row r="275" spans="2:19" ht="15" customHeight="1">
      <c r="B275" s="208" t="s">
        <v>580</v>
      </c>
      <c r="C275" s="147">
        <v>3</v>
      </c>
      <c r="D275" s="148" t="s">
        <v>1592</v>
      </c>
      <c r="E275" s="209"/>
      <c r="F275" s="147"/>
      <c r="G275" s="210"/>
      <c r="H275" s="209"/>
      <c r="I275" s="211">
        <v>36238803</v>
      </c>
      <c r="J275" s="132">
        <f t="shared" si="18"/>
        <v>101.45369696577076</v>
      </c>
      <c r="K275" s="212">
        <f t="shared" si="20"/>
        <v>0.6235470828982348</v>
      </c>
      <c r="L275" s="130">
        <v>35719549</v>
      </c>
      <c r="N275" s="161"/>
      <c r="O275" s="161"/>
      <c r="P275" s="161"/>
      <c r="Q275" s="161"/>
      <c r="R275" s="161"/>
      <c r="S275" s="161"/>
    </row>
    <row r="276" spans="2:19" ht="15" customHeight="1">
      <c r="B276" s="208" t="s">
        <v>586</v>
      </c>
      <c r="C276" s="147">
        <v>3</v>
      </c>
      <c r="D276" s="148" t="s">
        <v>1593</v>
      </c>
      <c r="E276" s="209">
        <v>308</v>
      </c>
      <c r="F276" s="147" t="s">
        <v>1468</v>
      </c>
      <c r="G276" s="210">
        <f aca="true" t="shared" si="21" ref="G276:G286">E276/H276*100</f>
        <v>91.94029850746269</v>
      </c>
      <c r="H276" s="209">
        <v>335</v>
      </c>
      <c r="I276" s="211">
        <v>135519</v>
      </c>
      <c r="J276" s="132">
        <f t="shared" si="18"/>
        <v>90.30445994842373</v>
      </c>
      <c r="K276" s="212">
        <f t="shared" si="20"/>
        <v>0.0023318230772491544</v>
      </c>
      <c r="L276" s="130">
        <v>150069</v>
      </c>
      <c r="N276" s="161"/>
      <c r="O276" s="161"/>
      <c r="P276" s="161"/>
      <c r="Q276" s="161"/>
      <c r="R276" s="161"/>
      <c r="S276" s="161"/>
    </row>
    <row r="277" spans="2:19" ht="15" customHeight="1">
      <c r="B277" s="208" t="s">
        <v>592</v>
      </c>
      <c r="C277" s="147">
        <v>3</v>
      </c>
      <c r="D277" s="148" t="s">
        <v>1594</v>
      </c>
      <c r="E277" s="209">
        <v>33031</v>
      </c>
      <c r="F277" s="147" t="s">
        <v>1339</v>
      </c>
      <c r="G277" s="210">
        <f t="shared" si="21"/>
        <v>96.75444506283137</v>
      </c>
      <c r="H277" s="209">
        <v>34139</v>
      </c>
      <c r="I277" s="211">
        <v>133953</v>
      </c>
      <c r="J277" s="132">
        <f t="shared" si="18"/>
        <v>80.15474096147632</v>
      </c>
      <c r="K277" s="212">
        <f t="shared" si="20"/>
        <v>0.002304877520249972</v>
      </c>
      <c r="L277" s="130">
        <v>167118</v>
      </c>
      <c r="N277" s="161"/>
      <c r="O277" s="161"/>
      <c r="P277" s="161"/>
      <c r="Q277" s="161"/>
      <c r="R277" s="161"/>
      <c r="S277" s="161"/>
    </row>
    <row r="278" spans="2:19" ht="15" customHeight="1">
      <c r="B278" s="201" t="s">
        <v>647</v>
      </c>
      <c r="C278" s="202">
        <v>2</v>
      </c>
      <c r="D278" s="203" t="s">
        <v>1595</v>
      </c>
      <c r="E278" s="204">
        <v>873290</v>
      </c>
      <c r="F278" s="202" t="s">
        <v>1326</v>
      </c>
      <c r="G278" s="205">
        <f t="shared" si="21"/>
        <v>116.00265136772585</v>
      </c>
      <c r="H278" s="204">
        <v>752819</v>
      </c>
      <c r="I278" s="206">
        <v>115091255</v>
      </c>
      <c r="J278" s="123">
        <f t="shared" si="18"/>
        <v>119.75223097617544</v>
      </c>
      <c r="K278" s="207">
        <f t="shared" si="20"/>
        <v>1.9803307609897292</v>
      </c>
      <c r="L278" s="121">
        <v>96107817</v>
      </c>
      <c r="N278" s="161"/>
      <c r="O278" s="161"/>
      <c r="P278" s="161"/>
      <c r="Q278" s="161"/>
      <c r="R278" s="161"/>
      <c r="S278" s="161"/>
    </row>
    <row r="279" spans="2:19" ht="15" customHeight="1">
      <c r="B279" s="208" t="s">
        <v>649</v>
      </c>
      <c r="C279" s="147">
        <v>3</v>
      </c>
      <c r="D279" s="148" t="s">
        <v>1596</v>
      </c>
      <c r="E279" s="209">
        <v>69464</v>
      </c>
      <c r="F279" s="147" t="s">
        <v>1326</v>
      </c>
      <c r="G279" s="210">
        <f t="shared" si="21"/>
        <v>411.9314475478859</v>
      </c>
      <c r="H279" s="209">
        <v>16863</v>
      </c>
      <c r="I279" s="211">
        <v>3245350</v>
      </c>
      <c r="J279" s="132">
        <f t="shared" si="18"/>
        <v>417.07791640320977</v>
      </c>
      <c r="K279" s="212">
        <f t="shared" si="20"/>
        <v>0.05584148365727715</v>
      </c>
      <c r="L279" s="130">
        <v>778116</v>
      </c>
      <c r="N279" s="161"/>
      <c r="O279" s="161"/>
      <c r="P279" s="161"/>
      <c r="Q279" s="161"/>
      <c r="R279" s="161"/>
      <c r="S279" s="161"/>
    </row>
    <row r="280" spans="2:19" ht="15" customHeight="1">
      <c r="B280" s="208" t="s">
        <v>661</v>
      </c>
      <c r="C280" s="147">
        <v>3</v>
      </c>
      <c r="D280" s="148" t="s">
        <v>1597</v>
      </c>
      <c r="E280" s="209">
        <v>250977</v>
      </c>
      <c r="F280" s="147" t="s">
        <v>1326</v>
      </c>
      <c r="G280" s="210">
        <f t="shared" si="21"/>
        <v>102.25469864693635</v>
      </c>
      <c r="H280" s="209">
        <v>245443</v>
      </c>
      <c r="I280" s="211">
        <v>41135486</v>
      </c>
      <c r="J280" s="132">
        <f t="shared" si="18"/>
        <v>101.17002918487827</v>
      </c>
      <c r="K280" s="212">
        <f t="shared" si="20"/>
        <v>0.7078024155185583</v>
      </c>
      <c r="L280" s="130">
        <v>40659755</v>
      </c>
      <c r="N280" s="161"/>
      <c r="O280" s="161"/>
      <c r="P280" s="161"/>
      <c r="Q280" s="161"/>
      <c r="R280" s="161"/>
      <c r="S280" s="161"/>
    </row>
    <row r="281" spans="2:19" ht="15" customHeight="1">
      <c r="B281" s="208" t="s">
        <v>667</v>
      </c>
      <c r="C281" s="147">
        <v>3</v>
      </c>
      <c r="D281" s="148" t="s">
        <v>1598</v>
      </c>
      <c r="E281" s="209">
        <v>73925</v>
      </c>
      <c r="F281" s="147" t="s">
        <v>1326</v>
      </c>
      <c r="G281" s="210">
        <f t="shared" si="21"/>
        <v>123.64934934600073</v>
      </c>
      <c r="H281" s="209">
        <v>59786</v>
      </c>
      <c r="I281" s="211">
        <v>10221240</v>
      </c>
      <c r="J281" s="132">
        <f t="shared" si="18"/>
        <v>130.41391314466355</v>
      </c>
      <c r="K281" s="212">
        <f t="shared" si="20"/>
        <v>0.17587292785588843</v>
      </c>
      <c r="L281" s="130">
        <v>7837538</v>
      </c>
      <c r="N281" s="161"/>
      <c r="O281" s="161"/>
      <c r="P281" s="161"/>
      <c r="Q281" s="161"/>
      <c r="R281" s="161"/>
      <c r="S281" s="161"/>
    </row>
    <row r="282" spans="2:19" ht="15" customHeight="1">
      <c r="B282" s="208" t="s">
        <v>675</v>
      </c>
      <c r="C282" s="147">
        <v>3</v>
      </c>
      <c r="D282" s="148" t="s">
        <v>1599</v>
      </c>
      <c r="E282" s="209">
        <v>415449</v>
      </c>
      <c r="F282" s="147" t="s">
        <v>1326</v>
      </c>
      <c r="G282" s="210">
        <f t="shared" si="21"/>
        <v>107.01270400593472</v>
      </c>
      <c r="H282" s="209">
        <v>388224</v>
      </c>
      <c r="I282" s="211">
        <v>40195693</v>
      </c>
      <c r="J282" s="132">
        <f t="shared" si="18"/>
        <v>124.44559044351125</v>
      </c>
      <c r="K282" s="212">
        <f t="shared" si="20"/>
        <v>0.6916317604426115</v>
      </c>
      <c r="L282" s="130">
        <v>32299813</v>
      </c>
      <c r="N282" s="161"/>
      <c r="O282" s="161"/>
      <c r="P282" s="161"/>
      <c r="Q282" s="161"/>
      <c r="R282" s="161"/>
      <c r="S282" s="161"/>
    </row>
    <row r="283" spans="2:19" ht="15" customHeight="1">
      <c r="B283" s="208" t="s">
        <v>858</v>
      </c>
      <c r="C283" s="147">
        <v>3</v>
      </c>
      <c r="D283" s="148" t="s">
        <v>1600</v>
      </c>
      <c r="E283" s="209">
        <v>44542</v>
      </c>
      <c r="F283" s="147" t="s">
        <v>1326</v>
      </c>
      <c r="G283" s="210">
        <f t="shared" si="21"/>
        <v>142.26580216551153</v>
      </c>
      <c r="H283" s="209">
        <v>31309</v>
      </c>
      <c r="I283" s="211">
        <v>15780262</v>
      </c>
      <c r="J283" s="132">
        <f t="shared" si="18"/>
        <v>126.88332371539401</v>
      </c>
      <c r="K283" s="212">
        <f t="shared" si="20"/>
        <v>0.2715248717643865</v>
      </c>
      <c r="L283" s="130">
        <v>12436829</v>
      </c>
      <c r="N283" s="161"/>
      <c r="O283" s="161"/>
      <c r="P283" s="161"/>
      <c r="Q283" s="161"/>
      <c r="R283" s="161"/>
      <c r="S283" s="161"/>
    </row>
    <row r="284" spans="2:19" ht="15" customHeight="1">
      <c r="B284" s="201" t="s">
        <v>679</v>
      </c>
      <c r="C284" s="202">
        <v>2</v>
      </c>
      <c r="D284" s="203" t="s">
        <v>1601</v>
      </c>
      <c r="E284" s="204">
        <v>1226724</v>
      </c>
      <c r="F284" s="202" t="s">
        <v>1326</v>
      </c>
      <c r="G284" s="205">
        <f t="shared" si="21"/>
        <v>105.13656687444453</v>
      </c>
      <c r="H284" s="204">
        <v>1166791</v>
      </c>
      <c r="I284" s="206">
        <v>312903066</v>
      </c>
      <c r="J284" s="123">
        <f t="shared" si="18"/>
        <v>113.09026876555232</v>
      </c>
      <c r="K284" s="207">
        <f t="shared" si="20"/>
        <v>5.3840021712144805</v>
      </c>
      <c r="L284" s="121">
        <v>276684342</v>
      </c>
      <c r="N284" s="161"/>
      <c r="O284" s="161"/>
      <c r="P284" s="161"/>
      <c r="Q284" s="161"/>
      <c r="R284" s="161"/>
      <c r="S284" s="161"/>
    </row>
    <row r="285" spans="2:19" ht="15" customHeight="1">
      <c r="B285" s="208" t="s">
        <v>682</v>
      </c>
      <c r="C285" s="147">
        <v>3</v>
      </c>
      <c r="D285" s="148" t="s">
        <v>1602</v>
      </c>
      <c r="E285" s="209">
        <v>38643</v>
      </c>
      <c r="F285" s="147" t="s">
        <v>1339</v>
      </c>
      <c r="G285" s="210">
        <f t="shared" si="21"/>
        <v>127.35811746094524</v>
      </c>
      <c r="H285" s="209">
        <v>30342</v>
      </c>
      <c r="I285" s="211">
        <v>759844</v>
      </c>
      <c r="J285" s="132">
        <f t="shared" si="18"/>
        <v>137.94503214234493</v>
      </c>
      <c r="K285" s="212">
        <f t="shared" si="20"/>
        <v>0.013074342153567443</v>
      </c>
      <c r="L285" s="130">
        <v>550831</v>
      </c>
      <c r="N285" s="161"/>
      <c r="O285" s="161"/>
      <c r="P285" s="161"/>
      <c r="Q285" s="161"/>
      <c r="R285" s="161"/>
      <c r="S285" s="161"/>
    </row>
    <row r="286" spans="2:19" ht="15" customHeight="1">
      <c r="B286" s="208" t="s">
        <v>686</v>
      </c>
      <c r="C286" s="147">
        <v>4</v>
      </c>
      <c r="D286" s="148" t="s">
        <v>1603</v>
      </c>
      <c r="E286" s="209">
        <v>20</v>
      </c>
      <c r="F286" s="147" t="s">
        <v>1339</v>
      </c>
      <c r="G286" s="210">
        <f t="shared" si="21"/>
        <v>285.7142857142857</v>
      </c>
      <c r="H286" s="209">
        <v>7</v>
      </c>
      <c r="I286" s="211">
        <v>78481</v>
      </c>
      <c r="J286" s="132">
        <f t="shared" si="18"/>
        <v>1236.8951930654057</v>
      </c>
      <c r="K286" s="212">
        <f t="shared" si="20"/>
        <v>0.001350392247032452</v>
      </c>
      <c r="L286" s="130">
        <v>6345</v>
      </c>
      <c r="N286" s="161"/>
      <c r="O286" s="161"/>
      <c r="P286" s="161"/>
      <c r="Q286" s="161"/>
      <c r="R286" s="161"/>
      <c r="S286" s="161"/>
    </row>
    <row r="287" spans="2:19" ht="15" customHeight="1">
      <c r="B287" s="208" t="s">
        <v>1288</v>
      </c>
      <c r="C287" s="147">
        <v>5</v>
      </c>
      <c r="D287" s="148" t="s">
        <v>1604</v>
      </c>
      <c r="E287" s="209">
        <v>9999</v>
      </c>
      <c r="F287" s="147" t="s">
        <v>1468</v>
      </c>
      <c r="G287" s="210" t="s">
        <v>1413</v>
      </c>
      <c r="H287" s="209">
        <v>0</v>
      </c>
      <c r="I287" s="211">
        <v>49481</v>
      </c>
      <c r="J287" s="132" t="s">
        <v>1413</v>
      </c>
      <c r="K287" s="212">
        <f t="shared" si="20"/>
        <v>0.0008514004507512999</v>
      </c>
      <c r="L287" s="130">
        <v>0</v>
      </c>
      <c r="N287" s="161"/>
      <c r="O287" s="161"/>
      <c r="P287" s="161"/>
      <c r="Q287" s="161"/>
      <c r="R287" s="161"/>
      <c r="S287" s="161"/>
    </row>
    <row r="288" spans="2:19" ht="15" customHeight="1">
      <c r="B288" s="208" t="s">
        <v>866</v>
      </c>
      <c r="C288" s="147">
        <v>4</v>
      </c>
      <c r="D288" s="148" t="s">
        <v>1605</v>
      </c>
      <c r="E288" s="209">
        <v>38623</v>
      </c>
      <c r="F288" s="147" t="s">
        <v>1339</v>
      </c>
      <c r="G288" s="210">
        <f aca="true" t="shared" si="22" ref="G288:G296">E288/H288*100</f>
        <v>127.32157573759683</v>
      </c>
      <c r="H288" s="209">
        <v>30335</v>
      </c>
      <c r="I288" s="211">
        <v>681363</v>
      </c>
      <c r="J288" s="132">
        <f aca="true" t="shared" si="23" ref="J288:J306">I288/L288*100</f>
        <v>125.13875471545641</v>
      </c>
      <c r="K288" s="212">
        <f t="shared" si="20"/>
        <v>0.01172394990653499</v>
      </c>
      <c r="L288" s="130">
        <v>544486</v>
      </c>
      <c r="N288" s="161"/>
      <c r="O288" s="161"/>
      <c r="P288" s="161"/>
      <c r="Q288" s="161"/>
      <c r="R288" s="161"/>
      <c r="S288" s="161"/>
    </row>
    <row r="289" spans="2:19" ht="15" customHeight="1">
      <c r="B289" s="208" t="s">
        <v>870</v>
      </c>
      <c r="C289" s="147">
        <v>5</v>
      </c>
      <c r="D289" s="148" t="s">
        <v>1606</v>
      </c>
      <c r="E289" s="209">
        <v>38623</v>
      </c>
      <c r="F289" s="147" t="s">
        <v>1339</v>
      </c>
      <c r="G289" s="210">
        <f t="shared" si="22"/>
        <v>127.32157573759683</v>
      </c>
      <c r="H289" s="209">
        <v>30335</v>
      </c>
      <c r="I289" s="211">
        <v>681363</v>
      </c>
      <c r="J289" s="132">
        <f t="shared" si="23"/>
        <v>125.13875471545641</v>
      </c>
      <c r="K289" s="212">
        <f t="shared" si="20"/>
        <v>0.01172394990653499</v>
      </c>
      <c r="L289" s="130">
        <v>544486</v>
      </c>
      <c r="N289" s="161"/>
      <c r="O289" s="161"/>
      <c r="P289" s="161"/>
      <c r="Q289" s="161"/>
      <c r="R289" s="161"/>
      <c r="S289" s="161"/>
    </row>
    <row r="290" spans="2:19" ht="15" customHeight="1">
      <c r="B290" s="208" t="s">
        <v>689</v>
      </c>
      <c r="C290" s="147">
        <v>3</v>
      </c>
      <c r="D290" s="148" t="s">
        <v>1607</v>
      </c>
      <c r="E290" s="209">
        <v>37412</v>
      </c>
      <c r="F290" s="147" t="s">
        <v>1326</v>
      </c>
      <c r="G290" s="210">
        <f t="shared" si="22"/>
        <v>205.67344694887302</v>
      </c>
      <c r="H290" s="209">
        <v>18190</v>
      </c>
      <c r="I290" s="211">
        <v>31315238</v>
      </c>
      <c r="J290" s="132">
        <f t="shared" si="23"/>
        <v>230.43418208849414</v>
      </c>
      <c r="K290" s="212">
        <f t="shared" si="20"/>
        <v>0.5388292020893723</v>
      </c>
      <c r="L290" s="130">
        <v>13589667</v>
      </c>
      <c r="N290" s="161"/>
      <c r="O290" s="161"/>
      <c r="P290" s="161"/>
      <c r="Q290" s="161"/>
      <c r="R290" s="161"/>
      <c r="S290" s="161"/>
    </row>
    <row r="291" spans="2:19" ht="15" customHeight="1">
      <c r="B291" s="208" t="s">
        <v>876</v>
      </c>
      <c r="C291" s="147">
        <v>3</v>
      </c>
      <c r="D291" s="148" t="s">
        <v>1608</v>
      </c>
      <c r="E291" s="209">
        <v>7715</v>
      </c>
      <c r="F291" s="147" t="s">
        <v>1326</v>
      </c>
      <c r="G291" s="210">
        <f t="shared" si="22"/>
        <v>88.94397048651142</v>
      </c>
      <c r="H291" s="209">
        <v>8674</v>
      </c>
      <c r="I291" s="211">
        <v>15512587</v>
      </c>
      <c r="J291" s="132">
        <f t="shared" si="23"/>
        <v>93.90120468289719</v>
      </c>
      <c r="K291" s="212">
        <f t="shared" si="20"/>
        <v>0.26691909145164316</v>
      </c>
      <c r="L291" s="130">
        <v>16520115</v>
      </c>
      <c r="N291" s="161"/>
      <c r="O291" s="161"/>
      <c r="P291" s="161"/>
      <c r="Q291" s="161"/>
      <c r="R291" s="161"/>
      <c r="S291" s="161"/>
    </row>
    <row r="292" spans="2:19" ht="15" customHeight="1">
      <c r="B292" s="208" t="s">
        <v>697</v>
      </c>
      <c r="C292" s="147">
        <v>3</v>
      </c>
      <c r="D292" s="148" t="s">
        <v>1609</v>
      </c>
      <c r="E292" s="209">
        <v>1140212</v>
      </c>
      <c r="F292" s="147" t="s">
        <v>1326</v>
      </c>
      <c r="G292" s="210">
        <f t="shared" si="22"/>
        <v>103.21313351123729</v>
      </c>
      <c r="H292" s="209">
        <v>1104716</v>
      </c>
      <c r="I292" s="211">
        <v>240517752</v>
      </c>
      <c r="J292" s="132">
        <f t="shared" si="23"/>
        <v>107.44831612637213</v>
      </c>
      <c r="K292" s="212">
        <f t="shared" si="20"/>
        <v>4.13849603820637</v>
      </c>
      <c r="L292" s="130">
        <v>223845064</v>
      </c>
      <c r="N292" s="161"/>
      <c r="O292" s="161"/>
      <c r="P292" s="161"/>
      <c r="Q292" s="161"/>
      <c r="R292" s="161"/>
      <c r="S292" s="161"/>
    </row>
    <row r="293" spans="2:19" ht="15" customHeight="1">
      <c r="B293" s="208" t="s">
        <v>704</v>
      </c>
      <c r="C293" s="147">
        <v>3</v>
      </c>
      <c r="D293" s="148" t="s">
        <v>1610</v>
      </c>
      <c r="E293" s="209">
        <v>2258</v>
      </c>
      <c r="F293" s="147" t="s">
        <v>1326</v>
      </c>
      <c r="G293" s="210">
        <f t="shared" si="22"/>
        <v>424.43609022556393</v>
      </c>
      <c r="H293" s="209">
        <v>532</v>
      </c>
      <c r="I293" s="211">
        <v>503520</v>
      </c>
      <c r="J293" s="132">
        <f t="shared" si="23"/>
        <v>493.82619185390774</v>
      </c>
      <c r="K293" s="212">
        <f t="shared" si="20"/>
        <v>0.008663874112533993</v>
      </c>
      <c r="L293" s="130">
        <v>101963</v>
      </c>
      <c r="N293" s="161"/>
      <c r="O293" s="161"/>
      <c r="P293" s="161"/>
      <c r="Q293" s="161"/>
      <c r="R293" s="161"/>
      <c r="S293" s="161"/>
    </row>
    <row r="294" spans="2:19" ht="15" customHeight="1">
      <c r="B294" s="208" t="s">
        <v>718</v>
      </c>
      <c r="C294" s="147">
        <v>3</v>
      </c>
      <c r="D294" s="148" t="s">
        <v>1611</v>
      </c>
      <c r="E294" s="209">
        <v>2155</v>
      </c>
      <c r="F294" s="147" t="s">
        <v>1326</v>
      </c>
      <c r="G294" s="210">
        <f t="shared" si="22"/>
        <v>1408.4967320261437</v>
      </c>
      <c r="H294" s="209">
        <v>153</v>
      </c>
      <c r="I294" s="211">
        <v>522950</v>
      </c>
      <c r="J294" s="132">
        <f t="shared" si="23"/>
        <v>928.5828435463537</v>
      </c>
      <c r="K294" s="212">
        <f t="shared" si="20"/>
        <v>0.008998198616042364</v>
      </c>
      <c r="L294" s="130">
        <v>56317</v>
      </c>
      <c r="N294" s="161"/>
      <c r="O294" s="161"/>
      <c r="P294" s="161"/>
      <c r="Q294" s="161"/>
      <c r="R294" s="161"/>
      <c r="S294" s="161"/>
    </row>
    <row r="295" spans="2:19" ht="15" customHeight="1">
      <c r="B295" s="208" t="s">
        <v>723</v>
      </c>
      <c r="C295" s="147">
        <v>3</v>
      </c>
      <c r="D295" s="148" t="s">
        <v>1612</v>
      </c>
      <c r="E295" s="209">
        <v>2504</v>
      </c>
      <c r="F295" s="147" t="s">
        <v>1326</v>
      </c>
      <c r="G295" s="210">
        <f t="shared" si="22"/>
        <v>71.91269385410683</v>
      </c>
      <c r="H295" s="209">
        <v>3482</v>
      </c>
      <c r="I295" s="211">
        <v>5357189</v>
      </c>
      <c r="J295" s="132">
        <f t="shared" si="23"/>
        <v>89.36850872959565</v>
      </c>
      <c r="K295" s="212">
        <f t="shared" si="20"/>
        <v>0.09217908145267689</v>
      </c>
      <c r="L295" s="130">
        <v>5994493</v>
      </c>
      <c r="N295" s="161"/>
      <c r="O295" s="161"/>
      <c r="P295" s="161"/>
      <c r="Q295" s="161"/>
      <c r="R295" s="161"/>
      <c r="S295" s="161"/>
    </row>
    <row r="296" spans="2:19" ht="15" customHeight="1">
      <c r="B296" s="208" t="s">
        <v>728</v>
      </c>
      <c r="C296" s="147">
        <v>3</v>
      </c>
      <c r="D296" s="148" t="s">
        <v>1613</v>
      </c>
      <c r="E296" s="209">
        <v>317</v>
      </c>
      <c r="F296" s="147" t="s">
        <v>1326</v>
      </c>
      <c r="G296" s="210">
        <f t="shared" si="22"/>
        <v>74.94089834515366</v>
      </c>
      <c r="H296" s="209">
        <v>423</v>
      </c>
      <c r="I296" s="211">
        <v>1232579</v>
      </c>
      <c r="J296" s="132">
        <f t="shared" si="23"/>
        <v>64.1610664889879</v>
      </c>
      <c r="K296" s="212">
        <f t="shared" si="20"/>
        <v>0.021208510664428495</v>
      </c>
      <c r="L296" s="130">
        <v>1921070</v>
      </c>
      <c r="N296" s="161"/>
      <c r="O296" s="161"/>
      <c r="P296" s="161"/>
      <c r="Q296" s="161"/>
      <c r="R296" s="161"/>
      <c r="S296" s="161"/>
    </row>
    <row r="297" spans="2:19" ht="15" customHeight="1">
      <c r="B297" s="201" t="s">
        <v>893</v>
      </c>
      <c r="C297" s="202">
        <v>2</v>
      </c>
      <c r="D297" s="203" t="s">
        <v>1614</v>
      </c>
      <c r="E297" s="204"/>
      <c r="F297" s="202"/>
      <c r="G297" s="205"/>
      <c r="H297" s="204"/>
      <c r="I297" s="206">
        <v>100565800</v>
      </c>
      <c r="J297" s="123">
        <f t="shared" si="23"/>
        <v>109.13710164311645</v>
      </c>
      <c r="K297" s="207">
        <f t="shared" si="20"/>
        <v>1.730396868498314</v>
      </c>
      <c r="L297" s="121">
        <v>92146299</v>
      </c>
      <c r="N297" s="161"/>
      <c r="O297" s="161"/>
      <c r="P297" s="161"/>
      <c r="Q297" s="161"/>
      <c r="R297" s="161"/>
      <c r="S297" s="161"/>
    </row>
    <row r="298" spans="2:19" ht="15" customHeight="1">
      <c r="B298" s="208" t="s">
        <v>896</v>
      </c>
      <c r="C298" s="147">
        <v>3</v>
      </c>
      <c r="D298" s="148" t="s">
        <v>1615</v>
      </c>
      <c r="E298" s="209">
        <v>36392</v>
      </c>
      <c r="F298" s="147" t="s">
        <v>1326</v>
      </c>
      <c r="G298" s="210">
        <f>E298/H298*100</f>
        <v>129.49046399089096</v>
      </c>
      <c r="H298" s="209">
        <v>28104</v>
      </c>
      <c r="I298" s="211">
        <v>6291450</v>
      </c>
      <c r="J298" s="132">
        <f t="shared" si="23"/>
        <v>125.11934808155105</v>
      </c>
      <c r="K298" s="212">
        <f t="shared" si="20"/>
        <v>0.1082545495418295</v>
      </c>
      <c r="L298" s="130">
        <v>5028359</v>
      </c>
      <c r="N298" s="161"/>
      <c r="O298" s="161"/>
      <c r="P298" s="161"/>
      <c r="Q298" s="161"/>
      <c r="R298" s="161"/>
      <c r="S298" s="161"/>
    </row>
    <row r="299" spans="2:19" ht="15" customHeight="1">
      <c r="B299" s="208" t="s">
        <v>900</v>
      </c>
      <c r="C299" s="147">
        <v>3</v>
      </c>
      <c r="D299" s="148" t="s">
        <v>1616</v>
      </c>
      <c r="E299" s="209">
        <v>26911</v>
      </c>
      <c r="F299" s="147" t="s">
        <v>1326</v>
      </c>
      <c r="G299" s="210">
        <f>E299/H299*100</f>
        <v>111.82165710961523</v>
      </c>
      <c r="H299" s="209">
        <v>24066</v>
      </c>
      <c r="I299" s="211">
        <v>9759977</v>
      </c>
      <c r="J299" s="132">
        <f t="shared" si="23"/>
        <v>112.64027700340611</v>
      </c>
      <c r="K299" s="212">
        <f t="shared" si="20"/>
        <v>0.16793615361699074</v>
      </c>
      <c r="L299" s="130">
        <v>8664731</v>
      </c>
      <c r="N299" s="161"/>
      <c r="O299" s="161"/>
      <c r="P299" s="161"/>
      <c r="Q299" s="161"/>
      <c r="R299" s="161"/>
      <c r="S299" s="161"/>
    </row>
    <row r="300" spans="2:19" ht="15" customHeight="1">
      <c r="B300" s="208" t="s">
        <v>904</v>
      </c>
      <c r="C300" s="147">
        <v>3</v>
      </c>
      <c r="D300" s="148" t="s">
        <v>1617</v>
      </c>
      <c r="E300" s="209">
        <v>5681411</v>
      </c>
      <c r="F300" s="147" t="s">
        <v>1339</v>
      </c>
      <c r="G300" s="210">
        <f>E300/H300*100</f>
        <v>89.90325457569874</v>
      </c>
      <c r="H300" s="209">
        <v>6319472</v>
      </c>
      <c r="I300" s="211">
        <v>12775697</v>
      </c>
      <c r="J300" s="132">
        <f t="shared" si="23"/>
        <v>105.54713932461944</v>
      </c>
      <c r="K300" s="212">
        <f t="shared" si="20"/>
        <v>0.21982648257840443</v>
      </c>
      <c r="L300" s="130">
        <v>12104257</v>
      </c>
      <c r="N300" s="161"/>
      <c r="O300" s="161"/>
      <c r="P300" s="161"/>
      <c r="Q300" s="161"/>
      <c r="R300" s="161"/>
      <c r="S300" s="161"/>
    </row>
    <row r="301" spans="2:19" ht="15" customHeight="1">
      <c r="B301" s="208" t="s">
        <v>907</v>
      </c>
      <c r="C301" s="147">
        <v>3</v>
      </c>
      <c r="D301" s="148" t="s">
        <v>1618</v>
      </c>
      <c r="E301" s="209"/>
      <c r="F301" s="147"/>
      <c r="G301" s="210"/>
      <c r="H301" s="209"/>
      <c r="I301" s="211">
        <v>2392452</v>
      </c>
      <c r="J301" s="132">
        <f t="shared" si="23"/>
        <v>110.16235286641978</v>
      </c>
      <c r="K301" s="212">
        <f t="shared" si="20"/>
        <v>0.04116599727573914</v>
      </c>
      <c r="L301" s="130">
        <v>2171751</v>
      </c>
      <c r="N301" s="161"/>
      <c r="O301" s="161"/>
      <c r="P301" s="161"/>
      <c r="Q301" s="161"/>
      <c r="R301" s="161"/>
      <c r="S301" s="161"/>
    </row>
    <row r="302" spans="2:19" ht="15" customHeight="1">
      <c r="B302" s="208" t="s">
        <v>910</v>
      </c>
      <c r="C302" s="147">
        <v>3</v>
      </c>
      <c r="D302" s="148" t="s">
        <v>1619</v>
      </c>
      <c r="E302" s="209">
        <v>13472330</v>
      </c>
      <c r="F302" s="147" t="s">
        <v>1339</v>
      </c>
      <c r="G302" s="210">
        <f>E302/H302*100</f>
        <v>101.85972614074504</v>
      </c>
      <c r="H302" s="209">
        <v>13226356</v>
      </c>
      <c r="I302" s="211">
        <v>7164503</v>
      </c>
      <c r="J302" s="132">
        <f t="shared" si="23"/>
        <v>103.1833961861981</v>
      </c>
      <c r="K302" s="212">
        <f t="shared" si="20"/>
        <v>0.12327683522178291</v>
      </c>
      <c r="L302" s="130">
        <v>6943465</v>
      </c>
      <c r="N302" s="161"/>
      <c r="O302" s="161"/>
      <c r="P302" s="161"/>
      <c r="Q302" s="161"/>
      <c r="R302" s="161"/>
      <c r="S302" s="161"/>
    </row>
    <row r="303" spans="2:19" ht="15" customHeight="1">
      <c r="B303" s="194" t="s">
        <v>740</v>
      </c>
      <c r="C303" s="195">
        <v>1</v>
      </c>
      <c r="D303" s="196" t="s">
        <v>741</v>
      </c>
      <c r="E303" s="197"/>
      <c r="F303" s="195"/>
      <c r="G303" s="216"/>
      <c r="H303" s="197"/>
      <c r="I303" s="199">
        <v>1601751319</v>
      </c>
      <c r="J303" s="113">
        <f t="shared" si="23"/>
        <v>110.42046809108477</v>
      </c>
      <c r="K303" s="200">
        <f t="shared" si="20"/>
        <v>27.56071613322465</v>
      </c>
      <c r="L303" s="115">
        <v>1450592763</v>
      </c>
      <c r="N303" s="161"/>
      <c r="O303" s="161"/>
      <c r="P303" s="161"/>
      <c r="Q303" s="161"/>
      <c r="R303" s="161"/>
      <c r="S303" s="161"/>
    </row>
    <row r="304" spans="2:19" ht="15" customHeight="1">
      <c r="B304" s="201" t="s">
        <v>744</v>
      </c>
      <c r="C304" s="202">
        <v>2</v>
      </c>
      <c r="D304" s="203" t="s">
        <v>1620</v>
      </c>
      <c r="E304" s="204"/>
      <c r="F304" s="202"/>
      <c r="G304" s="205"/>
      <c r="H304" s="204"/>
      <c r="I304" s="206">
        <v>385656029</v>
      </c>
      <c r="J304" s="123">
        <f t="shared" si="23"/>
        <v>97.82503084826642</v>
      </c>
      <c r="K304" s="207">
        <f t="shared" si="20"/>
        <v>6.635834298529867</v>
      </c>
      <c r="L304" s="121">
        <v>394230419</v>
      </c>
      <c r="N304" s="161"/>
      <c r="O304" s="161"/>
      <c r="P304" s="161"/>
      <c r="Q304" s="161"/>
      <c r="R304" s="161"/>
      <c r="S304" s="161"/>
    </row>
    <row r="305" spans="2:19" ht="15" customHeight="1">
      <c r="B305" s="208" t="s">
        <v>748</v>
      </c>
      <c r="C305" s="147">
        <v>3</v>
      </c>
      <c r="D305" s="148" t="s">
        <v>1621</v>
      </c>
      <c r="E305" s="209">
        <v>52987</v>
      </c>
      <c r="F305" s="147" t="s">
        <v>1326</v>
      </c>
      <c r="G305" s="210">
        <f>E305/H305*100</f>
        <v>81.18746648280089</v>
      </c>
      <c r="H305" s="209">
        <v>65265</v>
      </c>
      <c r="I305" s="211">
        <v>64076577</v>
      </c>
      <c r="J305" s="132">
        <f t="shared" si="23"/>
        <v>76.98736874727615</v>
      </c>
      <c r="K305" s="212">
        <f t="shared" si="20"/>
        <v>1.102540905406123</v>
      </c>
      <c r="L305" s="130">
        <v>83229987</v>
      </c>
      <c r="N305" s="161"/>
      <c r="O305" s="161"/>
      <c r="P305" s="161"/>
      <c r="Q305" s="161"/>
      <c r="R305" s="161"/>
      <c r="S305" s="161"/>
    </row>
    <row r="306" spans="2:19" ht="15" customHeight="1">
      <c r="B306" s="208" t="s">
        <v>752</v>
      </c>
      <c r="C306" s="147">
        <v>4</v>
      </c>
      <c r="D306" s="148" t="s">
        <v>1622</v>
      </c>
      <c r="E306" s="209">
        <v>325864</v>
      </c>
      <c r="F306" s="147" t="s">
        <v>1339</v>
      </c>
      <c r="G306" s="210">
        <f>E306/H306*100</f>
        <v>28.64219754488418</v>
      </c>
      <c r="H306" s="209">
        <v>1137706</v>
      </c>
      <c r="I306" s="211">
        <v>102729</v>
      </c>
      <c r="J306" s="132">
        <f t="shared" si="23"/>
        <v>30.143485915492956</v>
      </c>
      <c r="K306" s="212">
        <f t="shared" si="20"/>
        <v>0.0017676182151781547</v>
      </c>
      <c r="L306" s="130">
        <v>340800</v>
      </c>
      <c r="N306" s="161"/>
      <c r="O306" s="161"/>
      <c r="P306" s="161"/>
      <c r="Q306" s="161"/>
      <c r="R306" s="161"/>
      <c r="S306" s="161"/>
    </row>
    <row r="307" spans="2:19" ht="15" customHeight="1">
      <c r="B307" s="208" t="s">
        <v>756</v>
      </c>
      <c r="C307" s="147">
        <v>4</v>
      </c>
      <c r="D307" s="148" t="s">
        <v>1623</v>
      </c>
      <c r="E307" s="209">
        <v>10462</v>
      </c>
      <c r="F307" s="147" t="s">
        <v>1523</v>
      </c>
      <c r="G307" s="210" t="s">
        <v>1413</v>
      </c>
      <c r="H307" s="209">
        <v>0</v>
      </c>
      <c r="I307" s="211">
        <v>48194</v>
      </c>
      <c r="J307" s="132" t="s">
        <v>1413</v>
      </c>
      <c r="K307" s="212">
        <f t="shared" si="20"/>
        <v>0.0008292555389646157</v>
      </c>
      <c r="L307" s="130">
        <v>0</v>
      </c>
      <c r="N307" s="161"/>
      <c r="O307" s="161"/>
      <c r="P307" s="161"/>
      <c r="Q307" s="161"/>
      <c r="R307" s="161"/>
      <c r="S307" s="161"/>
    </row>
    <row r="308" spans="2:19" ht="15" customHeight="1">
      <c r="B308" s="208" t="s">
        <v>764</v>
      </c>
      <c r="C308" s="147">
        <v>4</v>
      </c>
      <c r="D308" s="148" t="s">
        <v>1624</v>
      </c>
      <c r="E308" s="209">
        <v>259957</v>
      </c>
      <c r="F308" s="147" t="s">
        <v>1339</v>
      </c>
      <c r="G308" s="210">
        <f>E308/H308*100</f>
        <v>145.14061426968237</v>
      </c>
      <c r="H308" s="209">
        <v>179107</v>
      </c>
      <c r="I308" s="211">
        <v>13541124</v>
      </c>
      <c r="J308" s="132">
        <f aca="true" t="shared" si="24" ref="J308:J371">I308/L308*100</f>
        <v>133.6742764517855</v>
      </c>
      <c r="K308" s="212">
        <f t="shared" si="20"/>
        <v>0.23299688925606282</v>
      </c>
      <c r="L308" s="130">
        <v>10129940</v>
      </c>
      <c r="N308" s="161"/>
      <c r="O308" s="161"/>
      <c r="P308" s="161"/>
      <c r="Q308" s="161"/>
      <c r="R308" s="161"/>
      <c r="S308" s="161"/>
    </row>
    <row r="309" spans="2:19" ht="15" customHeight="1">
      <c r="B309" s="208" t="s">
        <v>924</v>
      </c>
      <c r="C309" s="147">
        <v>4</v>
      </c>
      <c r="D309" s="148" t="s">
        <v>1625</v>
      </c>
      <c r="E309" s="209">
        <v>45755794</v>
      </c>
      <c r="F309" s="147" t="s">
        <v>1339</v>
      </c>
      <c r="G309" s="210">
        <f>E309/H309*100</f>
        <v>76.6389774536245</v>
      </c>
      <c r="H309" s="209">
        <v>59703033</v>
      </c>
      <c r="I309" s="211">
        <v>46295369</v>
      </c>
      <c r="J309" s="132">
        <f t="shared" si="24"/>
        <v>66.86505138436057</v>
      </c>
      <c r="K309" s="212">
        <f t="shared" si="20"/>
        <v>0.7965865288554749</v>
      </c>
      <c r="L309" s="130">
        <v>69237020</v>
      </c>
      <c r="N309" s="161"/>
      <c r="O309" s="161"/>
      <c r="P309" s="161"/>
      <c r="Q309" s="161"/>
      <c r="R309" s="161"/>
      <c r="S309" s="161"/>
    </row>
    <row r="310" spans="2:19" ht="15" customHeight="1">
      <c r="B310" s="208" t="s">
        <v>928</v>
      </c>
      <c r="C310" s="147">
        <v>4</v>
      </c>
      <c r="D310" s="148" t="s">
        <v>1626</v>
      </c>
      <c r="E310" s="209">
        <v>49606</v>
      </c>
      <c r="F310" s="147" t="s">
        <v>1339</v>
      </c>
      <c r="G310" s="210">
        <f>E310/H310*100</f>
        <v>579.2386735170481</v>
      </c>
      <c r="H310" s="209">
        <v>8564</v>
      </c>
      <c r="I310" s="211">
        <v>432086</v>
      </c>
      <c r="J310" s="132">
        <f t="shared" si="24"/>
        <v>61.48423570527023</v>
      </c>
      <c r="K310" s="212">
        <f t="shared" si="20"/>
        <v>0.007434736871997861</v>
      </c>
      <c r="L310" s="130">
        <v>702759</v>
      </c>
      <c r="N310" s="161"/>
      <c r="O310" s="161"/>
      <c r="P310" s="161"/>
      <c r="Q310" s="161"/>
      <c r="R310" s="161"/>
      <c r="S310" s="161"/>
    </row>
    <row r="311" spans="2:19" ht="15" customHeight="1">
      <c r="B311" s="208" t="s">
        <v>766</v>
      </c>
      <c r="C311" s="147">
        <v>3</v>
      </c>
      <c r="D311" s="148" t="s">
        <v>1627</v>
      </c>
      <c r="E311" s="209"/>
      <c r="F311" s="147"/>
      <c r="G311" s="210"/>
      <c r="H311" s="209"/>
      <c r="I311" s="211">
        <v>1279003</v>
      </c>
      <c r="J311" s="132">
        <f t="shared" si="24"/>
        <v>89.49778495251171</v>
      </c>
      <c r="K311" s="212">
        <f t="shared" si="20"/>
        <v>0.022007310497206296</v>
      </c>
      <c r="L311" s="130">
        <v>1429089</v>
      </c>
      <c r="N311" s="161"/>
      <c r="O311" s="161"/>
      <c r="P311" s="161"/>
      <c r="Q311" s="161"/>
      <c r="R311" s="161"/>
      <c r="S311" s="161"/>
    </row>
    <row r="312" spans="2:19" ht="15" customHeight="1">
      <c r="B312" s="208" t="s">
        <v>768</v>
      </c>
      <c r="C312" s="147">
        <v>4</v>
      </c>
      <c r="D312" s="148" t="s">
        <v>1628</v>
      </c>
      <c r="E312" s="209">
        <v>4390</v>
      </c>
      <c r="F312" s="147" t="s">
        <v>1322</v>
      </c>
      <c r="G312" s="210">
        <f>E312/H312*100</f>
        <v>130.77152219243374</v>
      </c>
      <c r="H312" s="209">
        <v>3357</v>
      </c>
      <c r="I312" s="211">
        <v>185432</v>
      </c>
      <c r="J312" s="132">
        <f t="shared" si="24"/>
        <v>130.9992087713349</v>
      </c>
      <c r="K312" s="212">
        <f t="shared" si="20"/>
        <v>0.0031906567851036766</v>
      </c>
      <c r="L312" s="130">
        <v>141552</v>
      </c>
      <c r="N312" s="161"/>
      <c r="O312" s="161"/>
      <c r="P312" s="161"/>
      <c r="Q312" s="161"/>
      <c r="R312" s="161"/>
      <c r="S312" s="161"/>
    </row>
    <row r="313" spans="2:19" ht="15" customHeight="1">
      <c r="B313" s="208" t="s">
        <v>770</v>
      </c>
      <c r="C313" s="147">
        <v>3</v>
      </c>
      <c r="D313" s="148" t="s">
        <v>1629</v>
      </c>
      <c r="E313" s="209"/>
      <c r="F313" s="147"/>
      <c r="G313" s="210"/>
      <c r="H313" s="209"/>
      <c r="I313" s="211">
        <v>69901090</v>
      </c>
      <c r="J313" s="132">
        <f t="shared" si="24"/>
        <v>93.09497998409233</v>
      </c>
      <c r="K313" s="212">
        <f t="shared" si="20"/>
        <v>1.2027610503831203</v>
      </c>
      <c r="L313" s="130">
        <v>75085778</v>
      </c>
      <c r="N313" s="161"/>
      <c r="O313" s="161"/>
      <c r="P313" s="161"/>
      <c r="Q313" s="161"/>
      <c r="R313" s="161"/>
      <c r="S313" s="161"/>
    </row>
    <row r="314" spans="2:19" ht="15" customHeight="1">
      <c r="B314" s="208" t="s">
        <v>776</v>
      </c>
      <c r="C314" s="147">
        <v>4</v>
      </c>
      <c r="D314" s="148" t="s">
        <v>1630</v>
      </c>
      <c r="E314" s="209">
        <v>8456102</v>
      </c>
      <c r="F314" s="147" t="s">
        <v>1322</v>
      </c>
      <c r="G314" s="210">
        <f>E314/H314*100</f>
        <v>90.32283079616757</v>
      </c>
      <c r="H314" s="209">
        <v>9362087</v>
      </c>
      <c r="I314" s="211">
        <v>38354729</v>
      </c>
      <c r="J314" s="132">
        <f t="shared" si="24"/>
        <v>121.27859434602186</v>
      </c>
      <c r="K314" s="212">
        <f t="shared" si="20"/>
        <v>0.6599550041236828</v>
      </c>
      <c r="L314" s="130">
        <v>31625308</v>
      </c>
      <c r="N314" s="161"/>
      <c r="O314" s="161"/>
      <c r="P314" s="161"/>
      <c r="Q314" s="161"/>
      <c r="R314" s="161"/>
      <c r="S314" s="161"/>
    </row>
    <row r="315" spans="2:19" ht="15" customHeight="1">
      <c r="B315" s="208" t="s">
        <v>786</v>
      </c>
      <c r="C315" s="147">
        <v>4</v>
      </c>
      <c r="D315" s="148" t="s">
        <v>1631</v>
      </c>
      <c r="E315" s="209">
        <v>7378361</v>
      </c>
      <c r="F315" s="147" t="s">
        <v>1339</v>
      </c>
      <c r="G315" s="210">
        <f>E315/H315*100</f>
        <v>80.93351107560068</v>
      </c>
      <c r="H315" s="209">
        <v>9116571</v>
      </c>
      <c r="I315" s="211">
        <v>18697118</v>
      </c>
      <c r="J315" s="132">
        <f t="shared" si="24"/>
        <v>81.65713365572928</v>
      </c>
      <c r="K315" s="212">
        <f t="shared" si="20"/>
        <v>0.3217140860724367</v>
      </c>
      <c r="L315" s="130">
        <v>22897103</v>
      </c>
      <c r="N315" s="161"/>
      <c r="O315" s="161"/>
      <c r="P315" s="161"/>
      <c r="Q315" s="161"/>
      <c r="R315" s="161"/>
      <c r="S315" s="161"/>
    </row>
    <row r="316" spans="2:19" ht="15" customHeight="1">
      <c r="B316" s="208" t="s">
        <v>788</v>
      </c>
      <c r="C316" s="147">
        <v>3</v>
      </c>
      <c r="D316" s="148" t="s">
        <v>1632</v>
      </c>
      <c r="E316" s="209"/>
      <c r="F316" s="147"/>
      <c r="G316" s="210"/>
      <c r="H316" s="209"/>
      <c r="I316" s="211">
        <v>20365541</v>
      </c>
      <c r="J316" s="132">
        <f t="shared" si="24"/>
        <v>99.7436902588389</v>
      </c>
      <c r="K316" s="212">
        <f t="shared" si="20"/>
        <v>0.35042199606301566</v>
      </c>
      <c r="L316" s="130">
        <v>20417874</v>
      </c>
      <c r="N316" s="161"/>
      <c r="O316" s="161"/>
      <c r="P316" s="161"/>
      <c r="Q316" s="161"/>
      <c r="R316" s="161"/>
      <c r="S316" s="161"/>
    </row>
    <row r="317" spans="2:19" ht="15" customHeight="1">
      <c r="B317" s="208" t="s">
        <v>790</v>
      </c>
      <c r="C317" s="147">
        <v>4</v>
      </c>
      <c r="D317" s="148" t="s">
        <v>1633</v>
      </c>
      <c r="E317" s="209">
        <v>12635</v>
      </c>
      <c r="F317" s="147" t="s">
        <v>1322</v>
      </c>
      <c r="G317" s="210">
        <f aca="true" t="shared" si="25" ref="G317:G323">E317/H317*100</f>
        <v>116.2159676232524</v>
      </c>
      <c r="H317" s="209">
        <v>10872</v>
      </c>
      <c r="I317" s="211">
        <v>9048559</v>
      </c>
      <c r="J317" s="132">
        <f t="shared" si="24"/>
        <v>179.1732126457425</v>
      </c>
      <c r="K317" s="212">
        <f t="shared" si="20"/>
        <v>0.15569505893675814</v>
      </c>
      <c r="L317" s="130">
        <v>5050174</v>
      </c>
      <c r="N317" s="161"/>
      <c r="O317" s="161"/>
      <c r="P317" s="161"/>
      <c r="Q317" s="161"/>
      <c r="R317" s="161"/>
      <c r="S317" s="161"/>
    </row>
    <row r="318" spans="2:19" ht="15" customHeight="1">
      <c r="B318" s="208" t="s">
        <v>792</v>
      </c>
      <c r="C318" s="147">
        <v>5</v>
      </c>
      <c r="D318" s="148" t="s">
        <v>1634</v>
      </c>
      <c r="E318" s="209">
        <v>424</v>
      </c>
      <c r="F318" s="147" t="s">
        <v>1322</v>
      </c>
      <c r="G318" s="210">
        <f t="shared" si="25"/>
        <v>106.80100755667506</v>
      </c>
      <c r="H318" s="209">
        <v>397</v>
      </c>
      <c r="I318" s="211">
        <v>1302905</v>
      </c>
      <c r="J318" s="132">
        <f t="shared" si="24"/>
        <v>154.56235378972295</v>
      </c>
      <c r="K318" s="212">
        <f t="shared" si="20"/>
        <v>0.022418582977023954</v>
      </c>
      <c r="L318" s="130">
        <v>842964</v>
      </c>
      <c r="N318" s="161"/>
      <c r="O318" s="161"/>
      <c r="P318" s="161"/>
      <c r="Q318" s="161"/>
      <c r="R318" s="161"/>
      <c r="S318" s="161"/>
    </row>
    <row r="319" spans="2:19" ht="15" customHeight="1">
      <c r="B319" s="208" t="s">
        <v>795</v>
      </c>
      <c r="C319" s="147">
        <v>5</v>
      </c>
      <c r="D319" s="148" t="s">
        <v>1635</v>
      </c>
      <c r="E319" s="209">
        <v>5</v>
      </c>
      <c r="F319" s="147" t="s">
        <v>1322</v>
      </c>
      <c r="G319" s="210">
        <f t="shared" si="25"/>
        <v>0.945179584120983</v>
      </c>
      <c r="H319" s="209">
        <v>529</v>
      </c>
      <c r="I319" s="211">
        <v>23551</v>
      </c>
      <c r="J319" s="132">
        <f t="shared" si="24"/>
        <v>71.49666059502125</v>
      </c>
      <c r="K319" s="212">
        <f t="shared" si="20"/>
        <v>0.00040523295842129025</v>
      </c>
      <c r="L319" s="130">
        <v>32940</v>
      </c>
      <c r="N319" s="161"/>
      <c r="O319" s="161"/>
      <c r="P319" s="161"/>
      <c r="Q319" s="161"/>
      <c r="R319" s="161"/>
      <c r="S319" s="161"/>
    </row>
    <row r="320" spans="2:19" ht="15" customHeight="1">
      <c r="B320" s="208" t="s">
        <v>952</v>
      </c>
      <c r="C320" s="147">
        <v>5</v>
      </c>
      <c r="D320" s="148" t="s">
        <v>1636</v>
      </c>
      <c r="E320" s="209">
        <v>72</v>
      </c>
      <c r="F320" s="147" t="s">
        <v>1322</v>
      </c>
      <c r="G320" s="210">
        <f t="shared" si="25"/>
        <v>94.73684210526315</v>
      </c>
      <c r="H320" s="209">
        <v>76</v>
      </c>
      <c r="I320" s="211">
        <v>37585</v>
      </c>
      <c r="J320" s="132">
        <f t="shared" si="24"/>
        <v>11.725598836955369</v>
      </c>
      <c r="K320" s="212">
        <f t="shared" si="20"/>
        <v>0.0006467105745940381</v>
      </c>
      <c r="L320" s="130">
        <v>320538</v>
      </c>
      <c r="N320" s="161"/>
      <c r="O320" s="161"/>
      <c r="P320" s="161"/>
      <c r="Q320" s="161"/>
      <c r="R320" s="161"/>
      <c r="S320" s="161"/>
    </row>
    <row r="321" spans="2:19" ht="15" customHeight="1">
      <c r="B321" s="208" t="s">
        <v>956</v>
      </c>
      <c r="C321" s="147">
        <v>5</v>
      </c>
      <c r="D321" s="148" t="s">
        <v>1637</v>
      </c>
      <c r="E321" s="209">
        <v>2025</v>
      </c>
      <c r="F321" s="147" t="s">
        <v>1322</v>
      </c>
      <c r="G321" s="210">
        <f t="shared" si="25"/>
        <v>82.3840520748576</v>
      </c>
      <c r="H321" s="209">
        <v>2458</v>
      </c>
      <c r="I321" s="211">
        <v>866431</v>
      </c>
      <c r="J321" s="132">
        <f t="shared" si="24"/>
        <v>199.60122649920174</v>
      </c>
      <c r="K321" s="212">
        <f t="shared" si="20"/>
        <v>0.014908343484264655</v>
      </c>
      <c r="L321" s="130">
        <v>434081</v>
      </c>
      <c r="N321" s="161"/>
      <c r="O321" s="161"/>
      <c r="P321" s="161"/>
      <c r="Q321" s="161"/>
      <c r="R321" s="161"/>
      <c r="S321" s="161"/>
    </row>
    <row r="322" spans="2:19" ht="15" customHeight="1">
      <c r="B322" s="208" t="s">
        <v>799</v>
      </c>
      <c r="C322" s="147">
        <v>4</v>
      </c>
      <c r="D322" s="148" t="s">
        <v>1638</v>
      </c>
      <c r="E322" s="209">
        <v>66</v>
      </c>
      <c r="F322" s="147" t="s">
        <v>1322</v>
      </c>
      <c r="G322" s="210">
        <f t="shared" si="25"/>
        <v>68.75</v>
      </c>
      <c r="H322" s="209">
        <v>96</v>
      </c>
      <c r="I322" s="211">
        <v>409518</v>
      </c>
      <c r="J322" s="132">
        <f t="shared" si="24"/>
        <v>53.60597218895177</v>
      </c>
      <c r="K322" s="212">
        <f t="shared" si="20"/>
        <v>0.007046418014809134</v>
      </c>
      <c r="L322" s="130">
        <v>763941</v>
      </c>
      <c r="N322" s="161"/>
      <c r="O322" s="161"/>
      <c r="P322" s="161"/>
      <c r="Q322" s="161"/>
      <c r="R322" s="161"/>
      <c r="S322" s="161"/>
    </row>
    <row r="323" spans="2:19" ht="15" customHeight="1">
      <c r="B323" s="208" t="s">
        <v>962</v>
      </c>
      <c r="C323" s="147">
        <v>4</v>
      </c>
      <c r="D323" s="148" t="s">
        <v>1639</v>
      </c>
      <c r="E323" s="209">
        <v>448347</v>
      </c>
      <c r="F323" s="147" t="s">
        <v>1339</v>
      </c>
      <c r="G323" s="210">
        <f t="shared" si="25"/>
        <v>38.174508096012914</v>
      </c>
      <c r="H323" s="209">
        <v>1174467</v>
      </c>
      <c r="I323" s="211">
        <v>742018</v>
      </c>
      <c r="J323" s="132">
        <f t="shared" si="24"/>
        <v>55.951951861375235</v>
      </c>
      <c r="K323" s="212">
        <f t="shared" si="20"/>
        <v>0.012767617058377518</v>
      </c>
      <c r="L323" s="130">
        <v>1326170</v>
      </c>
      <c r="N323" s="161"/>
      <c r="O323" s="161"/>
      <c r="P323" s="161"/>
      <c r="Q323" s="161"/>
      <c r="R323" s="161"/>
      <c r="S323" s="161"/>
    </row>
    <row r="324" spans="2:19" ht="15" customHeight="1">
      <c r="B324" s="208" t="s">
        <v>802</v>
      </c>
      <c r="C324" s="147">
        <v>3</v>
      </c>
      <c r="D324" s="148" t="s">
        <v>1640</v>
      </c>
      <c r="E324" s="209"/>
      <c r="F324" s="147"/>
      <c r="G324" s="210"/>
      <c r="H324" s="209"/>
      <c r="I324" s="211">
        <v>13689890</v>
      </c>
      <c r="J324" s="132">
        <f t="shared" si="24"/>
        <v>88.65118438027403</v>
      </c>
      <c r="K324" s="212">
        <f t="shared" si="20"/>
        <v>0.23555664834453044</v>
      </c>
      <c r="L324" s="130">
        <v>15442422</v>
      </c>
      <c r="N324" s="161"/>
      <c r="O324" s="161"/>
      <c r="P324" s="161"/>
      <c r="Q324" s="161"/>
      <c r="R324" s="161"/>
      <c r="S324" s="161"/>
    </row>
    <row r="325" spans="2:19" ht="15" customHeight="1">
      <c r="B325" s="208" t="s">
        <v>806</v>
      </c>
      <c r="C325" s="147">
        <v>4</v>
      </c>
      <c r="D325" s="148" t="s">
        <v>1641</v>
      </c>
      <c r="E325" s="209">
        <v>8</v>
      </c>
      <c r="F325" s="147" t="s">
        <v>1322</v>
      </c>
      <c r="G325" s="210">
        <f>E325/H325*100</f>
        <v>57.14285714285714</v>
      </c>
      <c r="H325" s="209">
        <v>14</v>
      </c>
      <c r="I325" s="211">
        <v>25467</v>
      </c>
      <c r="J325" s="132">
        <f t="shared" si="24"/>
        <v>268.24310090583526</v>
      </c>
      <c r="K325" s="212">
        <f t="shared" si="20"/>
        <v>0.000438200830203176</v>
      </c>
      <c r="L325" s="130">
        <v>9494</v>
      </c>
      <c r="N325" s="161"/>
      <c r="O325" s="161"/>
      <c r="P325" s="161"/>
      <c r="Q325" s="161"/>
      <c r="R325" s="161"/>
      <c r="S325" s="161"/>
    </row>
    <row r="326" spans="2:19" ht="15" customHeight="1">
      <c r="B326" s="208" t="s">
        <v>969</v>
      </c>
      <c r="C326" s="147">
        <v>3</v>
      </c>
      <c r="D326" s="148" t="s">
        <v>1642</v>
      </c>
      <c r="E326" s="209">
        <v>835</v>
      </c>
      <c r="F326" s="147" t="s">
        <v>1326</v>
      </c>
      <c r="G326" s="210">
        <f>E326/H326*100</f>
        <v>111.0372340425532</v>
      </c>
      <c r="H326" s="209">
        <v>752</v>
      </c>
      <c r="I326" s="211">
        <v>1053248</v>
      </c>
      <c r="J326" s="132">
        <f t="shared" si="24"/>
        <v>147.61751259288744</v>
      </c>
      <c r="K326" s="212">
        <f t="shared" si="20"/>
        <v>0.018122831429294172</v>
      </c>
      <c r="L326" s="130">
        <v>713498</v>
      </c>
      <c r="N326" s="161"/>
      <c r="O326" s="161"/>
      <c r="P326" s="161"/>
      <c r="Q326" s="161"/>
      <c r="R326" s="161"/>
      <c r="S326" s="161"/>
    </row>
    <row r="327" spans="2:19" ht="15" customHeight="1">
      <c r="B327" s="208" t="s">
        <v>830</v>
      </c>
      <c r="C327" s="147">
        <v>3</v>
      </c>
      <c r="D327" s="148" t="s">
        <v>1643</v>
      </c>
      <c r="E327" s="209"/>
      <c r="F327" s="147"/>
      <c r="G327" s="210"/>
      <c r="H327" s="209"/>
      <c r="I327" s="211">
        <v>622747</v>
      </c>
      <c r="J327" s="132">
        <f t="shared" si="24"/>
        <v>82.77181584494781</v>
      </c>
      <c r="K327" s="212">
        <f t="shared" si="20"/>
        <v>0.010715367039955128</v>
      </c>
      <c r="L327" s="130">
        <v>752366</v>
      </c>
      <c r="N327" s="161"/>
      <c r="O327" s="161"/>
      <c r="P327" s="161"/>
      <c r="Q327" s="161"/>
      <c r="R327" s="161"/>
      <c r="S327" s="161"/>
    </row>
    <row r="328" spans="2:19" ht="15" customHeight="1">
      <c r="B328" s="208" t="s">
        <v>834</v>
      </c>
      <c r="C328" s="147">
        <v>4</v>
      </c>
      <c r="D328" s="148" t="s">
        <v>1644</v>
      </c>
      <c r="E328" s="209"/>
      <c r="F328" s="147"/>
      <c r="G328" s="210"/>
      <c r="H328" s="209"/>
      <c r="I328" s="211">
        <v>452431</v>
      </c>
      <c r="J328" s="132">
        <f t="shared" si="24"/>
        <v>88.33489203927549</v>
      </c>
      <c r="K328" s="212">
        <f t="shared" si="20"/>
        <v>0.007784805427009585</v>
      </c>
      <c r="L328" s="130">
        <v>512177</v>
      </c>
      <c r="N328" s="161"/>
      <c r="O328" s="161"/>
      <c r="P328" s="161"/>
      <c r="Q328" s="161"/>
      <c r="R328" s="161"/>
      <c r="S328" s="161"/>
    </row>
    <row r="329" spans="2:19" ht="15" customHeight="1">
      <c r="B329" s="208" t="s">
        <v>845</v>
      </c>
      <c r="C329" s="147">
        <v>3</v>
      </c>
      <c r="D329" s="148" t="s">
        <v>1645</v>
      </c>
      <c r="E329" s="209">
        <v>364</v>
      </c>
      <c r="F329" s="147" t="s">
        <v>1326</v>
      </c>
      <c r="G329" s="210">
        <f>E329/H329*100</f>
        <v>134.8148148148148</v>
      </c>
      <c r="H329" s="209">
        <v>270</v>
      </c>
      <c r="I329" s="211">
        <v>612023</v>
      </c>
      <c r="J329" s="132">
        <f t="shared" si="24"/>
        <v>129.16155773114724</v>
      </c>
      <c r="K329" s="212">
        <f aca="true" t="shared" si="26" ref="K329:K392">I329/5811718793*100</f>
        <v>0.01053084331501309</v>
      </c>
      <c r="L329" s="130">
        <v>473843</v>
      </c>
      <c r="N329" s="161"/>
      <c r="O329" s="161"/>
      <c r="P329" s="161"/>
      <c r="Q329" s="161"/>
      <c r="R329" s="161"/>
      <c r="S329" s="161"/>
    </row>
    <row r="330" spans="2:19" ht="15" customHeight="1">
      <c r="B330" s="208" t="s">
        <v>847</v>
      </c>
      <c r="C330" s="147">
        <v>3</v>
      </c>
      <c r="D330" s="148" t="s">
        <v>1646</v>
      </c>
      <c r="E330" s="209">
        <v>15535</v>
      </c>
      <c r="F330" s="147" t="s">
        <v>1326</v>
      </c>
      <c r="G330" s="210">
        <f>E330/H330*100</f>
        <v>174.72725227758409</v>
      </c>
      <c r="H330" s="209">
        <v>8891</v>
      </c>
      <c r="I330" s="211">
        <v>4286216</v>
      </c>
      <c r="J330" s="132">
        <f t="shared" si="24"/>
        <v>227.47899003569106</v>
      </c>
      <c r="K330" s="212">
        <f t="shared" si="26"/>
        <v>0.07375126279617295</v>
      </c>
      <c r="L330" s="130">
        <v>1884225</v>
      </c>
      <c r="N330" s="161"/>
      <c r="O330" s="161"/>
      <c r="P330" s="161"/>
      <c r="Q330" s="161"/>
      <c r="R330" s="161"/>
      <c r="S330" s="161"/>
    </row>
    <row r="331" spans="2:19" ht="15" customHeight="1">
      <c r="B331" s="208" t="s">
        <v>849</v>
      </c>
      <c r="C331" s="147">
        <v>3</v>
      </c>
      <c r="D331" s="148" t="s">
        <v>1647</v>
      </c>
      <c r="E331" s="209"/>
      <c r="F331" s="147"/>
      <c r="G331" s="210"/>
      <c r="H331" s="209"/>
      <c r="I331" s="211">
        <v>22368381</v>
      </c>
      <c r="J331" s="132">
        <f t="shared" si="24"/>
        <v>105.39356319588286</v>
      </c>
      <c r="K331" s="212">
        <f t="shared" si="26"/>
        <v>0.3848840901755585</v>
      </c>
      <c r="L331" s="130">
        <v>21223669</v>
      </c>
      <c r="N331" s="161"/>
      <c r="O331" s="161"/>
      <c r="P331" s="161"/>
      <c r="Q331" s="161"/>
      <c r="R331" s="161"/>
      <c r="S331" s="161"/>
    </row>
    <row r="332" spans="2:19" ht="15" customHeight="1">
      <c r="B332" s="208" t="s">
        <v>852</v>
      </c>
      <c r="C332" s="147">
        <v>4</v>
      </c>
      <c r="D332" s="148" t="s">
        <v>1648</v>
      </c>
      <c r="E332" s="209"/>
      <c r="F332" s="147"/>
      <c r="G332" s="210"/>
      <c r="H332" s="209"/>
      <c r="I332" s="211">
        <v>15610133</v>
      </c>
      <c r="J332" s="132">
        <f t="shared" si="24"/>
        <v>103.2435527728462</v>
      </c>
      <c r="K332" s="212">
        <f t="shared" si="26"/>
        <v>0.2685975277881963</v>
      </c>
      <c r="L332" s="130">
        <v>15119717</v>
      </c>
      <c r="N332" s="161"/>
      <c r="O332" s="161"/>
      <c r="P332" s="161"/>
      <c r="Q332" s="161"/>
      <c r="R332" s="161"/>
      <c r="S332" s="161"/>
    </row>
    <row r="333" spans="2:19" ht="15" customHeight="1">
      <c r="B333" s="208" t="s">
        <v>986</v>
      </c>
      <c r="C333" s="147">
        <v>3</v>
      </c>
      <c r="D333" s="148" t="s">
        <v>1649</v>
      </c>
      <c r="E333" s="209"/>
      <c r="F333" s="147"/>
      <c r="G333" s="210"/>
      <c r="H333" s="209"/>
      <c r="I333" s="211">
        <v>49387685</v>
      </c>
      <c r="J333" s="132">
        <f t="shared" si="24"/>
        <v>105.51435220551357</v>
      </c>
      <c r="K333" s="212">
        <f t="shared" si="26"/>
        <v>0.8497948155971626</v>
      </c>
      <c r="L333" s="130">
        <v>46806604</v>
      </c>
      <c r="N333" s="161"/>
      <c r="O333" s="161"/>
      <c r="P333" s="161"/>
      <c r="Q333" s="161"/>
      <c r="R333" s="161"/>
      <c r="S333" s="161"/>
    </row>
    <row r="334" spans="2:19" ht="15" customHeight="1">
      <c r="B334" s="208" t="s">
        <v>990</v>
      </c>
      <c r="C334" s="147">
        <v>4</v>
      </c>
      <c r="D334" s="148" t="s">
        <v>1650</v>
      </c>
      <c r="E334" s="209">
        <v>9888066</v>
      </c>
      <c r="F334" s="147" t="s">
        <v>1339</v>
      </c>
      <c r="G334" s="210">
        <f aca="true" t="shared" si="27" ref="G334:G342">E334/H334*100</f>
        <v>125.73175827213572</v>
      </c>
      <c r="H334" s="209">
        <v>7864414</v>
      </c>
      <c r="I334" s="211">
        <v>20745252</v>
      </c>
      <c r="J334" s="132">
        <f t="shared" si="24"/>
        <v>120.36256279504643</v>
      </c>
      <c r="K334" s="212">
        <f t="shared" si="26"/>
        <v>0.3569555365443161</v>
      </c>
      <c r="L334" s="130">
        <v>17235635</v>
      </c>
      <c r="N334" s="161"/>
      <c r="O334" s="161"/>
      <c r="P334" s="161"/>
      <c r="Q334" s="161"/>
      <c r="R334" s="161"/>
      <c r="S334" s="161"/>
    </row>
    <row r="335" spans="2:19" ht="15" customHeight="1">
      <c r="B335" s="208" t="s">
        <v>993</v>
      </c>
      <c r="C335" s="147">
        <v>4</v>
      </c>
      <c r="D335" s="148" t="s">
        <v>1651</v>
      </c>
      <c r="E335" s="209">
        <v>1146163</v>
      </c>
      <c r="F335" s="147" t="s">
        <v>1322</v>
      </c>
      <c r="G335" s="210">
        <f t="shared" si="27"/>
        <v>136.189863972091</v>
      </c>
      <c r="H335" s="209">
        <v>841592</v>
      </c>
      <c r="I335" s="211">
        <v>2558718</v>
      </c>
      <c r="J335" s="132">
        <f t="shared" si="24"/>
        <v>115.95880493525033</v>
      </c>
      <c r="K335" s="212">
        <f t="shared" si="26"/>
        <v>0.044026872103341975</v>
      </c>
      <c r="L335" s="130">
        <v>2206575</v>
      </c>
      <c r="N335" s="161"/>
      <c r="O335" s="161"/>
      <c r="P335" s="161"/>
      <c r="Q335" s="161"/>
      <c r="R335" s="161"/>
      <c r="S335" s="161"/>
    </row>
    <row r="336" spans="2:19" ht="15" customHeight="1">
      <c r="B336" s="208" t="s">
        <v>996</v>
      </c>
      <c r="C336" s="147">
        <v>4</v>
      </c>
      <c r="D336" s="148" t="s">
        <v>1652</v>
      </c>
      <c r="E336" s="209">
        <v>41222</v>
      </c>
      <c r="F336" s="147" t="s">
        <v>1339</v>
      </c>
      <c r="G336" s="210">
        <f t="shared" si="27"/>
        <v>76.2452603347822</v>
      </c>
      <c r="H336" s="209">
        <v>54065</v>
      </c>
      <c r="I336" s="211">
        <v>54230</v>
      </c>
      <c r="J336" s="132">
        <f t="shared" si="24"/>
        <v>89.20288186334177</v>
      </c>
      <c r="K336" s="212">
        <f t="shared" si="26"/>
        <v>0.0009331146590457547</v>
      </c>
      <c r="L336" s="130">
        <v>60794</v>
      </c>
      <c r="N336" s="161"/>
      <c r="O336" s="161"/>
      <c r="P336" s="161"/>
      <c r="Q336" s="161"/>
      <c r="R336" s="161"/>
      <c r="S336" s="161"/>
    </row>
    <row r="337" spans="2:19" ht="15" customHeight="1">
      <c r="B337" s="208" t="s">
        <v>856</v>
      </c>
      <c r="C337" s="147">
        <v>3</v>
      </c>
      <c r="D337" s="148" t="s">
        <v>1653</v>
      </c>
      <c r="E337" s="209">
        <v>58819947</v>
      </c>
      <c r="F337" s="147" t="s">
        <v>1339</v>
      </c>
      <c r="G337" s="210">
        <f t="shared" si="27"/>
        <v>113.53884371566761</v>
      </c>
      <c r="H337" s="209">
        <v>51806012</v>
      </c>
      <c r="I337" s="211">
        <v>14108994</v>
      </c>
      <c r="J337" s="132">
        <f t="shared" si="24"/>
        <v>100.9011739483628</v>
      </c>
      <c r="K337" s="212">
        <f t="shared" si="26"/>
        <v>0.24276800895793102</v>
      </c>
      <c r="L337" s="130">
        <v>13982983</v>
      </c>
      <c r="N337" s="161"/>
      <c r="O337" s="161"/>
      <c r="P337" s="161"/>
      <c r="Q337" s="161"/>
      <c r="R337" s="161"/>
      <c r="S337" s="161"/>
    </row>
    <row r="338" spans="2:19" ht="15" customHeight="1">
      <c r="B338" s="208" t="s">
        <v>859</v>
      </c>
      <c r="C338" s="147">
        <v>4</v>
      </c>
      <c r="D338" s="148" t="s">
        <v>1654</v>
      </c>
      <c r="E338" s="209">
        <v>5206401</v>
      </c>
      <c r="F338" s="147" t="s">
        <v>1339</v>
      </c>
      <c r="G338" s="210">
        <f t="shared" si="27"/>
        <v>129.15670343851377</v>
      </c>
      <c r="H338" s="209">
        <v>4031073</v>
      </c>
      <c r="I338" s="211">
        <v>3164095</v>
      </c>
      <c r="J338" s="132">
        <f t="shared" si="24"/>
        <v>115.80559883495161</v>
      </c>
      <c r="K338" s="212">
        <f t="shared" si="26"/>
        <v>0.05444336026393836</v>
      </c>
      <c r="L338" s="130">
        <v>2732247</v>
      </c>
      <c r="N338" s="161"/>
      <c r="O338" s="161"/>
      <c r="P338" s="161"/>
      <c r="Q338" s="161"/>
      <c r="R338" s="161"/>
      <c r="S338" s="161"/>
    </row>
    <row r="339" spans="2:19" ht="15" customHeight="1">
      <c r="B339" s="208" t="s">
        <v>868</v>
      </c>
      <c r="C339" s="147">
        <v>3</v>
      </c>
      <c r="D339" s="148" t="s">
        <v>1655</v>
      </c>
      <c r="E339" s="209">
        <v>4541060</v>
      </c>
      <c r="F339" s="147" t="s">
        <v>1339</v>
      </c>
      <c r="G339" s="210">
        <f t="shared" si="27"/>
        <v>122.87275464575178</v>
      </c>
      <c r="H339" s="209">
        <v>3695742</v>
      </c>
      <c r="I339" s="211">
        <v>8090680</v>
      </c>
      <c r="J339" s="132">
        <f t="shared" si="24"/>
        <v>117.05992747524405</v>
      </c>
      <c r="K339" s="212">
        <f t="shared" si="26"/>
        <v>0.1392132050460687</v>
      </c>
      <c r="L339" s="130">
        <v>6911571</v>
      </c>
      <c r="N339" s="161"/>
      <c r="O339" s="161"/>
      <c r="P339" s="161"/>
      <c r="Q339" s="161"/>
      <c r="R339" s="161"/>
      <c r="S339" s="161"/>
    </row>
    <row r="340" spans="2:19" ht="15" customHeight="1">
      <c r="B340" s="208" t="s">
        <v>878</v>
      </c>
      <c r="C340" s="147">
        <v>3</v>
      </c>
      <c r="D340" s="148" t="s">
        <v>1656</v>
      </c>
      <c r="E340" s="209">
        <v>20700849</v>
      </c>
      <c r="F340" s="147" t="s">
        <v>1339</v>
      </c>
      <c r="G340" s="210">
        <f t="shared" si="27"/>
        <v>120.58586599382124</v>
      </c>
      <c r="H340" s="209">
        <v>17166895</v>
      </c>
      <c r="I340" s="211">
        <v>35226102</v>
      </c>
      <c r="J340" s="132">
        <f t="shared" si="24"/>
        <v>116.1596285751727</v>
      </c>
      <c r="K340" s="212">
        <f t="shared" si="26"/>
        <v>0.60612192803321</v>
      </c>
      <c r="L340" s="130">
        <v>30325598</v>
      </c>
      <c r="N340" s="161"/>
      <c r="O340" s="161"/>
      <c r="P340" s="161"/>
      <c r="Q340" s="161"/>
      <c r="R340" s="161"/>
      <c r="S340" s="161"/>
    </row>
    <row r="341" spans="2:19" ht="15" customHeight="1">
      <c r="B341" s="208" t="s">
        <v>894</v>
      </c>
      <c r="C341" s="147">
        <v>3</v>
      </c>
      <c r="D341" s="148" t="s">
        <v>1657</v>
      </c>
      <c r="E341" s="209">
        <v>2133479</v>
      </c>
      <c r="F341" s="147" t="s">
        <v>1523</v>
      </c>
      <c r="G341" s="210">
        <f t="shared" si="27"/>
        <v>155.74965341984637</v>
      </c>
      <c r="H341" s="209">
        <v>1369813</v>
      </c>
      <c r="I341" s="211">
        <v>3563681</v>
      </c>
      <c r="J341" s="132">
        <f t="shared" si="24"/>
        <v>183.07809359806345</v>
      </c>
      <c r="K341" s="212">
        <f t="shared" si="26"/>
        <v>0.061318882191828024</v>
      </c>
      <c r="L341" s="130">
        <v>1946536</v>
      </c>
      <c r="N341" s="161"/>
      <c r="O341" s="161"/>
      <c r="P341" s="161"/>
      <c r="Q341" s="161"/>
      <c r="R341" s="161"/>
      <c r="S341" s="161"/>
    </row>
    <row r="342" spans="2:19" ht="15" customHeight="1">
      <c r="B342" s="208" t="s">
        <v>898</v>
      </c>
      <c r="C342" s="147">
        <v>4</v>
      </c>
      <c r="D342" s="148" t="s">
        <v>1658</v>
      </c>
      <c r="E342" s="209">
        <v>33934</v>
      </c>
      <c r="F342" s="147" t="s">
        <v>1523</v>
      </c>
      <c r="G342" s="210">
        <f t="shared" si="27"/>
        <v>7425.3829321663015</v>
      </c>
      <c r="H342" s="209">
        <v>457</v>
      </c>
      <c r="I342" s="211">
        <v>221735</v>
      </c>
      <c r="J342" s="132">
        <f t="shared" si="24"/>
        <v>979.0489226421759</v>
      </c>
      <c r="K342" s="212">
        <f t="shared" si="26"/>
        <v>0.003815308480979355</v>
      </c>
      <c r="L342" s="130">
        <v>22648</v>
      </c>
      <c r="N342" s="161"/>
      <c r="O342" s="161"/>
      <c r="P342" s="161"/>
      <c r="Q342" s="161"/>
      <c r="R342" s="161"/>
      <c r="S342" s="161"/>
    </row>
    <row r="343" spans="2:19" ht="15" customHeight="1">
      <c r="B343" s="201" t="s">
        <v>902</v>
      </c>
      <c r="C343" s="202">
        <v>2</v>
      </c>
      <c r="D343" s="203" t="s">
        <v>1659</v>
      </c>
      <c r="E343" s="204"/>
      <c r="F343" s="202"/>
      <c r="G343" s="205"/>
      <c r="H343" s="204"/>
      <c r="I343" s="206">
        <v>713323941</v>
      </c>
      <c r="J343" s="123">
        <f t="shared" si="24"/>
        <v>113.10401600171022</v>
      </c>
      <c r="K343" s="207">
        <f t="shared" si="26"/>
        <v>12.273889470687608</v>
      </c>
      <c r="L343" s="121">
        <v>630679587</v>
      </c>
      <c r="N343" s="161"/>
      <c r="O343" s="161"/>
      <c r="P343" s="161"/>
      <c r="Q343" s="161"/>
      <c r="R343" s="161"/>
      <c r="S343" s="161"/>
    </row>
    <row r="344" spans="2:19" ht="15" customHeight="1">
      <c r="B344" s="208" t="s">
        <v>905</v>
      </c>
      <c r="C344" s="147">
        <v>3</v>
      </c>
      <c r="D344" s="148" t="s">
        <v>1660</v>
      </c>
      <c r="E344" s="209"/>
      <c r="F344" s="147"/>
      <c r="G344" s="210"/>
      <c r="H344" s="209"/>
      <c r="I344" s="211">
        <v>66020950</v>
      </c>
      <c r="J344" s="132">
        <f t="shared" si="24"/>
        <v>129.17230874335837</v>
      </c>
      <c r="K344" s="212">
        <f t="shared" si="26"/>
        <v>1.135996980437522</v>
      </c>
      <c r="L344" s="130">
        <v>51110761</v>
      </c>
      <c r="N344" s="161"/>
      <c r="O344" s="161"/>
      <c r="P344" s="161"/>
      <c r="Q344" s="161"/>
      <c r="R344" s="161"/>
      <c r="S344" s="161"/>
    </row>
    <row r="345" spans="2:19" ht="15" customHeight="1">
      <c r="B345" s="208" t="s">
        <v>908</v>
      </c>
      <c r="C345" s="147">
        <v>4</v>
      </c>
      <c r="D345" s="148" t="s">
        <v>1661</v>
      </c>
      <c r="E345" s="209">
        <v>98309170</v>
      </c>
      <c r="F345" s="147" t="s">
        <v>1322</v>
      </c>
      <c r="G345" s="210">
        <f>E345/H345*100</f>
        <v>106.90472697741976</v>
      </c>
      <c r="H345" s="209">
        <v>91959610</v>
      </c>
      <c r="I345" s="211">
        <v>29648475</v>
      </c>
      <c r="J345" s="132">
        <f t="shared" si="24"/>
        <v>141.05188826098671</v>
      </c>
      <c r="K345" s="212">
        <f t="shared" si="26"/>
        <v>0.5101498550774771</v>
      </c>
      <c r="L345" s="130">
        <v>21019552</v>
      </c>
      <c r="N345" s="161"/>
      <c r="O345" s="161"/>
      <c r="P345" s="161"/>
      <c r="Q345" s="161"/>
      <c r="R345" s="161"/>
      <c r="S345" s="161"/>
    </row>
    <row r="346" spans="2:19" ht="15" customHeight="1">
      <c r="B346" s="208" t="s">
        <v>915</v>
      </c>
      <c r="C346" s="147">
        <v>3</v>
      </c>
      <c r="D346" s="148" t="s">
        <v>1662</v>
      </c>
      <c r="E346" s="209">
        <v>14018062</v>
      </c>
      <c r="F346" s="147" t="s">
        <v>1339</v>
      </c>
      <c r="G346" s="210">
        <f>E346/H346*100</f>
        <v>94.52041586101933</v>
      </c>
      <c r="H346" s="209">
        <v>14830724</v>
      </c>
      <c r="I346" s="211">
        <v>42652684</v>
      </c>
      <c r="J346" s="132">
        <f t="shared" si="24"/>
        <v>102.3920346938558</v>
      </c>
      <c r="K346" s="212">
        <f t="shared" si="26"/>
        <v>0.7339082553576676</v>
      </c>
      <c r="L346" s="130">
        <v>41656252</v>
      </c>
      <c r="N346" s="161"/>
      <c r="O346" s="161"/>
      <c r="P346" s="161"/>
      <c r="Q346" s="161"/>
      <c r="R346" s="161"/>
      <c r="S346" s="161"/>
    </row>
    <row r="347" spans="2:19" ht="15" customHeight="1">
      <c r="B347" s="208" t="s">
        <v>919</v>
      </c>
      <c r="C347" s="147">
        <v>4</v>
      </c>
      <c r="D347" s="148" t="s">
        <v>1663</v>
      </c>
      <c r="E347" s="209">
        <v>5769765</v>
      </c>
      <c r="F347" s="147" t="s">
        <v>1339</v>
      </c>
      <c r="G347" s="210">
        <f>E347/H347*100</f>
        <v>79.09664660427144</v>
      </c>
      <c r="H347" s="209">
        <v>7294576</v>
      </c>
      <c r="I347" s="211">
        <v>21387410</v>
      </c>
      <c r="J347" s="132">
        <f t="shared" si="24"/>
        <v>87.9378129129394</v>
      </c>
      <c r="K347" s="212">
        <f t="shared" si="26"/>
        <v>0.36800490116212</v>
      </c>
      <c r="L347" s="130">
        <v>24321062</v>
      </c>
      <c r="N347" s="161"/>
      <c r="O347" s="161"/>
      <c r="P347" s="161"/>
      <c r="Q347" s="161"/>
      <c r="R347" s="161"/>
      <c r="S347" s="161"/>
    </row>
    <row r="348" spans="2:19" ht="15" customHeight="1">
      <c r="B348" s="208" t="s">
        <v>1025</v>
      </c>
      <c r="C348" s="147">
        <v>3</v>
      </c>
      <c r="D348" s="148" t="s">
        <v>923</v>
      </c>
      <c r="E348" s="209">
        <v>70852184</v>
      </c>
      <c r="F348" s="147" t="s">
        <v>1523</v>
      </c>
      <c r="G348" s="210">
        <f>E348/H348*100</f>
        <v>91.74351314045795</v>
      </c>
      <c r="H348" s="209">
        <v>77228549</v>
      </c>
      <c r="I348" s="211">
        <v>127449796</v>
      </c>
      <c r="J348" s="132">
        <f t="shared" si="24"/>
        <v>90.65954515652828</v>
      </c>
      <c r="K348" s="212">
        <f t="shared" si="26"/>
        <v>2.1929794014381523</v>
      </c>
      <c r="L348" s="130">
        <v>140580670</v>
      </c>
      <c r="N348" s="161"/>
      <c r="O348" s="161"/>
      <c r="P348" s="161"/>
      <c r="Q348" s="161"/>
      <c r="R348" s="161"/>
      <c r="S348" s="161"/>
    </row>
    <row r="349" spans="2:19" ht="15" customHeight="1">
      <c r="B349" s="208" t="s">
        <v>922</v>
      </c>
      <c r="C349" s="147">
        <v>3</v>
      </c>
      <c r="D349" s="148" t="s">
        <v>1664</v>
      </c>
      <c r="E349" s="209"/>
      <c r="F349" s="147"/>
      <c r="G349" s="210"/>
      <c r="H349" s="209"/>
      <c r="I349" s="211">
        <v>128639962</v>
      </c>
      <c r="J349" s="132">
        <f t="shared" si="24"/>
        <v>84.61428595295881</v>
      </c>
      <c r="K349" s="212">
        <f t="shared" si="26"/>
        <v>2.2134581279972125</v>
      </c>
      <c r="L349" s="130">
        <v>152031020</v>
      </c>
      <c r="N349" s="161"/>
      <c r="O349" s="161"/>
      <c r="P349" s="161"/>
      <c r="Q349" s="161"/>
      <c r="R349" s="161"/>
      <c r="S349" s="161"/>
    </row>
    <row r="350" spans="2:19" ht="15" customHeight="1">
      <c r="B350" s="208" t="s">
        <v>926</v>
      </c>
      <c r="C350" s="147">
        <v>4</v>
      </c>
      <c r="D350" s="148" t="s">
        <v>1665</v>
      </c>
      <c r="E350" s="209">
        <v>2076541</v>
      </c>
      <c r="F350" s="147" t="s">
        <v>1322</v>
      </c>
      <c r="G350" s="210">
        <f>E350/H350*100</f>
        <v>131.71383174072582</v>
      </c>
      <c r="H350" s="209">
        <v>1576555</v>
      </c>
      <c r="I350" s="211">
        <v>13620197</v>
      </c>
      <c r="J350" s="132">
        <f t="shared" si="24"/>
        <v>77.36615451240374</v>
      </c>
      <c r="K350" s="212">
        <f t="shared" si="26"/>
        <v>0.23435746781838487</v>
      </c>
      <c r="L350" s="130">
        <v>17604852</v>
      </c>
      <c r="N350" s="161"/>
      <c r="O350" s="161"/>
      <c r="P350" s="161"/>
      <c r="Q350" s="161"/>
      <c r="R350" s="161"/>
      <c r="S350" s="161"/>
    </row>
    <row r="351" spans="2:19" ht="15" customHeight="1">
      <c r="B351" s="208" t="s">
        <v>1033</v>
      </c>
      <c r="C351" s="147">
        <v>4</v>
      </c>
      <c r="D351" s="148" t="s">
        <v>1666</v>
      </c>
      <c r="E351" s="209">
        <v>1675701</v>
      </c>
      <c r="F351" s="147" t="s">
        <v>1322</v>
      </c>
      <c r="G351" s="210">
        <f>E351/H351*100</f>
        <v>63.135960574428765</v>
      </c>
      <c r="H351" s="209">
        <v>2654115</v>
      </c>
      <c r="I351" s="211">
        <v>15587571</v>
      </c>
      <c r="J351" s="132">
        <f t="shared" si="24"/>
        <v>57.59354127632248</v>
      </c>
      <c r="K351" s="212">
        <f t="shared" si="26"/>
        <v>0.26820931217068955</v>
      </c>
      <c r="L351" s="130">
        <v>27064790</v>
      </c>
      <c r="N351" s="161"/>
      <c r="O351" s="161"/>
      <c r="P351" s="161"/>
      <c r="Q351" s="161"/>
      <c r="R351" s="161"/>
      <c r="S351" s="161"/>
    </row>
    <row r="352" spans="2:19" ht="15" customHeight="1">
      <c r="B352" s="208" t="s">
        <v>1036</v>
      </c>
      <c r="C352" s="147">
        <v>4</v>
      </c>
      <c r="D352" s="148" t="s">
        <v>1667</v>
      </c>
      <c r="E352" s="209">
        <v>42137581</v>
      </c>
      <c r="F352" s="147" t="s">
        <v>1322</v>
      </c>
      <c r="G352" s="210">
        <f>E352/H352*100</f>
        <v>78.61861404218384</v>
      </c>
      <c r="H352" s="209">
        <v>53597461</v>
      </c>
      <c r="I352" s="211">
        <v>21976166</v>
      </c>
      <c r="J352" s="132">
        <f t="shared" si="24"/>
        <v>72.71415614744147</v>
      </c>
      <c r="K352" s="212">
        <f t="shared" si="26"/>
        <v>0.3781353981969926</v>
      </c>
      <c r="L352" s="130">
        <v>30222679</v>
      </c>
      <c r="N352" s="161"/>
      <c r="O352" s="161"/>
      <c r="P352" s="161"/>
      <c r="Q352" s="161"/>
      <c r="R352" s="161"/>
      <c r="S352" s="161"/>
    </row>
    <row r="353" spans="2:19" ht="15" customHeight="1">
      <c r="B353" s="208" t="s">
        <v>1039</v>
      </c>
      <c r="C353" s="147">
        <v>4</v>
      </c>
      <c r="D353" s="148" t="s">
        <v>1668</v>
      </c>
      <c r="E353" s="209">
        <v>719156</v>
      </c>
      <c r="F353" s="147" t="s">
        <v>1339</v>
      </c>
      <c r="G353" s="210">
        <f>E353/H353*100</f>
        <v>93.02045229952556</v>
      </c>
      <c r="H353" s="209">
        <v>773116</v>
      </c>
      <c r="I353" s="211">
        <v>4787366</v>
      </c>
      <c r="J353" s="132">
        <f t="shared" si="24"/>
        <v>107.18054769169736</v>
      </c>
      <c r="K353" s="212">
        <f t="shared" si="26"/>
        <v>0.0823743572343212</v>
      </c>
      <c r="L353" s="130">
        <v>4466637</v>
      </c>
      <c r="N353" s="161"/>
      <c r="O353" s="161"/>
      <c r="P353" s="161"/>
      <c r="Q353" s="161"/>
      <c r="R353" s="161"/>
      <c r="S353" s="161"/>
    </row>
    <row r="354" spans="2:19" ht="15" customHeight="1">
      <c r="B354" s="208" t="s">
        <v>932</v>
      </c>
      <c r="C354" s="147">
        <v>3</v>
      </c>
      <c r="D354" s="148" t="s">
        <v>1669</v>
      </c>
      <c r="E354" s="209"/>
      <c r="F354" s="147"/>
      <c r="G354" s="210"/>
      <c r="H354" s="209"/>
      <c r="I354" s="211">
        <v>137582882</v>
      </c>
      <c r="J354" s="132">
        <f t="shared" si="24"/>
        <v>276.2106745058692</v>
      </c>
      <c r="K354" s="212">
        <f t="shared" si="26"/>
        <v>2.367335497473028</v>
      </c>
      <c r="L354" s="130">
        <v>49810849</v>
      </c>
      <c r="N354" s="161"/>
      <c r="O354" s="161"/>
      <c r="P354" s="161"/>
      <c r="Q354" s="161"/>
      <c r="R354" s="161"/>
      <c r="S354" s="161"/>
    </row>
    <row r="355" spans="2:19" ht="15" customHeight="1">
      <c r="B355" s="208" t="s">
        <v>934</v>
      </c>
      <c r="C355" s="147">
        <v>3</v>
      </c>
      <c r="D355" s="148" t="s">
        <v>1670</v>
      </c>
      <c r="E355" s="209"/>
      <c r="F355" s="147"/>
      <c r="G355" s="210"/>
      <c r="H355" s="209"/>
      <c r="I355" s="211">
        <v>40943574</v>
      </c>
      <c r="J355" s="132">
        <f t="shared" si="24"/>
        <v>96.4278007935028</v>
      </c>
      <c r="K355" s="212">
        <f t="shared" si="26"/>
        <v>0.7045002598769062</v>
      </c>
      <c r="L355" s="130">
        <v>42460342</v>
      </c>
      <c r="N355" s="161"/>
      <c r="O355" s="161"/>
      <c r="P355" s="161"/>
      <c r="Q355" s="161"/>
      <c r="R355" s="161"/>
      <c r="S355" s="161"/>
    </row>
    <row r="356" spans="2:19" ht="15" customHeight="1">
      <c r="B356" s="208" t="s">
        <v>936</v>
      </c>
      <c r="C356" s="147">
        <v>4</v>
      </c>
      <c r="D356" s="148" t="s">
        <v>1671</v>
      </c>
      <c r="E356" s="209">
        <v>10990761</v>
      </c>
      <c r="F356" s="147" t="s">
        <v>1339</v>
      </c>
      <c r="G356" s="210">
        <f>E356/H356*100</f>
        <v>98.41651714182406</v>
      </c>
      <c r="H356" s="209">
        <v>11167598</v>
      </c>
      <c r="I356" s="211">
        <v>5167808</v>
      </c>
      <c r="J356" s="132">
        <f t="shared" si="24"/>
        <v>96.32118792592908</v>
      </c>
      <c r="K356" s="212">
        <f t="shared" si="26"/>
        <v>0.08892047575021066</v>
      </c>
      <c r="L356" s="130">
        <v>5365183</v>
      </c>
      <c r="N356" s="161"/>
      <c r="O356" s="161"/>
      <c r="P356" s="161"/>
      <c r="Q356" s="161"/>
      <c r="R356" s="161"/>
      <c r="S356" s="161"/>
    </row>
    <row r="357" spans="2:19" ht="15" customHeight="1">
      <c r="B357" s="208" t="s">
        <v>939</v>
      </c>
      <c r="C357" s="147">
        <v>4</v>
      </c>
      <c r="D357" s="148" t="s">
        <v>1672</v>
      </c>
      <c r="E357" s="209">
        <v>7985456</v>
      </c>
      <c r="F357" s="147" t="s">
        <v>1339</v>
      </c>
      <c r="G357" s="210">
        <f>E357/H357*100</f>
        <v>147.41628257856877</v>
      </c>
      <c r="H357" s="209">
        <v>5416943</v>
      </c>
      <c r="I357" s="211">
        <v>4348053</v>
      </c>
      <c r="J357" s="132">
        <f t="shared" si="24"/>
        <v>156.56889991883577</v>
      </c>
      <c r="K357" s="212">
        <f t="shared" si="26"/>
        <v>0.07481526816536734</v>
      </c>
      <c r="L357" s="130">
        <v>2777086</v>
      </c>
      <c r="N357" s="161"/>
      <c r="O357" s="161"/>
      <c r="P357" s="161"/>
      <c r="Q357" s="161"/>
      <c r="R357" s="161"/>
      <c r="S357" s="161"/>
    </row>
    <row r="358" spans="2:19" ht="15" customHeight="1">
      <c r="B358" s="208" t="s">
        <v>1051</v>
      </c>
      <c r="C358" s="147">
        <v>4</v>
      </c>
      <c r="D358" s="148" t="s">
        <v>1673</v>
      </c>
      <c r="E358" s="209">
        <v>2228433</v>
      </c>
      <c r="F358" s="147" t="s">
        <v>1339</v>
      </c>
      <c r="G358" s="210">
        <f>E358/H358*100</f>
        <v>80.55801978565897</v>
      </c>
      <c r="H358" s="209">
        <v>2766246</v>
      </c>
      <c r="I358" s="211">
        <v>4434491</v>
      </c>
      <c r="J358" s="132">
        <f t="shared" si="24"/>
        <v>77.60679378024344</v>
      </c>
      <c r="K358" s="212">
        <f t="shared" si="26"/>
        <v>0.07630257343733114</v>
      </c>
      <c r="L358" s="130">
        <v>5714050</v>
      </c>
      <c r="N358" s="161"/>
      <c r="O358" s="161"/>
      <c r="P358" s="161"/>
      <c r="Q358" s="161"/>
      <c r="R358" s="161"/>
      <c r="S358" s="161"/>
    </row>
    <row r="359" spans="2:19" ht="15" customHeight="1">
      <c r="B359" s="208" t="s">
        <v>1055</v>
      </c>
      <c r="C359" s="147">
        <v>4</v>
      </c>
      <c r="D359" s="148" t="s">
        <v>1313</v>
      </c>
      <c r="E359" s="209">
        <v>664182</v>
      </c>
      <c r="F359" s="147" t="s">
        <v>1339</v>
      </c>
      <c r="G359" s="210">
        <f>E359/H359*100</f>
        <v>109.9810235367756</v>
      </c>
      <c r="H359" s="209">
        <v>603906</v>
      </c>
      <c r="I359" s="211">
        <v>263204</v>
      </c>
      <c r="J359" s="132">
        <f t="shared" si="24"/>
        <v>84.76451795743803</v>
      </c>
      <c r="K359" s="212">
        <f t="shared" si="26"/>
        <v>0.004528849543047738</v>
      </c>
      <c r="L359" s="130">
        <v>310512</v>
      </c>
      <c r="N359" s="161"/>
      <c r="O359" s="161"/>
      <c r="P359" s="161"/>
      <c r="Q359" s="161"/>
      <c r="R359" s="161"/>
      <c r="S359" s="161"/>
    </row>
    <row r="360" spans="2:19" ht="15" customHeight="1">
      <c r="B360" s="208" t="s">
        <v>941</v>
      </c>
      <c r="C360" s="147">
        <v>3</v>
      </c>
      <c r="D360" s="148" t="s">
        <v>1674</v>
      </c>
      <c r="E360" s="209"/>
      <c r="F360" s="147"/>
      <c r="G360" s="210"/>
      <c r="H360" s="209"/>
      <c r="I360" s="211">
        <v>54082267</v>
      </c>
      <c r="J360" s="132">
        <f t="shared" si="24"/>
        <v>139.17555988150602</v>
      </c>
      <c r="K360" s="212">
        <f t="shared" si="26"/>
        <v>0.9305726743892028</v>
      </c>
      <c r="L360" s="130">
        <v>38859026</v>
      </c>
      <c r="N360" s="161"/>
      <c r="O360" s="161"/>
      <c r="P360" s="161"/>
      <c r="Q360" s="161"/>
      <c r="R360" s="161"/>
      <c r="S360" s="161"/>
    </row>
    <row r="361" spans="2:19" ht="15" customHeight="1">
      <c r="B361" s="208" t="s">
        <v>943</v>
      </c>
      <c r="C361" s="147">
        <v>4</v>
      </c>
      <c r="D361" s="148" t="s">
        <v>1675</v>
      </c>
      <c r="E361" s="209">
        <v>2463265740</v>
      </c>
      <c r="F361" s="147" t="s">
        <v>1322</v>
      </c>
      <c r="G361" s="210">
        <f>E361/H361*100</f>
        <v>4413.433867546086</v>
      </c>
      <c r="H361" s="209">
        <v>55812907</v>
      </c>
      <c r="I361" s="211">
        <v>4878720</v>
      </c>
      <c r="J361" s="132">
        <f t="shared" si="24"/>
        <v>1267.3053344693585</v>
      </c>
      <c r="K361" s="212">
        <f t="shared" si="26"/>
        <v>0.08394625021906149</v>
      </c>
      <c r="L361" s="130">
        <v>384968</v>
      </c>
      <c r="N361" s="161"/>
      <c r="O361" s="161"/>
      <c r="P361" s="161"/>
      <c r="Q361" s="161"/>
      <c r="R361" s="161"/>
      <c r="S361" s="161"/>
    </row>
    <row r="362" spans="2:19" ht="15" customHeight="1">
      <c r="B362" s="208" t="s">
        <v>1063</v>
      </c>
      <c r="C362" s="147">
        <v>4</v>
      </c>
      <c r="D362" s="148" t="s">
        <v>1676</v>
      </c>
      <c r="E362" s="209">
        <v>1068593771</v>
      </c>
      <c r="F362" s="147" t="s">
        <v>1322</v>
      </c>
      <c r="G362" s="210">
        <f>E362/H362*100</f>
        <v>456.4325992247477</v>
      </c>
      <c r="H362" s="209">
        <v>234118635</v>
      </c>
      <c r="I362" s="211">
        <v>38279281</v>
      </c>
      <c r="J362" s="132">
        <f t="shared" si="24"/>
        <v>132.30206178732936</v>
      </c>
      <c r="K362" s="212">
        <f t="shared" si="26"/>
        <v>0.658656799535896</v>
      </c>
      <c r="L362" s="130">
        <v>28933246</v>
      </c>
      <c r="N362" s="161"/>
      <c r="O362" s="161"/>
      <c r="P362" s="161"/>
      <c r="Q362" s="161"/>
      <c r="R362" s="161"/>
      <c r="S362" s="161"/>
    </row>
    <row r="363" spans="2:19" ht="15" customHeight="1">
      <c r="B363" s="208" t="s">
        <v>947</v>
      </c>
      <c r="C363" s="147">
        <v>3</v>
      </c>
      <c r="D363" s="148" t="s">
        <v>1677</v>
      </c>
      <c r="E363" s="209"/>
      <c r="F363" s="147"/>
      <c r="G363" s="210"/>
      <c r="H363" s="209"/>
      <c r="I363" s="211">
        <v>30383479</v>
      </c>
      <c r="J363" s="132">
        <f t="shared" si="24"/>
        <v>87.93618138688132</v>
      </c>
      <c r="K363" s="212">
        <f t="shared" si="26"/>
        <v>0.5227967849476092</v>
      </c>
      <c r="L363" s="130">
        <v>34551738</v>
      </c>
      <c r="N363" s="161"/>
      <c r="O363" s="161"/>
      <c r="P363" s="161"/>
      <c r="Q363" s="161"/>
      <c r="R363" s="161"/>
      <c r="S363" s="161"/>
    </row>
    <row r="364" spans="2:19" ht="15" customHeight="1">
      <c r="B364" s="208" t="s">
        <v>950</v>
      </c>
      <c r="C364" s="147">
        <v>3</v>
      </c>
      <c r="D364" s="148" t="s">
        <v>1678</v>
      </c>
      <c r="E364" s="209">
        <v>245263</v>
      </c>
      <c r="F364" s="147" t="s">
        <v>1339</v>
      </c>
      <c r="G364" s="210">
        <f>E364/H364*100</f>
        <v>174.2952166404912</v>
      </c>
      <c r="H364" s="209">
        <v>140717</v>
      </c>
      <c r="I364" s="211">
        <v>899088</v>
      </c>
      <c r="J364" s="132">
        <f t="shared" si="24"/>
        <v>181.21878363506633</v>
      </c>
      <c r="K364" s="212">
        <f t="shared" si="26"/>
        <v>0.015470259866718229</v>
      </c>
      <c r="L364" s="130">
        <v>496134</v>
      </c>
      <c r="N364" s="161"/>
      <c r="O364" s="161"/>
      <c r="P364" s="161"/>
      <c r="Q364" s="161"/>
      <c r="R364" s="161"/>
      <c r="S364" s="161"/>
    </row>
    <row r="365" spans="2:19" ht="15" customHeight="1">
      <c r="B365" s="201" t="s">
        <v>998</v>
      </c>
      <c r="C365" s="202">
        <v>2</v>
      </c>
      <c r="D365" s="203" t="s">
        <v>1679</v>
      </c>
      <c r="E365" s="204"/>
      <c r="F365" s="202"/>
      <c r="G365" s="205"/>
      <c r="H365" s="204"/>
      <c r="I365" s="206">
        <v>502771349</v>
      </c>
      <c r="J365" s="123">
        <f t="shared" si="24"/>
        <v>118.10939971900247</v>
      </c>
      <c r="K365" s="207">
        <f t="shared" si="26"/>
        <v>8.650992364007177</v>
      </c>
      <c r="L365" s="121">
        <v>425682757</v>
      </c>
      <c r="N365" s="161"/>
      <c r="O365" s="161"/>
      <c r="P365" s="161"/>
      <c r="Q365" s="161"/>
      <c r="R365" s="161"/>
      <c r="S365" s="161"/>
    </row>
    <row r="366" spans="2:19" ht="15" customHeight="1">
      <c r="B366" s="208" t="s">
        <v>1000</v>
      </c>
      <c r="C366" s="147">
        <v>3</v>
      </c>
      <c r="D366" s="148" t="s">
        <v>1680</v>
      </c>
      <c r="E366" s="209">
        <v>138611</v>
      </c>
      <c r="F366" s="147" t="s">
        <v>1322</v>
      </c>
      <c r="G366" s="210">
        <f>E366/H366*100</f>
        <v>136.7215087490876</v>
      </c>
      <c r="H366" s="209">
        <v>101382</v>
      </c>
      <c r="I366" s="211">
        <v>326526102</v>
      </c>
      <c r="J366" s="132">
        <f t="shared" si="24"/>
        <v>140.5251953992966</v>
      </c>
      <c r="K366" s="212">
        <f t="shared" si="26"/>
        <v>5.6184084886090595</v>
      </c>
      <c r="L366" s="130">
        <v>232361251</v>
      </c>
      <c r="N366" s="161"/>
      <c r="O366" s="161"/>
      <c r="P366" s="161"/>
      <c r="Q366" s="161"/>
      <c r="R366" s="161"/>
      <c r="S366" s="161"/>
    </row>
    <row r="367" spans="2:19" ht="15" customHeight="1">
      <c r="B367" s="208" t="s">
        <v>1002</v>
      </c>
      <c r="C367" s="147">
        <v>4</v>
      </c>
      <c r="D367" s="148" t="s">
        <v>1681</v>
      </c>
      <c r="E367" s="209">
        <v>125597</v>
      </c>
      <c r="F367" s="147" t="s">
        <v>1322</v>
      </c>
      <c r="G367" s="210">
        <f>E367/H367*100</f>
        <v>139.59099749930536</v>
      </c>
      <c r="H367" s="209">
        <v>89975</v>
      </c>
      <c r="I367" s="211">
        <v>311015203</v>
      </c>
      <c r="J367" s="132">
        <f t="shared" si="24"/>
        <v>141.65899414987882</v>
      </c>
      <c r="K367" s="212">
        <f t="shared" si="26"/>
        <v>5.351518441921283</v>
      </c>
      <c r="L367" s="130">
        <v>219552034</v>
      </c>
      <c r="N367" s="161"/>
      <c r="O367" s="161"/>
      <c r="P367" s="161"/>
      <c r="Q367" s="161"/>
      <c r="R367" s="161"/>
      <c r="S367" s="161"/>
    </row>
    <row r="368" spans="2:19" ht="15" customHeight="1">
      <c r="B368" s="208" t="s">
        <v>1008</v>
      </c>
      <c r="C368" s="147">
        <v>3</v>
      </c>
      <c r="D368" s="148" t="s">
        <v>1682</v>
      </c>
      <c r="E368" s="209">
        <v>129074992</v>
      </c>
      <c r="F368" s="147" t="s">
        <v>1339</v>
      </c>
      <c r="G368" s="210">
        <f>E368/H368*100</f>
        <v>96.55076656825283</v>
      </c>
      <c r="H368" s="209">
        <v>133686139</v>
      </c>
      <c r="I368" s="211">
        <v>106848483</v>
      </c>
      <c r="J368" s="132">
        <f t="shared" si="24"/>
        <v>90.89406423304627</v>
      </c>
      <c r="K368" s="212">
        <f t="shared" si="26"/>
        <v>1.8385005676581432</v>
      </c>
      <c r="L368" s="130">
        <v>117552762</v>
      </c>
      <c r="N368" s="161"/>
      <c r="O368" s="161"/>
      <c r="P368" s="161"/>
      <c r="Q368" s="161"/>
      <c r="R368" s="161"/>
      <c r="S368" s="161"/>
    </row>
    <row r="369" spans="2:19" ht="15" customHeight="1">
      <c r="B369" s="208" t="s">
        <v>1079</v>
      </c>
      <c r="C369" s="147">
        <v>3</v>
      </c>
      <c r="D369" s="148" t="s">
        <v>1683</v>
      </c>
      <c r="E369" s="209"/>
      <c r="F369" s="147"/>
      <c r="G369" s="210"/>
      <c r="H369" s="209"/>
      <c r="I369" s="211">
        <v>5977480</v>
      </c>
      <c r="J369" s="132">
        <f t="shared" si="24"/>
        <v>97.14186627741535</v>
      </c>
      <c r="K369" s="212">
        <f t="shared" si="26"/>
        <v>0.1028521890494711</v>
      </c>
      <c r="L369" s="130">
        <v>6153351</v>
      </c>
      <c r="N369" s="161"/>
      <c r="O369" s="161"/>
      <c r="P369" s="161"/>
      <c r="Q369" s="161"/>
      <c r="R369" s="161"/>
      <c r="S369" s="161"/>
    </row>
    <row r="370" spans="2:19" ht="15" customHeight="1">
      <c r="B370" s="208" t="s">
        <v>1082</v>
      </c>
      <c r="C370" s="147">
        <v>4</v>
      </c>
      <c r="D370" s="148" t="s">
        <v>1684</v>
      </c>
      <c r="E370" s="209">
        <v>23081</v>
      </c>
      <c r="F370" s="147" t="s">
        <v>1685</v>
      </c>
      <c r="G370" s="210">
        <f>E370/H370*100</f>
        <v>77.0342433749416</v>
      </c>
      <c r="H370" s="209">
        <v>29962</v>
      </c>
      <c r="I370" s="211">
        <v>2424259</v>
      </c>
      <c r="J370" s="132">
        <f t="shared" si="24"/>
        <v>81.00515183167698</v>
      </c>
      <c r="K370" s="212">
        <f t="shared" si="26"/>
        <v>0.04171328803657758</v>
      </c>
      <c r="L370" s="130">
        <v>2992722</v>
      </c>
      <c r="N370" s="161"/>
      <c r="O370" s="161"/>
      <c r="P370" s="161"/>
      <c r="Q370" s="161"/>
      <c r="R370" s="161"/>
      <c r="S370" s="161"/>
    </row>
    <row r="371" spans="2:19" ht="15" customHeight="1">
      <c r="B371" s="208" t="s">
        <v>1023</v>
      </c>
      <c r="C371" s="147">
        <v>3</v>
      </c>
      <c r="D371" s="148" t="s">
        <v>1686</v>
      </c>
      <c r="E371" s="209">
        <v>1449</v>
      </c>
      <c r="F371" s="147" t="s">
        <v>1326</v>
      </c>
      <c r="G371" s="210">
        <f>E371/H371*100</f>
        <v>113.11475409836065</v>
      </c>
      <c r="H371" s="209">
        <v>1281</v>
      </c>
      <c r="I371" s="211">
        <v>41310883</v>
      </c>
      <c r="J371" s="132">
        <f t="shared" si="24"/>
        <v>77.52802293804547</v>
      </c>
      <c r="K371" s="212">
        <f t="shared" si="26"/>
        <v>0.710820403935535</v>
      </c>
      <c r="L371" s="130">
        <v>53285098</v>
      </c>
      <c r="N371" s="161"/>
      <c r="O371" s="161"/>
      <c r="P371" s="161"/>
      <c r="Q371" s="161"/>
      <c r="R371" s="161"/>
      <c r="S371" s="161"/>
    </row>
    <row r="372" spans="2:19" ht="15" customHeight="1">
      <c r="B372" s="208" t="s">
        <v>1026</v>
      </c>
      <c r="C372" s="147">
        <v>3</v>
      </c>
      <c r="D372" s="148" t="s">
        <v>1687</v>
      </c>
      <c r="E372" s="209">
        <v>4815</v>
      </c>
      <c r="F372" s="147" t="s">
        <v>1322</v>
      </c>
      <c r="G372" s="210">
        <f>E372/H372*100</f>
        <v>47.862823061630216</v>
      </c>
      <c r="H372" s="209">
        <v>10060</v>
      </c>
      <c r="I372" s="211">
        <v>593550</v>
      </c>
      <c r="J372" s="132">
        <f aca="true" t="shared" si="28" ref="J372:J416">I372/L372*100</f>
        <v>149.43804948789995</v>
      </c>
      <c r="K372" s="212">
        <f t="shared" si="26"/>
        <v>0.010212985540781998</v>
      </c>
      <c r="L372" s="130">
        <v>397188</v>
      </c>
      <c r="N372" s="161"/>
      <c r="O372" s="161"/>
      <c r="P372" s="161"/>
      <c r="Q372" s="161"/>
      <c r="R372" s="161"/>
      <c r="S372" s="161"/>
    </row>
    <row r="373" spans="2:19" ht="15" customHeight="1">
      <c r="B373" s="208" t="s">
        <v>1029</v>
      </c>
      <c r="C373" s="147">
        <v>4</v>
      </c>
      <c r="D373" s="148" t="s">
        <v>1044</v>
      </c>
      <c r="E373" s="209">
        <v>1</v>
      </c>
      <c r="F373" s="147" t="s">
        <v>1685</v>
      </c>
      <c r="G373" s="210" t="s">
        <v>1308</v>
      </c>
      <c r="H373" s="209">
        <v>0</v>
      </c>
      <c r="I373" s="211">
        <v>84046</v>
      </c>
      <c r="J373" s="132" t="s">
        <v>1308</v>
      </c>
      <c r="K373" s="212">
        <f t="shared" si="26"/>
        <v>0.0014461470520774388</v>
      </c>
      <c r="L373" s="130">
        <v>0</v>
      </c>
      <c r="N373" s="161"/>
      <c r="O373" s="161"/>
      <c r="P373" s="161"/>
      <c r="Q373" s="161"/>
      <c r="R373" s="161"/>
      <c r="S373" s="161"/>
    </row>
    <row r="374" spans="2:19" ht="15" customHeight="1">
      <c r="B374" s="208" t="s">
        <v>1233</v>
      </c>
      <c r="C374" s="147">
        <v>5</v>
      </c>
      <c r="D374" s="148" t="s">
        <v>1234</v>
      </c>
      <c r="E374" s="209">
        <v>1</v>
      </c>
      <c r="F374" s="147" t="s">
        <v>1685</v>
      </c>
      <c r="G374" s="210" t="s">
        <v>1308</v>
      </c>
      <c r="H374" s="209">
        <v>0</v>
      </c>
      <c r="I374" s="211">
        <v>84046</v>
      </c>
      <c r="J374" s="132" t="s">
        <v>1308</v>
      </c>
      <c r="K374" s="212">
        <f t="shared" si="26"/>
        <v>0.0014461470520774388</v>
      </c>
      <c r="L374" s="130">
        <v>0</v>
      </c>
      <c r="N374" s="161"/>
      <c r="O374" s="161"/>
      <c r="P374" s="161"/>
      <c r="Q374" s="161"/>
      <c r="R374" s="161"/>
      <c r="S374" s="161"/>
    </row>
    <row r="375" spans="2:19" ht="15" customHeight="1">
      <c r="B375" s="208" t="s">
        <v>1031</v>
      </c>
      <c r="C375" s="147">
        <v>3</v>
      </c>
      <c r="D375" s="148" t="s">
        <v>1688</v>
      </c>
      <c r="E375" s="209">
        <v>1140015</v>
      </c>
      <c r="F375" s="147" t="s">
        <v>1322</v>
      </c>
      <c r="G375" s="210">
        <f>E375/H375*100</f>
        <v>167.70697563573347</v>
      </c>
      <c r="H375" s="209">
        <v>679766</v>
      </c>
      <c r="I375" s="211">
        <v>8657098</v>
      </c>
      <c r="J375" s="132">
        <f t="shared" si="28"/>
        <v>165.87891838282437</v>
      </c>
      <c r="K375" s="212">
        <f t="shared" si="26"/>
        <v>0.14895934074489553</v>
      </c>
      <c r="L375" s="130">
        <v>5218926</v>
      </c>
      <c r="N375" s="161"/>
      <c r="O375" s="161"/>
      <c r="P375" s="161"/>
      <c r="Q375" s="161"/>
      <c r="R375" s="161"/>
      <c r="S375" s="161"/>
    </row>
    <row r="376" spans="2:19" ht="15" customHeight="1">
      <c r="B376" s="194" t="s">
        <v>1047</v>
      </c>
      <c r="C376" s="195">
        <v>1</v>
      </c>
      <c r="D376" s="196" t="s">
        <v>1048</v>
      </c>
      <c r="E376" s="197"/>
      <c r="F376" s="195"/>
      <c r="G376" s="216"/>
      <c r="H376" s="197"/>
      <c r="I376" s="199">
        <v>670986558</v>
      </c>
      <c r="J376" s="113">
        <f t="shared" si="28"/>
        <v>110.9766524940247</v>
      </c>
      <c r="K376" s="200">
        <f t="shared" si="26"/>
        <v>11.545406477825088</v>
      </c>
      <c r="L376" s="115">
        <v>604619569</v>
      </c>
      <c r="N376" s="161"/>
      <c r="O376" s="161"/>
      <c r="P376" s="161"/>
      <c r="Q376" s="161"/>
      <c r="R376" s="161"/>
      <c r="S376" s="161"/>
    </row>
    <row r="377" spans="2:19" ht="15" customHeight="1">
      <c r="B377" s="201" t="s">
        <v>1049</v>
      </c>
      <c r="C377" s="202">
        <v>2</v>
      </c>
      <c r="D377" s="203" t="s">
        <v>1689</v>
      </c>
      <c r="E377" s="204">
        <v>4149618</v>
      </c>
      <c r="F377" s="202" t="s">
        <v>1339</v>
      </c>
      <c r="G377" s="205">
        <f>E377/H377*100</f>
        <v>130.35638948043328</v>
      </c>
      <c r="H377" s="204">
        <v>3183287</v>
      </c>
      <c r="I377" s="206">
        <v>5863027</v>
      </c>
      <c r="J377" s="123">
        <f t="shared" si="28"/>
        <v>147.72006232281484</v>
      </c>
      <c r="K377" s="207">
        <f t="shared" si="26"/>
        <v>0.10088284049568604</v>
      </c>
      <c r="L377" s="121">
        <v>3969012</v>
      </c>
      <c r="N377" s="161"/>
      <c r="O377" s="161"/>
      <c r="P377" s="161"/>
      <c r="Q377" s="161"/>
      <c r="R377" s="161"/>
      <c r="S377" s="161"/>
    </row>
    <row r="378" spans="2:19" ht="15" customHeight="1">
      <c r="B378" s="201" t="s">
        <v>1053</v>
      </c>
      <c r="C378" s="202">
        <v>2</v>
      </c>
      <c r="D378" s="203" t="s">
        <v>1690</v>
      </c>
      <c r="E378" s="204">
        <v>223917580</v>
      </c>
      <c r="F378" s="202" t="s">
        <v>1339</v>
      </c>
      <c r="G378" s="205">
        <f>E378/H378*100</f>
        <v>107.08422863871915</v>
      </c>
      <c r="H378" s="204">
        <v>209104163</v>
      </c>
      <c r="I378" s="206">
        <v>83641532</v>
      </c>
      <c r="J378" s="123">
        <f t="shared" si="28"/>
        <v>104.17119791868663</v>
      </c>
      <c r="K378" s="207">
        <f t="shared" si="26"/>
        <v>1.4391875274616373</v>
      </c>
      <c r="L378" s="121">
        <v>80292378</v>
      </c>
      <c r="N378" s="161"/>
      <c r="O378" s="161"/>
      <c r="P378" s="161"/>
      <c r="Q378" s="161"/>
      <c r="R378" s="161"/>
      <c r="S378" s="161"/>
    </row>
    <row r="379" spans="2:19" ht="15" customHeight="1">
      <c r="B379" s="201" t="s">
        <v>1058</v>
      </c>
      <c r="C379" s="202">
        <v>2</v>
      </c>
      <c r="D379" s="203" t="s">
        <v>1691</v>
      </c>
      <c r="E379" s="204">
        <v>13422667</v>
      </c>
      <c r="F379" s="202" t="s">
        <v>1339</v>
      </c>
      <c r="G379" s="205">
        <f>E379/H379*100</f>
        <v>102.90165644881965</v>
      </c>
      <c r="H379" s="204">
        <v>13044170</v>
      </c>
      <c r="I379" s="206">
        <v>16591687</v>
      </c>
      <c r="J379" s="123">
        <f t="shared" si="28"/>
        <v>104.2458098733426</v>
      </c>
      <c r="K379" s="207">
        <f t="shared" si="26"/>
        <v>0.28548674825740145</v>
      </c>
      <c r="L379" s="121">
        <v>15915927</v>
      </c>
      <c r="N379" s="161"/>
      <c r="O379" s="161"/>
      <c r="P379" s="161"/>
      <c r="Q379" s="161"/>
      <c r="R379" s="161"/>
      <c r="S379" s="161"/>
    </row>
    <row r="380" spans="2:19" ht="15" customHeight="1">
      <c r="B380" s="201" t="s">
        <v>1061</v>
      </c>
      <c r="C380" s="202">
        <v>2</v>
      </c>
      <c r="D380" s="203" t="s">
        <v>1692</v>
      </c>
      <c r="E380" s="204"/>
      <c r="F380" s="202"/>
      <c r="G380" s="205"/>
      <c r="H380" s="204"/>
      <c r="I380" s="206">
        <v>320220604</v>
      </c>
      <c r="J380" s="123">
        <f t="shared" si="28"/>
        <v>118.17508838555118</v>
      </c>
      <c r="K380" s="207">
        <f t="shared" si="26"/>
        <v>5.509912220558466</v>
      </c>
      <c r="L380" s="121">
        <v>270971326</v>
      </c>
      <c r="N380" s="161"/>
      <c r="O380" s="161"/>
      <c r="P380" s="161"/>
      <c r="Q380" s="161"/>
      <c r="R380" s="161"/>
      <c r="S380" s="161"/>
    </row>
    <row r="381" spans="2:19" ht="15" customHeight="1">
      <c r="B381" s="208" t="s">
        <v>1064</v>
      </c>
      <c r="C381" s="147">
        <v>3</v>
      </c>
      <c r="D381" s="148" t="s">
        <v>1693</v>
      </c>
      <c r="E381" s="209">
        <v>14100016</v>
      </c>
      <c r="F381" s="147" t="s">
        <v>1694</v>
      </c>
      <c r="G381" s="210">
        <f>E381/H381*100</f>
        <v>114.07776243438109</v>
      </c>
      <c r="H381" s="209">
        <v>12360004</v>
      </c>
      <c r="I381" s="211">
        <v>167002069</v>
      </c>
      <c r="J381" s="132">
        <f t="shared" si="28"/>
        <v>122.62286065500929</v>
      </c>
      <c r="K381" s="212">
        <f t="shared" si="26"/>
        <v>2.8735400825165147</v>
      </c>
      <c r="L381" s="130">
        <v>136191627</v>
      </c>
      <c r="N381" s="161"/>
      <c r="O381" s="161"/>
      <c r="P381" s="161"/>
      <c r="Q381" s="161"/>
      <c r="R381" s="161"/>
      <c r="S381" s="161"/>
    </row>
    <row r="382" spans="2:19" ht="15" customHeight="1">
      <c r="B382" s="208" t="s">
        <v>1067</v>
      </c>
      <c r="C382" s="147">
        <v>4</v>
      </c>
      <c r="D382" s="148" t="s">
        <v>1695</v>
      </c>
      <c r="E382" s="209">
        <v>4816306</v>
      </c>
      <c r="F382" s="147" t="s">
        <v>1694</v>
      </c>
      <c r="G382" s="210">
        <f>E382/H382*100</f>
        <v>122.77599902111736</v>
      </c>
      <c r="H382" s="209">
        <v>3922840</v>
      </c>
      <c r="I382" s="211">
        <v>82430080</v>
      </c>
      <c r="J382" s="132">
        <f t="shared" si="28"/>
        <v>127.42793615562053</v>
      </c>
      <c r="K382" s="212">
        <f t="shared" si="26"/>
        <v>1.4183425409241062</v>
      </c>
      <c r="L382" s="130">
        <v>64687605</v>
      </c>
      <c r="N382" s="161"/>
      <c r="O382" s="161"/>
      <c r="P382" s="161"/>
      <c r="Q382" s="161"/>
      <c r="R382" s="161"/>
      <c r="S382" s="161"/>
    </row>
    <row r="383" spans="2:19" ht="15" customHeight="1">
      <c r="B383" s="208" t="s">
        <v>1070</v>
      </c>
      <c r="C383" s="147">
        <v>4</v>
      </c>
      <c r="D383" s="148" t="s">
        <v>1696</v>
      </c>
      <c r="E383" s="209">
        <v>7577741</v>
      </c>
      <c r="F383" s="147" t="s">
        <v>1694</v>
      </c>
      <c r="G383" s="210">
        <f>E383/H383*100</f>
        <v>112.95708900020018</v>
      </c>
      <c r="H383" s="209">
        <v>6708513</v>
      </c>
      <c r="I383" s="211">
        <v>79447345</v>
      </c>
      <c r="J383" s="132">
        <f t="shared" si="28"/>
        <v>118.7264569672672</v>
      </c>
      <c r="K383" s="212">
        <f t="shared" si="26"/>
        <v>1.3670197721144282</v>
      </c>
      <c r="L383" s="130">
        <v>66916294</v>
      </c>
      <c r="N383" s="161"/>
      <c r="O383" s="161"/>
      <c r="P383" s="161"/>
      <c r="Q383" s="161"/>
      <c r="R383" s="161"/>
      <c r="S383" s="161"/>
    </row>
    <row r="384" spans="2:19" ht="15" customHeight="1">
      <c r="B384" s="208" t="s">
        <v>1071</v>
      </c>
      <c r="C384" s="147">
        <v>4</v>
      </c>
      <c r="D384" s="148" t="s">
        <v>1697</v>
      </c>
      <c r="E384" s="209">
        <v>1225729</v>
      </c>
      <c r="F384" s="147" t="s">
        <v>1694</v>
      </c>
      <c r="G384" s="210">
        <f>E384/H384*100</f>
        <v>95.44466333912149</v>
      </c>
      <c r="H384" s="209">
        <v>1284230</v>
      </c>
      <c r="I384" s="211">
        <v>4806849</v>
      </c>
      <c r="J384" s="132">
        <f t="shared" si="28"/>
        <v>114.70487800978518</v>
      </c>
      <c r="K384" s="212">
        <f t="shared" si="26"/>
        <v>0.08270959368835382</v>
      </c>
      <c r="L384" s="130">
        <v>4190623</v>
      </c>
      <c r="N384" s="161"/>
      <c r="O384" s="161"/>
      <c r="P384" s="161"/>
      <c r="Q384" s="161"/>
      <c r="R384" s="161"/>
      <c r="S384" s="161"/>
    </row>
    <row r="385" spans="2:19" ht="15" customHeight="1">
      <c r="B385" s="208" t="s">
        <v>1073</v>
      </c>
      <c r="C385" s="147">
        <v>3</v>
      </c>
      <c r="D385" s="148" t="s">
        <v>1698</v>
      </c>
      <c r="E385" s="209">
        <v>2023398</v>
      </c>
      <c r="F385" s="147" t="s">
        <v>1339</v>
      </c>
      <c r="G385" s="210">
        <f>E385/H385*100</f>
        <v>113.97762242016518</v>
      </c>
      <c r="H385" s="209">
        <v>1775259</v>
      </c>
      <c r="I385" s="211">
        <v>5911255</v>
      </c>
      <c r="J385" s="132">
        <f t="shared" si="28"/>
        <v>125.79124193649295</v>
      </c>
      <c r="K385" s="212">
        <f t="shared" si="26"/>
        <v>0.10171268105951525</v>
      </c>
      <c r="L385" s="130">
        <v>4699258</v>
      </c>
      <c r="N385" s="161"/>
      <c r="O385" s="161"/>
      <c r="P385" s="161"/>
      <c r="Q385" s="161"/>
      <c r="R385" s="161"/>
      <c r="S385" s="161"/>
    </row>
    <row r="386" spans="2:19" ht="15" customHeight="1">
      <c r="B386" s="208" t="s">
        <v>1075</v>
      </c>
      <c r="C386" s="147">
        <v>3</v>
      </c>
      <c r="D386" s="148" t="s">
        <v>1699</v>
      </c>
      <c r="E386" s="209"/>
      <c r="F386" s="147"/>
      <c r="G386" s="210"/>
      <c r="H386" s="209"/>
      <c r="I386" s="211">
        <v>135594526</v>
      </c>
      <c r="J386" s="132">
        <f t="shared" si="28"/>
        <v>113.98619206650136</v>
      </c>
      <c r="K386" s="212">
        <f t="shared" si="26"/>
        <v>2.333122623952807</v>
      </c>
      <c r="L386" s="130">
        <v>118956975</v>
      </c>
      <c r="N386" s="161"/>
      <c r="O386" s="161"/>
      <c r="P386" s="161"/>
      <c r="Q386" s="161"/>
      <c r="R386" s="161"/>
      <c r="S386" s="161"/>
    </row>
    <row r="387" spans="2:19" ht="15" customHeight="1">
      <c r="B387" s="208" t="s">
        <v>1119</v>
      </c>
      <c r="C387" s="147">
        <v>4</v>
      </c>
      <c r="D387" s="148" t="s">
        <v>1700</v>
      </c>
      <c r="E387" s="209">
        <v>12209408</v>
      </c>
      <c r="F387" s="147" t="s">
        <v>1694</v>
      </c>
      <c r="G387" s="210">
        <f>E387/H387*100</f>
        <v>95.6592416557357</v>
      </c>
      <c r="H387" s="209">
        <v>12763438</v>
      </c>
      <c r="I387" s="211">
        <v>7705861</v>
      </c>
      <c r="J387" s="132">
        <f t="shared" si="28"/>
        <v>100.73198677362281</v>
      </c>
      <c r="K387" s="212">
        <f t="shared" si="26"/>
        <v>0.13259177318216814</v>
      </c>
      <c r="L387" s="130">
        <v>7649865</v>
      </c>
      <c r="N387" s="161"/>
      <c r="O387" s="161"/>
      <c r="P387" s="161"/>
      <c r="Q387" s="161"/>
      <c r="R387" s="161"/>
      <c r="S387" s="161"/>
    </row>
    <row r="388" spans="2:19" ht="15" customHeight="1">
      <c r="B388" s="208" t="s">
        <v>1122</v>
      </c>
      <c r="C388" s="147">
        <v>4</v>
      </c>
      <c r="D388" s="148" t="s">
        <v>1697</v>
      </c>
      <c r="E388" s="209">
        <v>13806207</v>
      </c>
      <c r="F388" s="147" t="s">
        <v>1694</v>
      </c>
      <c r="G388" s="210">
        <f>E388/H388*100</f>
        <v>97.5496442239903</v>
      </c>
      <c r="H388" s="209">
        <v>14153006</v>
      </c>
      <c r="I388" s="211">
        <v>35821609</v>
      </c>
      <c r="J388" s="132">
        <f t="shared" si="28"/>
        <v>112.16084570614058</v>
      </c>
      <c r="K388" s="212">
        <f t="shared" si="26"/>
        <v>0.6163685869169341</v>
      </c>
      <c r="L388" s="130">
        <v>31937713</v>
      </c>
      <c r="N388" s="161"/>
      <c r="O388" s="161"/>
      <c r="P388" s="161"/>
      <c r="Q388" s="161"/>
      <c r="R388" s="161"/>
      <c r="S388" s="161"/>
    </row>
    <row r="389" spans="2:19" ht="15" customHeight="1">
      <c r="B389" s="208" t="s">
        <v>1125</v>
      </c>
      <c r="C389" s="147">
        <v>4</v>
      </c>
      <c r="D389" s="148" t="s">
        <v>1701</v>
      </c>
      <c r="E389" s="209">
        <v>7273954</v>
      </c>
      <c r="F389" s="147" t="s">
        <v>1694</v>
      </c>
      <c r="G389" s="210">
        <f>E389/H389*100</f>
        <v>113.69640866192674</v>
      </c>
      <c r="H389" s="209">
        <v>6397699</v>
      </c>
      <c r="I389" s="211">
        <v>46327332</v>
      </c>
      <c r="J389" s="132">
        <f t="shared" si="28"/>
        <v>118.25124591485803</v>
      </c>
      <c r="K389" s="212">
        <f t="shared" si="26"/>
        <v>0.7971365038480451</v>
      </c>
      <c r="L389" s="130">
        <v>39177035</v>
      </c>
      <c r="N389" s="161"/>
      <c r="O389" s="161"/>
      <c r="P389" s="161"/>
      <c r="Q389" s="161"/>
      <c r="R389" s="161"/>
      <c r="S389" s="161"/>
    </row>
    <row r="390" spans="2:19" ht="15" customHeight="1">
      <c r="B390" s="201" t="s">
        <v>1094</v>
      </c>
      <c r="C390" s="202">
        <v>2</v>
      </c>
      <c r="D390" s="203" t="s">
        <v>1702</v>
      </c>
      <c r="E390" s="204">
        <v>28966489</v>
      </c>
      <c r="F390" s="202" t="s">
        <v>1339</v>
      </c>
      <c r="G390" s="205">
        <f>E390/H390*100</f>
        <v>114.86352365093451</v>
      </c>
      <c r="H390" s="204">
        <v>25218179</v>
      </c>
      <c r="I390" s="206">
        <v>31071811</v>
      </c>
      <c r="J390" s="123">
        <f t="shared" si="28"/>
        <v>112.76928676113475</v>
      </c>
      <c r="K390" s="207">
        <f t="shared" si="26"/>
        <v>0.5346406477447747</v>
      </c>
      <c r="L390" s="121">
        <v>27553434</v>
      </c>
      <c r="N390" s="161"/>
      <c r="O390" s="161"/>
      <c r="P390" s="161"/>
      <c r="Q390" s="161"/>
      <c r="R390" s="161"/>
      <c r="S390" s="161"/>
    </row>
    <row r="391" spans="2:19" ht="15" customHeight="1">
      <c r="B391" s="201" t="s">
        <v>1096</v>
      </c>
      <c r="C391" s="202">
        <v>2</v>
      </c>
      <c r="D391" s="203" t="s">
        <v>1703</v>
      </c>
      <c r="E391" s="204"/>
      <c r="F391" s="202"/>
      <c r="G391" s="205"/>
      <c r="H391" s="204"/>
      <c r="I391" s="206">
        <v>90215405</v>
      </c>
      <c r="J391" s="123">
        <f t="shared" si="28"/>
        <v>106.97580375061189</v>
      </c>
      <c r="K391" s="207">
        <f t="shared" si="26"/>
        <v>1.5523016204545395</v>
      </c>
      <c r="L391" s="121">
        <v>84332533</v>
      </c>
      <c r="N391" s="161"/>
      <c r="O391" s="161"/>
      <c r="P391" s="161"/>
      <c r="Q391" s="161"/>
      <c r="R391" s="161"/>
      <c r="S391" s="161"/>
    </row>
    <row r="392" spans="2:19" ht="15" customHeight="1">
      <c r="B392" s="208" t="s">
        <v>1098</v>
      </c>
      <c r="C392" s="147">
        <v>3</v>
      </c>
      <c r="D392" s="148" t="s">
        <v>1704</v>
      </c>
      <c r="E392" s="209"/>
      <c r="F392" s="147"/>
      <c r="G392" s="210"/>
      <c r="H392" s="209"/>
      <c r="I392" s="211">
        <v>82844482</v>
      </c>
      <c r="J392" s="132">
        <f t="shared" si="28"/>
        <v>109.74583701412624</v>
      </c>
      <c r="K392" s="212">
        <f t="shared" si="26"/>
        <v>1.4254729960400547</v>
      </c>
      <c r="L392" s="130">
        <v>75487585</v>
      </c>
      <c r="N392" s="161"/>
      <c r="O392" s="161"/>
      <c r="P392" s="161"/>
      <c r="Q392" s="161"/>
      <c r="R392" s="161"/>
      <c r="S392" s="161"/>
    </row>
    <row r="393" spans="2:19" ht="15" customHeight="1">
      <c r="B393" s="208" t="s">
        <v>1135</v>
      </c>
      <c r="C393" s="147">
        <v>4</v>
      </c>
      <c r="D393" s="148" t="s">
        <v>1705</v>
      </c>
      <c r="E393" s="209"/>
      <c r="F393" s="147"/>
      <c r="G393" s="210"/>
      <c r="H393" s="209"/>
      <c r="I393" s="211">
        <v>7680969</v>
      </c>
      <c r="J393" s="132">
        <f t="shared" si="28"/>
        <v>134.58605815276604</v>
      </c>
      <c r="K393" s="212">
        <f aca="true" t="shared" si="29" ref="K393:K416">I393/5811718793*100</f>
        <v>0.13216346615482225</v>
      </c>
      <c r="L393" s="130">
        <v>5707106</v>
      </c>
      <c r="N393" s="161"/>
      <c r="O393" s="161"/>
      <c r="P393" s="161"/>
      <c r="Q393" s="161"/>
      <c r="R393" s="161"/>
      <c r="S393" s="161"/>
    </row>
    <row r="394" spans="2:19" ht="15" customHeight="1">
      <c r="B394" s="208" t="s">
        <v>1138</v>
      </c>
      <c r="C394" s="147">
        <v>5</v>
      </c>
      <c r="D394" s="148" t="s">
        <v>1706</v>
      </c>
      <c r="E394" s="209">
        <v>70247</v>
      </c>
      <c r="F394" s="147" t="s">
        <v>1322</v>
      </c>
      <c r="G394" s="210">
        <f>E394/H394*100</f>
        <v>119.760979268958</v>
      </c>
      <c r="H394" s="209">
        <v>58656</v>
      </c>
      <c r="I394" s="211">
        <v>565265</v>
      </c>
      <c r="J394" s="132">
        <f t="shared" si="28"/>
        <v>134.62665167811448</v>
      </c>
      <c r="K394" s="212">
        <f t="shared" si="29"/>
        <v>0.009726296473271225</v>
      </c>
      <c r="L394" s="130">
        <v>419876</v>
      </c>
      <c r="N394" s="161"/>
      <c r="O394" s="161"/>
      <c r="P394" s="161"/>
      <c r="Q394" s="161"/>
      <c r="R394" s="161"/>
      <c r="S394" s="161"/>
    </row>
    <row r="395" spans="2:19" ht="15" customHeight="1">
      <c r="B395" s="208" t="s">
        <v>1103</v>
      </c>
      <c r="C395" s="147">
        <v>4</v>
      </c>
      <c r="D395" s="148" t="s">
        <v>1707</v>
      </c>
      <c r="E395" s="209">
        <v>161308</v>
      </c>
      <c r="F395" s="147" t="s">
        <v>1339</v>
      </c>
      <c r="G395" s="210">
        <f>E395/H395*100</f>
        <v>84.49160887510739</v>
      </c>
      <c r="H395" s="209">
        <v>190916</v>
      </c>
      <c r="I395" s="211">
        <v>142735</v>
      </c>
      <c r="J395" s="132">
        <f t="shared" si="28"/>
        <v>60.365061978490445</v>
      </c>
      <c r="K395" s="212">
        <f t="shared" si="29"/>
        <v>0.0024559860014548365</v>
      </c>
      <c r="L395" s="130">
        <v>236453</v>
      </c>
      <c r="N395" s="161"/>
      <c r="O395" s="161"/>
      <c r="P395" s="161"/>
      <c r="Q395" s="161"/>
      <c r="R395" s="161"/>
      <c r="S395" s="161"/>
    </row>
    <row r="396" spans="2:19" ht="15" customHeight="1">
      <c r="B396" s="208" t="s">
        <v>1129</v>
      </c>
      <c r="C396" s="147">
        <v>3</v>
      </c>
      <c r="D396" s="148" t="s">
        <v>1708</v>
      </c>
      <c r="E396" s="209"/>
      <c r="F396" s="147"/>
      <c r="G396" s="210"/>
      <c r="H396" s="209"/>
      <c r="I396" s="211">
        <v>7370923</v>
      </c>
      <c r="J396" s="132">
        <f t="shared" si="28"/>
        <v>83.33483701656584</v>
      </c>
      <c r="K396" s="212">
        <f t="shared" si="29"/>
        <v>0.1268286244144848</v>
      </c>
      <c r="L396" s="130">
        <v>8844948</v>
      </c>
      <c r="N396" s="161"/>
      <c r="O396" s="161"/>
      <c r="P396" s="161"/>
      <c r="Q396" s="161"/>
      <c r="R396" s="161"/>
      <c r="S396" s="161"/>
    </row>
    <row r="397" spans="2:19" ht="15" customHeight="1">
      <c r="B397" s="208" t="s">
        <v>1131</v>
      </c>
      <c r="C397" s="147">
        <v>4</v>
      </c>
      <c r="D397" s="148" t="s">
        <v>1709</v>
      </c>
      <c r="E397" s="209"/>
      <c r="F397" s="147"/>
      <c r="G397" s="210"/>
      <c r="H397" s="209"/>
      <c r="I397" s="211">
        <v>7166802</v>
      </c>
      <c r="J397" s="132">
        <f t="shared" si="28"/>
        <v>83.16811622087657</v>
      </c>
      <c r="K397" s="212">
        <f t="shared" si="29"/>
        <v>0.12331639322659843</v>
      </c>
      <c r="L397" s="130">
        <v>8617247</v>
      </c>
      <c r="N397" s="161"/>
      <c r="O397" s="161"/>
      <c r="P397" s="161"/>
      <c r="Q397" s="161"/>
      <c r="R397" s="161"/>
      <c r="S397" s="161"/>
    </row>
    <row r="398" spans="2:19" ht="15" customHeight="1">
      <c r="B398" s="208" t="s">
        <v>1149</v>
      </c>
      <c r="C398" s="147">
        <v>5</v>
      </c>
      <c r="D398" s="148" t="s">
        <v>1710</v>
      </c>
      <c r="E398" s="209">
        <v>1888990</v>
      </c>
      <c r="F398" s="147" t="s">
        <v>1322</v>
      </c>
      <c r="G398" s="210">
        <f>E398/H398*100</f>
        <v>106.3779822878877</v>
      </c>
      <c r="H398" s="209">
        <v>1775734</v>
      </c>
      <c r="I398" s="211">
        <v>2417873</v>
      </c>
      <c r="J398" s="132">
        <f t="shared" si="28"/>
        <v>86.1867284715239</v>
      </c>
      <c r="K398" s="212">
        <f t="shared" si="29"/>
        <v>0.04160340660171374</v>
      </c>
      <c r="L398" s="130">
        <v>2805389</v>
      </c>
      <c r="N398" s="161"/>
      <c r="O398" s="161"/>
      <c r="P398" s="161"/>
      <c r="Q398" s="161"/>
      <c r="R398" s="161"/>
      <c r="S398" s="161"/>
    </row>
    <row r="399" spans="2:19" ht="15" customHeight="1">
      <c r="B399" s="201" t="s">
        <v>1136</v>
      </c>
      <c r="C399" s="202">
        <v>2</v>
      </c>
      <c r="D399" s="203" t="s">
        <v>1711</v>
      </c>
      <c r="E399" s="204"/>
      <c r="F399" s="202"/>
      <c r="G399" s="205"/>
      <c r="H399" s="204"/>
      <c r="I399" s="206">
        <v>123382492</v>
      </c>
      <c r="J399" s="123">
        <f t="shared" si="28"/>
        <v>101.47841724402768</v>
      </c>
      <c r="K399" s="207">
        <f t="shared" si="29"/>
        <v>2.1229948728525825</v>
      </c>
      <c r="L399" s="121">
        <v>121584959</v>
      </c>
      <c r="N399" s="161"/>
      <c r="O399" s="161"/>
      <c r="P399" s="161"/>
      <c r="Q399" s="161"/>
      <c r="R399" s="161"/>
      <c r="S399" s="161"/>
    </row>
    <row r="400" spans="2:19" ht="15" customHeight="1">
      <c r="B400" s="208" t="s">
        <v>1140</v>
      </c>
      <c r="C400" s="147">
        <v>3</v>
      </c>
      <c r="D400" s="148" t="s">
        <v>1712</v>
      </c>
      <c r="E400" s="209"/>
      <c r="F400" s="147"/>
      <c r="G400" s="210"/>
      <c r="H400" s="209"/>
      <c r="I400" s="211">
        <v>1428537</v>
      </c>
      <c r="J400" s="132">
        <f t="shared" si="28"/>
        <v>82.21573286938425</v>
      </c>
      <c r="K400" s="212">
        <f t="shared" si="29"/>
        <v>0.024580284264968565</v>
      </c>
      <c r="L400" s="130">
        <v>1737547</v>
      </c>
      <c r="N400" s="161"/>
      <c r="O400" s="161"/>
      <c r="P400" s="161"/>
      <c r="Q400" s="161"/>
      <c r="R400" s="161"/>
      <c r="S400" s="161"/>
    </row>
    <row r="401" spans="2:19" ht="15" customHeight="1">
      <c r="B401" s="208" t="s">
        <v>1142</v>
      </c>
      <c r="C401" s="147">
        <v>4</v>
      </c>
      <c r="D401" s="148" t="s">
        <v>1713</v>
      </c>
      <c r="E401" s="209"/>
      <c r="F401" s="147"/>
      <c r="G401" s="210"/>
      <c r="H401" s="209"/>
      <c r="I401" s="211">
        <v>167899</v>
      </c>
      <c r="J401" s="132">
        <f t="shared" si="28"/>
        <v>163.27663836780738</v>
      </c>
      <c r="K401" s="212">
        <f t="shared" si="29"/>
        <v>0.002888973227717558</v>
      </c>
      <c r="L401" s="130">
        <v>102831</v>
      </c>
      <c r="N401" s="161"/>
      <c r="O401" s="161"/>
      <c r="P401" s="161"/>
      <c r="Q401" s="161"/>
      <c r="R401" s="161"/>
      <c r="S401" s="161"/>
    </row>
    <row r="402" spans="2:19" ht="15" customHeight="1">
      <c r="B402" s="208" t="s">
        <v>1144</v>
      </c>
      <c r="C402" s="147">
        <v>3</v>
      </c>
      <c r="D402" s="148" t="s">
        <v>1714</v>
      </c>
      <c r="E402" s="209"/>
      <c r="F402" s="147"/>
      <c r="G402" s="210"/>
      <c r="H402" s="209"/>
      <c r="I402" s="211">
        <v>9657545</v>
      </c>
      <c r="J402" s="132">
        <f t="shared" si="28"/>
        <v>107.79939349101197</v>
      </c>
      <c r="K402" s="212">
        <f t="shared" si="29"/>
        <v>0.16617364576607105</v>
      </c>
      <c r="L402" s="130">
        <v>8958812</v>
      </c>
      <c r="N402" s="161"/>
      <c r="O402" s="161"/>
      <c r="P402" s="161"/>
      <c r="Q402" s="161"/>
      <c r="R402" s="161"/>
      <c r="S402" s="161"/>
    </row>
    <row r="403" spans="2:19" ht="15" customHeight="1">
      <c r="B403" s="208" t="s">
        <v>1147</v>
      </c>
      <c r="C403" s="147">
        <v>3</v>
      </c>
      <c r="D403" s="148" t="s">
        <v>1715</v>
      </c>
      <c r="E403" s="209">
        <v>472328</v>
      </c>
      <c r="F403" s="147" t="s">
        <v>1339</v>
      </c>
      <c r="G403" s="210">
        <f>E403/H403*100</f>
        <v>154.3883504666024</v>
      </c>
      <c r="H403" s="209">
        <v>305935</v>
      </c>
      <c r="I403" s="211">
        <v>340094</v>
      </c>
      <c r="J403" s="132">
        <f t="shared" si="28"/>
        <v>178.52984561436662</v>
      </c>
      <c r="K403" s="212">
        <f t="shared" si="29"/>
        <v>0.005851866067739386</v>
      </c>
      <c r="L403" s="130">
        <v>190497</v>
      </c>
      <c r="N403" s="161"/>
      <c r="O403" s="161"/>
      <c r="P403" s="161"/>
      <c r="Q403" s="161"/>
      <c r="R403" s="161"/>
      <c r="S403" s="161"/>
    </row>
    <row r="404" spans="2:19" ht="15" customHeight="1">
      <c r="B404" s="208" t="s">
        <v>1151</v>
      </c>
      <c r="C404" s="147">
        <v>3</v>
      </c>
      <c r="D404" s="148" t="s">
        <v>1716</v>
      </c>
      <c r="E404" s="209">
        <v>120769730</v>
      </c>
      <c r="F404" s="147" t="s">
        <v>1339</v>
      </c>
      <c r="G404" s="210">
        <f>E404/H404*100</f>
        <v>105.97815909602824</v>
      </c>
      <c r="H404" s="209">
        <v>113957188</v>
      </c>
      <c r="I404" s="211">
        <v>45733115</v>
      </c>
      <c r="J404" s="132">
        <f t="shared" si="28"/>
        <v>106.86929259169804</v>
      </c>
      <c r="K404" s="212">
        <f t="shared" si="29"/>
        <v>0.7869120414959485</v>
      </c>
      <c r="L404" s="130">
        <v>42793504</v>
      </c>
      <c r="N404" s="161"/>
      <c r="O404" s="161"/>
      <c r="P404" s="161"/>
      <c r="Q404" s="161"/>
      <c r="R404" s="161"/>
      <c r="S404" s="161"/>
    </row>
    <row r="405" spans="2:19" ht="15" customHeight="1">
      <c r="B405" s="208" t="s">
        <v>1153</v>
      </c>
      <c r="C405" s="147">
        <v>3</v>
      </c>
      <c r="D405" s="148" t="s">
        <v>1717</v>
      </c>
      <c r="E405" s="209">
        <v>14826485</v>
      </c>
      <c r="F405" s="147" t="s">
        <v>1339</v>
      </c>
      <c r="G405" s="210">
        <f>E405/H405*100</f>
        <v>127.50315436578671</v>
      </c>
      <c r="H405" s="209">
        <v>11628328</v>
      </c>
      <c r="I405" s="211">
        <v>29818273</v>
      </c>
      <c r="J405" s="132">
        <f t="shared" si="28"/>
        <v>100.16628835634498</v>
      </c>
      <c r="K405" s="212">
        <f t="shared" si="29"/>
        <v>0.5130715036645442</v>
      </c>
      <c r="L405" s="130">
        <v>29768771</v>
      </c>
      <c r="N405" s="161"/>
      <c r="O405" s="161"/>
      <c r="P405" s="161"/>
      <c r="Q405" s="161"/>
      <c r="R405" s="161"/>
      <c r="S405" s="161"/>
    </row>
    <row r="406" spans="2:19" ht="15" customHeight="1">
      <c r="B406" s="208" t="s">
        <v>1169</v>
      </c>
      <c r="C406" s="147">
        <v>4</v>
      </c>
      <c r="D406" s="148" t="s">
        <v>1718</v>
      </c>
      <c r="E406" s="209">
        <v>5530929</v>
      </c>
      <c r="F406" s="147" t="s">
        <v>1339</v>
      </c>
      <c r="G406" s="210">
        <f>E406/H406*100</f>
        <v>162.59308581003614</v>
      </c>
      <c r="H406" s="209">
        <v>3401700</v>
      </c>
      <c r="I406" s="211">
        <v>20212902</v>
      </c>
      <c r="J406" s="132">
        <f t="shared" si="28"/>
        <v>93.64341888299302</v>
      </c>
      <c r="K406" s="212">
        <f t="shared" si="29"/>
        <v>0.34779559575982394</v>
      </c>
      <c r="L406" s="130">
        <v>21584968</v>
      </c>
      <c r="N406" s="161"/>
      <c r="O406" s="161"/>
      <c r="P406" s="161"/>
      <c r="Q406" s="161"/>
      <c r="R406" s="161"/>
      <c r="S406" s="161"/>
    </row>
    <row r="407" spans="2:19" ht="15" customHeight="1">
      <c r="B407" s="208" t="s">
        <v>1155</v>
      </c>
      <c r="C407" s="147">
        <v>3</v>
      </c>
      <c r="D407" s="148" t="s">
        <v>1719</v>
      </c>
      <c r="E407" s="209"/>
      <c r="F407" s="147"/>
      <c r="G407" s="210"/>
      <c r="H407" s="209"/>
      <c r="I407" s="211">
        <v>10280411</v>
      </c>
      <c r="J407" s="132">
        <f t="shared" si="28"/>
        <v>96.37825377273434</v>
      </c>
      <c r="K407" s="212">
        <f t="shared" si="29"/>
        <v>0.1768910603930523</v>
      </c>
      <c r="L407" s="130">
        <v>10666733</v>
      </c>
      <c r="N407" s="161"/>
      <c r="O407" s="161"/>
      <c r="P407" s="161"/>
      <c r="Q407" s="161"/>
      <c r="R407" s="161"/>
      <c r="S407" s="161"/>
    </row>
    <row r="408" spans="2:19" ht="15" customHeight="1">
      <c r="B408" s="208" t="s">
        <v>1158</v>
      </c>
      <c r="C408" s="147">
        <v>4</v>
      </c>
      <c r="D408" s="148" t="s">
        <v>1720</v>
      </c>
      <c r="E408" s="209"/>
      <c r="F408" s="147"/>
      <c r="G408" s="210"/>
      <c r="H408" s="209"/>
      <c r="I408" s="211">
        <v>3828599</v>
      </c>
      <c r="J408" s="132">
        <f t="shared" si="28"/>
        <v>82.57589139647675</v>
      </c>
      <c r="K408" s="212">
        <f t="shared" si="29"/>
        <v>0.06587722387069735</v>
      </c>
      <c r="L408" s="130">
        <v>4636461</v>
      </c>
      <c r="N408" s="161"/>
      <c r="O408" s="161"/>
      <c r="P408" s="161"/>
      <c r="Q408" s="161"/>
      <c r="R408" s="161"/>
      <c r="S408" s="161"/>
    </row>
    <row r="409" spans="2:19" ht="15" customHeight="1">
      <c r="B409" s="208" t="s">
        <v>1178</v>
      </c>
      <c r="C409" s="147">
        <v>3</v>
      </c>
      <c r="D409" s="148" t="s">
        <v>1721</v>
      </c>
      <c r="E409" s="209"/>
      <c r="F409" s="219"/>
      <c r="G409" s="210"/>
      <c r="H409" s="209"/>
      <c r="I409" s="211">
        <v>2852082</v>
      </c>
      <c r="J409" s="132">
        <f t="shared" si="28"/>
        <v>117.48048673089461</v>
      </c>
      <c r="K409" s="212">
        <f t="shared" si="29"/>
        <v>0.04907467311452211</v>
      </c>
      <c r="L409" s="130">
        <v>2427707</v>
      </c>
      <c r="N409" s="161"/>
      <c r="O409" s="161"/>
      <c r="P409" s="161"/>
      <c r="Q409" s="161"/>
      <c r="R409" s="161"/>
      <c r="S409" s="161"/>
    </row>
    <row r="410" spans="2:19" ht="15" customHeight="1">
      <c r="B410" s="208" t="s">
        <v>1181</v>
      </c>
      <c r="C410" s="147">
        <v>4</v>
      </c>
      <c r="D410" s="148" t="s">
        <v>1722</v>
      </c>
      <c r="E410" s="209"/>
      <c r="F410" s="219"/>
      <c r="G410" s="210"/>
      <c r="H410" s="209"/>
      <c r="I410" s="211">
        <v>1902572</v>
      </c>
      <c r="J410" s="132">
        <f t="shared" si="28"/>
        <v>139.82149090735385</v>
      </c>
      <c r="K410" s="212">
        <f t="shared" si="29"/>
        <v>0.03273682137359395</v>
      </c>
      <c r="L410" s="130">
        <v>1360715</v>
      </c>
      <c r="N410" s="161"/>
      <c r="O410" s="161"/>
      <c r="P410" s="161"/>
      <c r="Q410" s="161"/>
      <c r="R410" s="161"/>
      <c r="S410" s="161"/>
    </row>
    <row r="411" spans="2:19" ht="15" customHeight="1">
      <c r="B411" s="208" t="s">
        <v>1162</v>
      </c>
      <c r="C411" s="147">
        <v>3</v>
      </c>
      <c r="D411" s="148" t="s">
        <v>1723</v>
      </c>
      <c r="E411" s="209">
        <v>7408</v>
      </c>
      <c r="F411" s="147" t="s">
        <v>1339</v>
      </c>
      <c r="G411" s="210">
        <f>E411/H411*100</f>
        <v>46.978248462172616</v>
      </c>
      <c r="H411" s="209">
        <v>15769</v>
      </c>
      <c r="I411" s="211">
        <v>799227</v>
      </c>
      <c r="J411" s="132">
        <f t="shared" si="28"/>
        <v>103.94285417018895</v>
      </c>
      <c r="K411" s="212">
        <f t="shared" si="29"/>
        <v>0.013751990219530913</v>
      </c>
      <c r="L411" s="130">
        <v>768910</v>
      </c>
      <c r="N411" s="161"/>
      <c r="O411" s="161"/>
      <c r="P411" s="161"/>
      <c r="Q411" s="161"/>
      <c r="R411" s="161"/>
      <c r="S411" s="161"/>
    </row>
    <row r="412" spans="2:19" ht="15" customHeight="1">
      <c r="B412" s="208" t="s">
        <v>1167</v>
      </c>
      <c r="C412" s="147">
        <v>3</v>
      </c>
      <c r="D412" s="148" t="s">
        <v>1724</v>
      </c>
      <c r="E412" s="209">
        <v>88</v>
      </c>
      <c r="F412" s="220" t="s">
        <v>1529</v>
      </c>
      <c r="G412" s="210">
        <f>E412/H412*100</f>
        <v>131.34328358208955</v>
      </c>
      <c r="H412" s="209">
        <v>67</v>
      </c>
      <c r="I412" s="211">
        <v>74490</v>
      </c>
      <c r="J412" s="132">
        <f t="shared" si="28"/>
        <v>123.77249389362444</v>
      </c>
      <c r="K412" s="212">
        <f t="shared" si="29"/>
        <v>0.0012817206518959665</v>
      </c>
      <c r="L412" s="130">
        <v>60183</v>
      </c>
      <c r="N412" s="161"/>
      <c r="O412" s="161"/>
      <c r="P412" s="161"/>
      <c r="Q412" s="161"/>
      <c r="R412" s="161"/>
      <c r="S412" s="161"/>
    </row>
    <row r="413" spans="2:19" ht="15" customHeight="1">
      <c r="B413" s="194" t="s">
        <v>1191</v>
      </c>
      <c r="C413" s="195">
        <v>1</v>
      </c>
      <c r="D413" s="196" t="s">
        <v>1192</v>
      </c>
      <c r="E413" s="197"/>
      <c r="F413" s="221"/>
      <c r="G413" s="216"/>
      <c r="H413" s="197"/>
      <c r="I413" s="199">
        <v>61642349</v>
      </c>
      <c r="J413" s="113">
        <f t="shared" si="28"/>
        <v>141.35920548513357</v>
      </c>
      <c r="K413" s="200">
        <f t="shared" si="29"/>
        <v>1.0606560846379205</v>
      </c>
      <c r="L413" s="115">
        <v>43606887</v>
      </c>
      <c r="N413" s="161"/>
      <c r="O413" s="161"/>
      <c r="P413" s="161"/>
      <c r="Q413" s="161"/>
      <c r="R413" s="161"/>
      <c r="S413" s="161"/>
    </row>
    <row r="414" spans="2:19" ht="15" customHeight="1">
      <c r="B414" s="201" t="s">
        <v>1195</v>
      </c>
      <c r="C414" s="202">
        <v>2</v>
      </c>
      <c r="D414" s="203" t="s">
        <v>1725</v>
      </c>
      <c r="E414" s="204"/>
      <c r="F414" s="222"/>
      <c r="G414" s="205"/>
      <c r="H414" s="204"/>
      <c r="I414" s="206">
        <v>61250487</v>
      </c>
      <c r="J414" s="123">
        <f t="shared" si="28"/>
        <v>141.83913434956193</v>
      </c>
      <c r="K414" s="207">
        <f t="shared" si="29"/>
        <v>1.0539134665939782</v>
      </c>
      <c r="L414" s="121">
        <v>43183066</v>
      </c>
      <c r="N414" s="161"/>
      <c r="O414" s="161"/>
      <c r="P414" s="161"/>
      <c r="Q414" s="161"/>
      <c r="R414" s="161"/>
      <c r="S414" s="161"/>
    </row>
    <row r="415" spans="2:19" ht="15" customHeight="1" thickBot="1">
      <c r="B415" s="223" t="s">
        <v>1210</v>
      </c>
      <c r="C415" s="224">
        <v>2</v>
      </c>
      <c r="D415" s="225" t="s">
        <v>1726</v>
      </c>
      <c r="E415" s="226">
        <v>23</v>
      </c>
      <c r="F415" s="224" t="s">
        <v>1339</v>
      </c>
      <c r="G415" s="227">
        <f>E415/H415*100</f>
        <v>127.77777777777777</v>
      </c>
      <c r="H415" s="226">
        <v>18</v>
      </c>
      <c r="I415" s="228">
        <v>93728</v>
      </c>
      <c r="J415" s="159">
        <f t="shared" si="28"/>
        <v>144.76261081765668</v>
      </c>
      <c r="K415" s="229">
        <f t="shared" si="29"/>
        <v>0.001612741485580684</v>
      </c>
      <c r="L415" s="157">
        <v>64746</v>
      </c>
      <c r="N415" s="161"/>
      <c r="O415" s="161"/>
      <c r="P415" s="161"/>
      <c r="Q415" s="161"/>
      <c r="R415" s="161"/>
      <c r="S415" s="161"/>
    </row>
    <row r="416" spans="2:19" ht="15" customHeight="1" thickBot="1">
      <c r="B416" s="308" t="s">
        <v>1727</v>
      </c>
      <c r="C416" s="309"/>
      <c r="D416" s="309"/>
      <c r="E416" s="243"/>
      <c r="F416" s="244"/>
      <c r="G416" s="245"/>
      <c r="H416" s="246"/>
      <c r="I416" s="247">
        <f>I8+I83+I93+I177+I198+I205+I247+I303+I376+I413</f>
        <v>5811718793</v>
      </c>
      <c r="J416" s="240">
        <f t="shared" si="28"/>
        <v>117.21725310024176</v>
      </c>
      <c r="K416" s="248">
        <f t="shared" si="29"/>
        <v>100</v>
      </c>
      <c r="L416" s="242">
        <f>L8+L83+L93+L177+L198+L205+L247+L303+L376+L413</f>
        <v>4958074549</v>
      </c>
      <c r="N416" s="161"/>
      <c r="O416" s="161"/>
      <c r="P416" s="161"/>
      <c r="Q416" s="161"/>
      <c r="R416" s="161"/>
      <c r="S416" s="161"/>
    </row>
    <row r="417" spans="14:19" ht="15" customHeight="1">
      <c r="N417" s="161"/>
      <c r="O417" s="161"/>
      <c r="P417" s="161"/>
      <c r="Q417" s="161"/>
      <c r="R417" s="161"/>
      <c r="S417" s="161"/>
    </row>
  </sheetData>
  <sheetProtection/>
  <mergeCells count="6">
    <mergeCell ref="I6:L6"/>
    <mergeCell ref="B416:D416"/>
    <mergeCell ref="B6:B7"/>
    <mergeCell ref="C6:C7"/>
    <mergeCell ref="D6:D7"/>
    <mergeCell ref="E6:H6"/>
  </mergeCells>
  <printOptions/>
  <pageMargins left="1.17" right="0.5905511811023623" top="0.7874015748031497" bottom="0.7874015748031497" header="0.5118110236220472" footer="0.5118110236220472"/>
  <pageSetup horizontalDpi="600" verticalDpi="600" orientation="portrait" paperSize="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4"/>
  <sheetViews>
    <sheetView zoomScalePageLayoutView="0" workbookViewId="0" topLeftCell="D340">
      <selection activeCell="M396" sqref="M396:M397"/>
    </sheetView>
  </sheetViews>
  <sheetFormatPr defaultColWidth="8.796875" defaultRowHeight="14.25"/>
  <cols>
    <col min="1" max="1" width="9.69921875" style="4" customWidth="1"/>
    <col min="2" max="2" width="4.69921875" style="47" customWidth="1"/>
    <col min="3" max="3" width="32.69921875" style="4" customWidth="1"/>
    <col min="4" max="4" width="5.69921875" style="47" customWidth="1"/>
    <col min="5" max="5" width="12.69921875" style="4" customWidth="1"/>
    <col min="6" max="6" width="15.69921875" style="4" customWidth="1"/>
    <col min="7" max="7" width="7" style="4" customWidth="1"/>
    <col min="8" max="8" width="4.5" style="4" customWidth="1"/>
    <col min="9" max="9" width="9.69921875" style="4" customWidth="1"/>
    <col min="10" max="10" width="4.69921875" style="47" customWidth="1"/>
    <col min="11" max="11" width="32.69921875" style="4" customWidth="1"/>
    <col min="12" max="12" width="5.69921875" style="47" customWidth="1"/>
    <col min="13" max="13" width="12.69921875" style="45" customWidth="1"/>
    <col min="14" max="14" width="15.69921875" style="46" customWidth="1"/>
    <col min="15" max="15" width="7" style="4" customWidth="1"/>
    <col min="16" max="16384" width="9" style="4" customWidth="1"/>
  </cols>
  <sheetData>
    <row r="1" spans="1:14" s="17" customFormat="1" ht="17.25">
      <c r="A1" s="17" t="s">
        <v>0</v>
      </c>
      <c r="B1" s="18"/>
      <c r="D1" s="18"/>
      <c r="J1" s="18"/>
      <c r="L1" s="18"/>
      <c r="M1" s="19"/>
      <c r="N1" s="20"/>
    </row>
    <row r="2" spans="1:14" s="23" customFormat="1" ht="7.5" customHeight="1">
      <c r="A2" s="21"/>
      <c r="B2" s="22"/>
      <c r="D2" s="22"/>
      <c r="H2" s="22"/>
      <c r="J2" s="22"/>
      <c r="L2" s="22"/>
      <c r="M2" s="24"/>
      <c r="N2" s="25"/>
    </row>
    <row r="3" spans="1:14" s="26" customFormat="1" ht="15" customHeight="1">
      <c r="A3" s="26" t="s">
        <v>1</v>
      </c>
      <c r="B3" s="27"/>
      <c r="D3" s="27"/>
      <c r="J3" s="27"/>
      <c r="L3" s="27"/>
      <c r="M3" s="28"/>
      <c r="N3" s="29"/>
    </row>
    <row r="4" spans="1:14" s="23" customFormat="1" ht="7.5" customHeight="1">
      <c r="A4" s="21"/>
      <c r="B4" s="22"/>
      <c r="D4" s="22"/>
      <c r="H4" s="22"/>
      <c r="J4" s="22"/>
      <c r="L4" s="22"/>
      <c r="M4" s="24"/>
      <c r="N4" s="25"/>
    </row>
    <row r="5" spans="1:15" ht="15" thickBot="1">
      <c r="A5" s="30" t="s">
        <v>1236</v>
      </c>
      <c r="B5" s="31"/>
      <c r="C5" s="32"/>
      <c r="D5" s="31"/>
      <c r="E5" s="31"/>
      <c r="F5" s="31"/>
      <c r="G5" s="1" t="s">
        <v>2</v>
      </c>
      <c r="H5" s="32"/>
      <c r="I5" s="30" t="s">
        <v>1237</v>
      </c>
      <c r="J5" s="31"/>
      <c r="K5" s="32"/>
      <c r="L5" s="31"/>
      <c r="M5" s="33"/>
      <c r="N5" s="34"/>
      <c r="O5" s="35" t="s">
        <v>2</v>
      </c>
    </row>
    <row r="6" spans="1:15" s="42" customFormat="1" ht="15" customHeight="1">
      <c r="A6" s="36" t="s">
        <v>1235</v>
      </c>
      <c r="B6" s="37" t="s">
        <v>1238</v>
      </c>
      <c r="C6" s="37" t="s">
        <v>1239</v>
      </c>
      <c r="D6" s="37" t="s">
        <v>1240</v>
      </c>
      <c r="E6" s="37" t="s">
        <v>3</v>
      </c>
      <c r="F6" s="37" t="s">
        <v>4</v>
      </c>
      <c r="G6" s="2" t="s">
        <v>1241</v>
      </c>
      <c r="H6" s="38"/>
      <c r="I6" s="36" t="s">
        <v>1235</v>
      </c>
      <c r="J6" s="37" t="s">
        <v>1238</v>
      </c>
      <c r="K6" s="37" t="s">
        <v>1239</v>
      </c>
      <c r="L6" s="37" t="s">
        <v>1240</v>
      </c>
      <c r="M6" s="39" t="s">
        <v>1242</v>
      </c>
      <c r="N6" s="40" t="s">
        <v>1243</v>
      </c>
      <c r="O6" s="41" t="s">
        <v>1241</v>
      </c>
    </row>
    <row r="7" spans="1:15" ht="15" customHeight="1">
      <c r="A7" s="252" t="s">
        <v>5</v>
      </c>
      <c r="B7" s="252">
        <v>1</v>
      </c>
      <c r="C7" s="253" t="s">
        <v>6</v>
      </c>
      <c r="D7" s="252"/>
      <c r="E7" s="254"/>
      <c r="F7" s="254">
        <v>16235047</v>
      </c>
      <c r="G7" s="255">
        <f>F7/9062985099*100</f>
        <v>0.1791357573984245</v>
      </c>
      <c r="I7" s="256" t="s">
        <v>5</v>
      </c>
      <c r="J7" s="252">
        <v>1</v>
      </c>
      <c r="K7" s="253" t="s">
        <v>6</v>
      </c>
      <c r="L7" s="252"/>
      <c r="M7" s="254"/>
      <c r="N7" s="254">
        <v>241373145</v>
      </c>
      <c r="O7" s="257">
        <f>N7/4384918480*100</f>
        <v>5.504621034596748</v>
      </c>
    </row>
    <row r="8" spans="1:15" ht="15" customHeight="1">
      <c r="A8" s="276" t="s">
        <v>7</v>
      </c>
      <c r="B8" s="276">
        <v>2</v>
      </c>
      <c r="C8" s="277" t="s">
        <v>8</v>
      </c>
      <c r="D8" s="276" t="s">
        <v>9</v>
      </c>
      <c r="E8" s="278">
        <v>706</v>
      </c>
      <c r="F8" s="278">
        <v>107047</v>
      </c>
      <c r="G8" s="279">
        <f aca="true" t="shared" si="0" ref="G8:G71">F8/9062985099*100</f>
        <v>0.0011811450513342613</v>
      </c>
      <c r="I8" s="280" t="s">
        <v>7</v>
      </c>
      <c r="J8" s="276">
        <v>2</v>
      </c>
      <c r="K8" s="277" t="s">
        <v>8</v>
      </c>
      <c r="L8" s="276" t="s">
        <v>9</v>
      </c>
      <c r="M8" s="278">
        <v>39024</v>
      </c>
      <c r="N8" s="278">
        <v>13811635</v>
      </c>
      <c r="O8" s="281">
        <f aca="true" t="shared" si="1" ref="O8:O71">N8/4384918480*100</f>
        <v>0.31498042809680693</v>
      </c>
    </row>
    <row r="9" spans="1:15" ht="15" customHeight="1">
      <c r="A9" s="276" t="s">
        <v>10</v>
      </c>
      <c r="B9" s="276">
        <v>2</v>
      </c>
      <c r="C9" s="277" t="s">
        <v>11</v>
      </c>
      <c r="D9" s="276" t="s">
        <v>9</v>
      </c>
      <c r="E9" s="278">
        <v>280</v>
      </c>
      <c r="F9" s="278">
        <v>520144</v>
      </c>
      <c r="G9" s="279">
        <f t="shared" si="0"/>
        <v>0.005739212790467813</v>
      </c>
      <c r="I9" s="54" t="s">
        <v>12</v>
      </c>
      <c r="J9" s="51">
        <v>3</v>
      </c>
      <c r="K9" s="52" t="s">
        <v>13</v>
      </c>
      <c r="L9" s="51" t="s">
        <v>9</v>
      </c>
      <c r="M9" s="53">
        <v>6425</v>
      </c>
      <c r="N9" s="53">
        <v>2088931</v>
      </c>
      <c r="O9" s="5">
        <f t="shared" si="1"/>
        <v>0.0476389928234196</v>
      </c>
    </row>
    <row r="10" spans="1:15" ht="15" customHeight="1">
      <c r="A10" s="51" t="s">
        <v>14</v>
      </c>
      <c r="B10" s="51">
        <v>3</v>
      </c>
      <c r="C10" s="52" t="s">
        <v>15</v>
      </c>
      <c r="D10" s="51" t="s">
        <v>9</v>
      </c>
      <c r="E10" s="53">
        <v>248</v>
      </c>
      <c r="F10" s="53">
        <v>455762</v>
      </c>
      <c r="G10" s="6">
        <f t="shared" si="0"/>
        <v>0.005028828747056952</v>
      </c>
      <c r="I10" s="54" t="s">
        <v>16</v>
      </c>
      <c r="J10" s="51">
        <v>3</v>
      </c>
      <c r="K10" s="52" t="s">
        <v>17</v>
      </c>
      <c r="L10" s="51" t="s">
        <v>9</v>
      </c>
      <c r="M10" s="53">
        <v>84</v>
      </c>
      <c r="N10" s="53">
        <v>36900</v>
      </c>
      <c r="O10" s="5">
        <f t="shared" si="1"/>
        <v>0.0008415207755470063</v>
      </c>
    </row>
    <row r="11" spans="1:15" ht="15" customHeight="1">
      <c r="A11" s="276" t="s">
        <v>18</v>
      </c>
      <c r="B11" s="276">
        <v>2</v>
      </c>
      <c r="C11" s="277" t="s">
        <v>19</v>
      </c>
      <c r="D11" s="276" t="s">
        <v>9</v>
      </c>
      <c r="E11" s="278">
        <v>10063</v>
      </c>
      <c r="F11" s="278">
        <v>2197505</v>
      </c>
      <c r="G11" s="279">
        <f t="shared" si="0"/>
        <v>0.02424703313527979</v>
      </c>
      <c r="I11" s="54" t="s">
        <v>20</v>
      </c>
      <c r="J11" s="51">
        <v>3</v>
      </c>
      <c r="K11" s="52" t="s">
        <v>21</v>
      </c>
      <c r="L11" s="51" t="s">
        <v>9</v>
      </c>
      <c r="M11" s="53">
        <v>2832</v>
      </c>
      <c r="N11" s="53">
        <v>1486277</v>
      </c>
      <c r="O11" s="5">
        <f t="shared" si="1"/>
        <v>0.03389520253977447</v>
      </c>
    </row>
    <row r="12" spans="1:15" ht="15" customHeight="1">
      <c r="A12" s="51" t="s">
        <v>22</v>
      </c>
      <c r="B12" s="51">
        <v>3</v>
      </c>
      <c r="C12" s="52" t="s">
        <v>23</v>
      </c>
      <c r="D12" s="51" t="s">
        <v>9</v>
      </c>
      <c r="E12" s="53">
        <v>9578</v>
      </c>
      <c r="F12" s="53">
        <v>1571507</v>
      </c>
      <c r="G12" s="6">
        <f t="shared" si="0"/>
        <v>0.017339838726794315</v>
      </c>
      <c r="I12" s="54" t="s">
        <v>24</v>
      </c>
      <c r="J12" s="51">
        <v>4</v>
      </c>
      <c r="K12" s="52" t="s">
        <v>25</v>
      </c>
      <c r="L12" s="51" t="s">
        <v>9</v>
      </c>
      <c r="M12" s="53">
        <v>2832</v>
      </c>
      <c r="N12" s="53">
        <v>1486277</v>
      </c>
      <c r="O12" s="5">
        <f t="shared" si="1"/>
        <v>0.03389520253977447</v>
      </c>
    </row>
    <row r="13" spans="1:15" ht="15" customHeight="1">
      <c r="A13" s="51" t="s">
        <v>26</v>
      </c>
      <c r="B13" s="51">
        <v>4</v>
      </c>
      <c r="C13" s="52" t="s">
        <v>27</v>
      </c>
      <c r="D13" s="51" t="s">
        <v>9</v>
      </c>
      <c r="E13" s="53">
        <v>9295</v>
      </c>
      <c r="F13" s="53">
        <v>1051631</v>
      </c>
      <c r="G13" s="6">
        <f t="shared" si="0"/>
        <v>0.011603583019418579</v>
      </c>
      <c r="I13" s="54" t="s">
        <v>28</v>
      </c>
      <c r="J13" s="51">
        <v>3</v>
      </c>
      <c r="K13" s="52" t="s">
        <v>29</v>
      </c>
      <c r="L13" s="51" t="s">
        <v>9</v>
      </c>
      <c r="M13" s="53">
        <v>6620</v>
      </c>
      <c r="N13" s="53">
        <v>1856365</v>
      </c>
      <c r="O13" s="5">
        <f t="shared" si="1"/>
        <v>0.04233522261513058</v>
      </c>
    </row>
    <row r="14" spans="1:15" ht="15" customHeight="1">
      <c r="A14" s="51" t="s">
        <v>30</v>
      </c>
      <c r="B14" s="51">
        <v>5</v>
      </c>
      <c r="C14" s="52" t="s">
        <v>31</v>
      </c>
      <c r="D14" s="51" t="s">
        <v>9</v>
      </c>
      <c r="E14" s="53">
        <v>769</v>
      </c>
      <c r="F14" s="53">
        <v>55546</v>
      </c>
      <c r="G14" s="6">
        <f t="shared" si="0"/>
        <v>0.0006128885725093919</v>
      </c>
      <c r="I14" s="280" t="s">
        <v>10</v>
      </c>
      <c r="J14" s="276">
        <v>2</v>
      </c>
      <c r="K14" s="277" t="s">
        <v>11</v>
      </c>
      <c r="L14" s="276" t="s">
        <v>9</v>
      </c>
      <c r="M14" s="278">
        <v>16628</v>
      </c>
      <c r="N14" s="278">
        <v>5450178</v>
      </c>
      <c r="O14" s="281">
        <f t="shared" si="1"/>
        <v>0.12429371320946427</v>
      </c>
    </row>
    <row r="15" spans="1:15" ht="15" customHeight="1">
      <c r="A15" s="51" t="s">
        <v>1212</v>
      </c>
      <c r="B15" s="51">
        <v>5</v>
      </c>
      <c r="C15" s="52" t="s">
        <v>1213</v>
      </c>
      <c r="D15" s="51" t="s">
        <v>9</v>
      </c>
      <c r="E15" s="53">
        <v>10</v>
      </c>
      <c r="F15" s="53">
        <v>47610</v>
      </c>
      <c r="G15" s="6">
        <f t="shared" si="0"/>
        <v>0.0005253236045290777</v>
      </c>
      <c r="I15" s="54" t="s">
        <v>14</v>
      </c>
      <c r="J15" s="51">
        <v>3</v>
      </c>
      <c r="K15" s="52" t="s">
        <v>15</v>
      </c>
      <c r="L15" s="51" t="s">
        <v>9</v>
      </c>
      <c r="M15" s="53">
        <v>4178</v>
      </c>
      <c r="N15" s="53">
        <v>797402</v>
      </c>
      <c r="O15" s="5">
        <f t="shared" si="1"/>
        <v>0.018185104321483306</v>
      </c>
    </row>
    <row r="16" spans="1:15" ht="15" customHeight="1">
      <c r="A16" s="51" t="s">
        <v>32</v>
      </c>
      <c r="B16" s="51">
        <v>4</v>
      </c>
      <c r="C16" s="52" t="s">
        <v>33</v>
      </c>
      <c r="D16" s="51" t="s">
        <v>9</v>
      </c>
      <c r="E16" s="53">
        <v>276</v>
      </c>
      <c r="F16" s="53">
        <v>509516</v>
      </c>
      <c r="G16" s="6">
        <f t="shared" si="0"/>
        <v>0.005621944584861112</v>
      </c>
      <c r="I16" s="54" t="s">
        <v>36</v>
      </c>
      <c r="J16" s="51">
        <v>4</v>
      </c>
      <c r="K16" s="52" t="s">
        <v>37</v>
      </c>
      <c r="L16" s="51" t="s">
        <v>9</v>
      </c>
      <c r="M16" s="53">
        <v>969</v>
      </c>
      <c r="N16" s="53">
        <v>247508</v>
      </c>
      <c r="O16" s="5">
        <f t="shared" si="1"/>
        <v>0.005644529108782884</v>
      </c>
    </row>
    <row r="17" spans="1:15" ht="15" customHeight="1">
      <c r="A17" s="51" t="s">
        <v>34</v>
      </c>
      <c r="B17" s="51">
        <v>3</v>
      </c>
      <c r="C17" s="52" t="s">
        <v>35</v>
      </c>
      <c r="D17" s="51" t="s">
        <v>9</v>
      </c>
      <c r="E17" s="53">
        <v>490</v>
      </c>
      <c r="F17" s="53">
        <v>625998</v>
      </c>
      <c r="G17" s="6">
        <f t="shared" si="0"/>
        <v>0.006907194408485477</v>
      </c>
      <c r="I17" s="54" t="s">
        <v>41</v>
      </c>
      <c r="J17" s="51">
        <v>3</v>
      </c>
      <c r="K17" s="52" t="s">
        <v>42</v>
      </c>
      <c r="L17" s="51" t="s">
        <v>9</v>
      </c>
      <c r="M17" s="53">
        <v>391</v>
      </c>
      <c r="N17" s="53">
        <v>191462</v>
      </c>
      <c r="O17" s="5">
        <f t="shared" si="1"/>
        <v>0.004366375358476448</v>
      </c>
    </row>
    <row r="18" spans="1:15" ht="15" customHeight="1">
      <c r="A18" s="51" t="s">
        <v>38</v>
      </c>
      <c r="B18" s="51">
        <v>4</v>
      </c>
      <c r="C18" s="52" t="s">
        <v>39</v>
      </c>
      <c r="D18" s="51" t="s">
        <v>40</v>
      </c>
      <c r="E18" s="53">
        <v>13862</v>
      </c>
      <c r="F18" s="53">
        <v>24097</v>
      </c>
      <c r="G18" s="6">
        <f t="shared" si="0"/>
        <v>0.00026588369876784677</v>
      </c>
      <c r="I18" s="54" t="s">
        <v>45</v>
      </c>
      <c r="J18" s="51">
        <v>3</v>
      </c>
      <c r="K18" s="52" t="s">
        <v>46</v>
      </c>
      <c r="L18" s="51" t="s">
        <v>9</v>
      </c>
      <c r="M18" s="53">
        <v>6099</v>
      </c>
      <c r="N18" s="53">
        <v>2221369</v>
      </c>
      <c r="O18" s="5">
        <f t="shared" si="1"/>
        <v>0.05065929982807799</v>
      </c>
    </row>
    <row r="19" spans="1:15" ht="15" customHeight="1">
      <c r="A19" s="51" t="s">
        <v>43</v>
      </c>
      <c r="B19" s="51">
        <v>5</v>
      </c>
      <c r="C19" s="52" t="s">
        <v>44</v>
      </c>
      <c r="D19" s="51" t="s">
        <v>40</v>
      </c>
      <c r="E19" s="53">
        <v>1518</v>
      </c>
      <c r="F19" s="53">
        <v>3627</v>
      </c>
      <c r="G19" s="6">
        <f t="shared" si="0"/>
        <v>4.0019926772252986E-05</v>
      </c>
      <c r="I19" s="280" t="s">
        <v>18</v>
      </c>
      <c r="J19" s="276">
        <v>2</v>
      </c>
      <c r="K19" s="277" t="s">
        <v>19</v>
      </c>
      <c r="L19" s="276" t="s">
        <v>9</v>
      </c>
      <c r="M19" s="278">
        <v>53100</v>
      </c>
      <c r="N19" s="278">
        <v>24224430</v>
      </c>
      <c r="O19" s="281">
        <f t="shared" si="1"/>
        <v>0.5524488108613594</v>
      </c>
    </row>
    <row r="20" spans="1:15" ht="15" customHeight="1">
      <c r="A20" s="51" t="s">
        <v>1214</v>
      </c>
      <c r="B20" s="51">
        <v>5</v>
      </c>
      <c r="C20" s="52" t="s">
        <v>1215</v>
      </c>
      <c r="D20" s="51" t="s">
        <v>40</v>
      </c>
      <c r="E20" s="53">
        <v>338</v>
      </c>
      <c r="F20" s="53">
        <v>760</v>
      </c>
      <c r="G20" s="6">
        <f t="shared" si="0"/>
        <v>8.385758022308317E-06</v>
      </c>
      <c r="I20" s="54" t="s">
        <v>22</v>
      </c>
      <c r="J20" s="51">
        <v>3</v>
      </c>
      <c r="K20" s="52" t="s">
        <v>49</v>
      </c>
      <c r="L20" s="51" t="s">
        <v>40</v>
      </c>
      <c r="M20" s="53">
        <v>40685789</v>
      </c>
      <c r="N20" s="53">
        <v>18005594</v>
      </c>
      <c r="O20" s="5">
        <f t="shared" si="1"/>
        <v>0.41062551292857785</v>
      </c>
    </row>
    <row r="21" spans="1:15" ht="15" customHeight="1">
      <c r="A21" s="276" t="s">
        <v>47</v>
      </c>
      <c r="B21" s="276">
        <v>2</v>
      </c>
      <c r="C21" s="277" t="s">
        <v>48</v>
      </c>
      <c r="D21" s="276" t="s">
        <v>9</v>
      </c>
      <c r="E21" s="278">
        <v>20231</v>
      </c>
      <c r="F21" s="278">
        <v>3153360</v>
      </c>
      <c r="G21" s="279">
        <f t="shared" si="0"/>
        <v>0.034793834101613366</v>
      </c>
      <c r="I21" s="54" t="s">
        <v>26</v>
      </c>
      <c r="J21" s="51">
        <v>4</v>
      </c>
      <c r="K21" s="52" t="s">
        <v>52</v>
      </c>
      <c r="L21" s="51" t="s">
        <v>40</v>
      </c>
      <c r="M21" s="53">
        <v>139425</v>
      </c>
      <c r="N21" s="53">
        <v>74487</v>
      </c>
      <c r="O21" s="5">
        <f t="shared" si="1"/>
        <v>0.0016987088891102942</v>
      </c>
    </row>
    <row r="22" spans="1:15" ht="15" customHeight="1">
      <c r="A22" s="51" t="s">
        <v>50</v>
      </c>
      <c r="B22" s="51">
        <v>3</v>
      </c>
      <c r="C22" s="52" t="s">
        <v>51</v>
      </c>
      <c r="D22" s="51" t="s">
        <v>9</v>
      </c>
      <c r="E22" s="53">
        <v>16716</v>
      </c>
      <c r="F22" s="53">
        <v>520109</v>
      </c>
      <c r="G22" s="6">
        <f t="shared" si="0"/>
        <v>0.0057388266042431016</v>
      </c>
      <c r="I22" s="54" t="s">
        <v>32</v>
      </c>
      <c r="J22" s="51">
        <v>4</v>
      </c>
      <c r="K22" s="52" t="s">
        <v>55</v>
      </c>
      <c r="L22" s="51" t="s">
        <v>40</v>
      </c>
      <c r="M22" s="53">
        <v>1158393</v>
      </c>
      <c r="N22" s="53">
        <v>793929</v>
      </c>
      <c r="O22" s="5">
        <f t="shared" si="1"/>
        <v>0.01810590102464117</v>
      </c>
    </row>
    <row r="23" spans="1:15" ht="15" customHeight="1">
      <c r="A23" s="51" t="s">
        <v>53</v>
      </c>
      <c r="B23" s="51">
        <v>3</v>
      </c>
      <c r="C23" s="52" t="s">
        <v>54</v>
      </c>
      <c r="D23" s="51" t="s">
        <v>9</v>
      </c>
      <c r="E23" s="53">
        <v>4</v>
      </c>
      <c r="F23" s="53">
        <v>3535</v>
      </c>
      <c r="G23" s="6">
        <f t="shared" si="0"/>
        <v>3.9004808695868295E-05</v>
      </c>
      <c r="I23" s="54" t="s">
        <v>58</v>
      </c>
      <c r="J23" s="51">
        <v>4</v>
      </c>
      <c r="K23" s="52" t="s">
        <v>59</v>
      </c>
      <c r="L23" s="51" t="s">
        <v>40</v>
      </c>
      <c r="M23" s="53">
        <v>59993</v>
      </c>
      <c r="N23" s="53">
        <v>31757</v>
      </c>
      <c r="O23" s="5">
        <f t="shared" si="1"/>
        <v>0.0007242323921150753</v>
      </c>
    </row>
    <row r="24" spans="1:15" ht="15" customHeight="1">
      <c r="A24" s="276" t="s">
        <v>56</v>
      </c>
      <c r="B24" s="276">
        <v>2</v>
      </c>
      <c r="C24" s="277" t="s">
        <v>57</v>
      </c>
      <c r="D24" s="276" t="s">
        <v>40</v>
      </c>
      <c r="E24" s="278">
        <v>1797794</v>
      </c>
      <c r="F24" s="278">
        <v>801483</v>
      </c>
      <c r="G24" s="279">
        <f t="shared" si="0"/>
        <v>0.008843476969728602</v>
      </c>
      <c r="I24" s="54" t="s">
        <v>62</v>
      </c>
      <c r="J24" s="51">
        <v>4</v>
      </c>
      <c r="K24" s="52" t="s">
        <v>63</v>
      </c>
      <c r="L24" s="51" t="s">
        <v>40</v>
      </c>
      <c r="M24" s="53">
        <v>168087</v>
      </c>
      <c r="N24" s="53">
        <v>125502</v>
      </c>
      <c r="O24" s="5">
        <f t="shared" si="1"/>
        <v>0.002862128465384834</v>
      </c>
    </row>
    <row r="25" spans="1:15" ht="15" customHeight="1">
      <c r="A25" s="51" t="s">
        <v>60</v>
      </c>
      <c r="B25" s="51">
        <v>3</v>
      </c>
      <c r="C25" s="52" t="s">
        <v>61</v>
      </c>
      <c r="D25" s="51" t="s">
        <v>40</v>
      </c>
      <c r="E25" s="53">
        <v>735573</v>
      </c>
      <c r="F25" s="53">
        <v>376385</v>
      </c>
      <c r="G25" s="6">
        <f t="shared" si="0"/>
        <v>0.004152991491087522</v>
      </c>
      <c r="I25" s="54" t="s">
        <v>66</v>
      </c>
      <c r="J25" s="51">
        <v>5</v>
      </c>
      <c r="K25" s="52" t="s">
        <v>67</v>
      </c>
      <c r="L25" s="51" t="s">
        <v>40</v>
      </c>
      <c r="M25" s="53">
        <v>168087</v>
      </c>
      <c r="N25" s="53">
        <v>125502</v>
      </c>
      <c r="O25" s="5">
        <f t="shared" si="1"/>
        <v>0.002862128465384834</v>
      </c>
    </row>
    <row r="26" spans="1:15" ht="15" customHeight="1">
      <c r="A26" s="51" t="s">
        <v>64</v>
      </c>
      <c r="B26" s="51">
        <v>4</v>
      </c>
      <c r="C26" s="52" t="s">
        <v>65</v>
      </c>
      <c r="D26" s="51" t="s">
        <v>9</v>
      </c>
      <c r="E26" s="53">
        <v>44</v>
      </c>
      <c r="F26" s="53">
        <v>15067</v>
      </c>
      <c r="G26" s="6">
        <f t="shared" si="0"/>
        <v>0.00016624765279226242</v>
      </c>
      <c r="I26" s="54" t="s">
        <v>70</v>
      </c>
      <c r="J26" s="51">
        <v>4</v>
      </c>
      <c r="K26" s="52" t="s">
        <v>71</v>
      </c>
      <c r="L26" s="51" t="s">
        <v>40</v>
      </c>
      <c r="M26" s="53">
        <v>93160</v>
      </c>
      <c r="N26" s="53">
        <v>229868</v>
      </c>
      <c r="O26" s="5">
        <f t="shared" si="1"/>
        <v>0.005242241128277486</v>
      </c>
    </row>
    <row r="27" spans="1:15" ht="15" customHeight="1">
      <c r="A27" s="51" t="s">
        <v>68</v>
      </c>
      <c r="B27" s="51">
        <v>4</v>
      </c>
      <c r="C27" s="52" t="s">
        <v>69</v>
      </c>
      <c r="D27" s="51" t="s">
        <v>9</v>
      </c>
      <c r="E27" s="53">
        <v>389</v>
      </c>
      <c r="F27" s="53">
        <v>154881</v>
      </c>
      <c r="G27" s="6">
        <f t="shared" si="0"/>
        <v>0.001708940247701493</v>
      </c>
      <c r="I27" s="54" t="s">
        <v>74</v>
      </c>
      <c r="J27" s="51">
        <v>4</v>
      </c>
      <c r="K27" s="52" t="s">
        <v>75</v>
      </c>
      <c r="L27" s="51" t="s">
        <v>40</v>
      </c>
      <c r="M27" s="53">
        <v>11665711</v>
      </c>
      <c r="N27" s="53">
        <v>10609646</v>
      </c>
      <c r="O27" s="5">
        <f t="shared" si="1"/>
        <v>0.2419576566449646</v>
      </c>
    </row>
    <row r="28" spans="1:15" ht="15" customHeight="1">
      <c r="A28" s="51" t="s">
        <v>72</v>
      </c>
      <c r="B28" s="51">
        <v>4</v>
      </c>
      <c r="C28" s="52" t="s">
        <v>73</v>
      </c>
      <c r="D28" s="51" t="s">
        <v>40</v>
      </c>
      <c r="E28" s="53">
        <v>32661</v>
      </c>
      <c r="F28" s="53">
        <v>23922</v>
      </c>
      <c r="G28" s="6">
        <f t="shared" si="0"/>
        <v>0.0002639527676442889</v>
      </c>
      <c r="I28" s="54" t="s">
        <v>78</v>
      </c>
      <c r="J28" s="51">
        <v>5</v>
      </c>
      <c r="K28" s="52" t="s">
        <v>79</v>
      </c>
      <c r="L28" s="51" t="s">
        <v>40</v>
      </c>
      <c r="M28" s="53">
        <v>7972472</v>
      </c>
      <c r="N28" s="53">
        <v>7097050</v>
      </c>
      <c r="O28" s="5">
        <f t="shared" si="1"/>
        <v>0.16185135555815397</v>
      </c>
    </row>
    <row r="29" spans="1:15" ht="15" customHeight="1">
      <c r="A29" s="51" t="s">
        <v>76</v>
      </c>
      <c r="B29" s="51">
        <v>3</v>
      </c>
      <c r="C29" s="52" t="s">
        <v>77</v>
      </c>
      <c r="D29" s="51" t="s">
        <v>40</v>
      </c>
      <c r="E29" s="53">
        <v>1061921</v>
      </c>
      <c r="F29" s="53">
        <v>424162</v>
      </c>
      <c r="G29" s="6">
        <f t="shared" si="0"/>
        <v>0.00468015775560308</v>
      </c>
      <c r="I29" s="54" t="s">
        <v>82</v>
      </c>
      <c r="J29" s="51">
        <v>5</v>
      </c>
      <c r="K29" s="52" t="s">
        <v>83</v>
      </c>
      <c r="L29" s="51" t="s">
        <v>40</v>
      </c>
      <c r="M29" s="53">
        <v>107200</v>
      </c>
      <c r="N29" s="53">
        <v>62243</v>
      </c>
      <c r="O29" s="5">
        <f t="shared" si="1"/>
        <v>0.0014194790686279759</v>
      </c>
    </row>
    <row r="30" spans="1:15" ht="15" customHeight="1">
      <c r="A30" s="51" t="s">
        <v>172</v>
      </c>
      <c r="B30" s="51">
        <v>4</v>
      </c>
      <c r="C30" s="52" t="s">
        <v>1216</v>
      </c>
      <c r="D30" s="51" t="s">
        <v>40</v>
      </c>
      <c r="E30" s="53">
        <v>130</v>
      </c>
      <c r="F30" s="53">
        <v>1380</v>
      </c>
      <c r="G30" s="6">
        <f t="shared" si="0"/>
        <v>1.5226771145770369E-05</v>
      </c>
      <c r="I30" s="54" t="s">
        <v>86</v>
      </c>
      <c r="J30" s="51">
        <v>5</v>
      </c>
      <c r="K30" s="52" t="s">
        <v>87</v>
      </c>
      <c r="L30" s="51" t="s">
        <v>40</v>
      </c>
      <c r="M30" s="53">
        <v>1267778</v>
      </c>
      <c r="N30" s="53">
        <v>2180804</v>
      </c>
      <c r="O30" s="5">
        <f t="shared" si="1"/>
        <v>0.04973419711100307</v>
      </c>
    </row>
    <row r="31" spans="1:15" ht="15" customHeight="1">
      <c r="A31" s="276" t="s">
        <v>80</v>
      </c>
      <c r="B31" s="276">
        <v>2</v>
      </c>
      <c r="C31" s="277" t="s">
        <v>81</v>
      </c>
      <c r="D31" s="276" t="s">
        <v>9</v>
      </c>
      <c r="E31" s="278">
        <v>2449</v>
      </c>
      <c r="F31" s="278">
        <v>1539344</v>
      </c>
      <c r="G31" s="279">
        <f t="shared" si="0"/>
        <v>0.016984955654068653</v>
      </c>
      <c r="I31" s="54" t="s">
        <v>90</v>
      </c>
      <c r="J31" s="51">
        <v>5</v>
      </c>
      <c r="K31" s="52" t="s">
        <v>91</v>
      </c>
      <c r="L31" s="51" t="s">
        <v>40</v>
      </c>
      <c r="M31" s="53">
        <v>723485</v>
      </c>
      <c r="N31" s="53">
        <v>334721</v>
      </c>
      <c r="O31" s="5">
        <f t="shared" si="1"/>
        <v>0.007633460040972073</v>
      </c>
    </row>
    <row r="32" spans="1:15" ht="15" customHeight="1">
      <c r="A32" s="276" t="s">
        <v>84</v>
      </c>
      <c r="B32" s="276">
        <v>2</v>
      </c>
      <c r="C32" s="277" t="s">
        <v>85</v>
      </c>
      <c r="D32" s="276" t="s">
        <v>9</v>
      </c>
      <c r="E32" s="278">
        <v>1444</v>
      </c>
      <c r="F32" s="278">
        <v>2559068</v>
      </c>
      <c r="G32" s="279">
        <f t="shared" si="0"/>
        <v>0.02823648027714803</v>
      </c>
      <c r="I32" s="54" t="s">
        <v>94</v>
      </c>
      <c r="J32" s="51">
        <v>5</v>
      </c>
      <c r="K32" s="52" t="s">
        <v>95</v>
      </c>
      <c r="L32" s="51" t="s">
        <v>40</v>
      </c>
      <c r="M32" s="53">
        <v>1234498</v>
      </c>
      <c r="N32" s="53">
        <v>813571</v>
      </c>
      <c r="O32" s="5">
        <f t="shared" si="1"/>
        <v>0.01855384549817218</v>
      </c>
    </row>
    <row r="33" spans="1:15" ht="15" customHeight="1">
      <c r="A33" s="51" t="s">
        <v>88</v>
      </c>
      <c r="B33" s="51">
        <v>3</v>
      </c>
      <c r="C33" s="52" t="s">
        <v>89</v>
      </c>
      <c r="D33" s="51" t="s">
        <v>9</v>
      </c>
      <c r="E33" s="53">
        <v>468</v>
      </c>
      <c r="F33" s="53">
        <v>1266643</v>
      </c>
      <c r="G33" s="6">
        <f t="shared" si="0"/>
        <v>0.01397600223506668</v>
      </c>
      <c r="I33" s="54" t="s">
        <v>98</v>
      </c>
      <c r="J33" s="51">
        <v>4</v>
      </c>
      <c r="K33" s="52" t="s">
        <v>99</v>
      </c>
      <c r="L33" s="51" t="s">
        <v>40</v>
      </c>
      <c r="M33" s="53">
        <v>1312738</v>
      </c>
      <c r="N33" s="53">
        <v>475728</v>
      </c>
      <c r="O33" s="5">
        <f t="shared" si="1"/>
        <v>0.010849186870174152</v>
      </c>
    </row>
    <row r="34" spans="1:15" ht="15" customHeight="1">
      <c r="A34" s="276" t="s">
        <v>92</v>
      </c>
      <c r="B34" s="276">
        <v>2</v>
      </c>
      <c r="C34" s="277" t="s">
        <v>93</v>
      </c>
      <c r="D34" s="276" t="s">
        <v>9</v>
      </c>
      <c r="E34" s="278">
        <v>7690</v>
      </c>
      <c r="F34" s="278">
        <v>517778</v>
      </c>
      <c r="G34" s="279">
        <f t="shared" si="0"/>
        <v>0.005713106601677311</v>
      </c>
      <c r="I34" s="54" t="s">
        <v>102</v>
      </c>
      <c r="J34" s="51">
        <v>3</v>
      </c>
      <c r="K34" s="52" t="s">
        <v>35</v>
      </c>
      <c r="L34" s="51" t="s">
        <v>9</v>
      </c>
      <c r="M34" s="53">
        <v>12413</v>
      </c>
      <c r="N34" s="53">
        <v>6218836</v>
      </c>
      <c r="O34" s="5">
        <f t="shared" si="1"/>
        <v>0.14182329793278162</v>
      </c>
    </row>
    <row r="35" spans="1:15" ht="15" customHeight="1">
      <c r="A35" s="51" t="s">
        <v>1217</v>
      </c>
      <c r="B35" s="51">
        <v>3</v>
      </c>
      <c r="C35" s="52" t="s">
        <v>245</v>
      </c>
      <c r="D35" s="51" t="s">
        <v>9</v>
      </c>
      <c r="E35" s="53">
        <v>86</v>
      </c>
      <c r="F35" s="53">
        <v>13434</v>
      </c>
      <c r="G35" s="6">
        <f t="shared" si="0"/>
        <v>0.00014822930693643413</v>
      </c>
      <c r="I35" s="280" t="s">
        <v>47</v>
      </c>
      <c r="J35" s="276">
        <v>2</v>
      </c>
      <c r="K35" s="277" t="s">
        <v>48</v>
      </c>
      <c r="L35" s="276" t="s">
        <v>9</v>
      </c>
      <c r="M35" s="278">
        <v>2326877</v>
      </c>
      <c r="N35" s="278">
        <v>75356004</v>
      </c>
      <c r="O35" s="281">
        <f t="shared" si="1"/>
        <v>1.718526908623396</v>
      </c>
    </row>
    <row r="36" spans="1:15" ht="15" customHeight="1">
      <c r="A36" s="51" t="s">
        <v>96</v>
      </c>
      <c r="B36" s="51">
        <v>3</v>
      </c>
      <c r="C36" s="52" t="s">
        <v>97</v>
      </c>
      <c r="D36" s="51" t="s">
        <v>9</v>
      </c>
      <c r="E36" s="53">
        <v>1384</v>
      </c>
      <c r="F36" s="53">
        <v>399717</v>
      </c>
      <c r="G36" s="6">
        <f t="shared" si="0"/>
        <v>0.004410434262372387</v>
      </c>
      <c r="I36" s="54" t="s">
        <v>50</v>
      </c>
      <c r="J36" s="51">
        <v>3</v>
      </c>
      <c r="K36" s="52" t="s">
        <v>108</v>
      </c>
      <c r="L36" s="51" t="s">
        <v>9</v>
      </c>
      <c r="M36" s="53">
        <v>664299</v>
      </c>
      <c r="N36" s="53">
        <v>23016328</v>
      </c>
      <c r="O36" s="5">
        <f t="shared" si="1"/>
        <v>0.5248975118917149</v>
      </c>
    </row>
    <row r="37" spans="1:15" ht="15" customHeight="1">
      <c r="A37" s="276" t="s">
        <v>100</v>
      </c>
      <c r="B37" s="276">
        <v>2</v>
      </c>
      <c r="C37" s="277" t="s">
        <v>101</v>
      </c>
      <c r="D37" s="276"/>
      <c r="E37" s="278"/>
      <c r="F37" s="278">
        <v>4839318</v>
      </c>
      <c r="G37" s="279">
        <f t="shared" si="0"/>
        <v>0.05339651281710664</v>
      </c>
      <c r="I37" s="54" t="s">
        <v>53</v>
      </c>
      <c r="J37" s="51">
        <v>3</v>
      </c>
      <c r="K37" s="52" t="s">
        <v>54</v>
      </c>
      <c r="L37" s="51" t="s">
        <v>9</v>
      </c>
      <c r="M37" s="53">
        <v>64066</v>
      </c>
      <c r="N37" s="53">
        <v>4001818</v>
      </c>
      <c r="O37" s="5">
        <f t="shared" si="1"/>
        <v>0.09126322457880677</v>
      </c>
    </row>
    <row r="38" spans="1:15" ht="15" customHeight="1">
      <c r="A38" s="252" t="s">
        <v>103</v>
      </c>
      <c r="B38" s="252">
        <v>1</v>
      </c>
      <c r="C38" s="253" t="s">
        <v>104</v>
      </c>
      <c r="D38" s="252"/>
      <c r="E38" s="254"/>
      <c r="F38" s="254">
        <v>2464589</v>
      </c>
      <c r="G38" s="255">
        <f t="shared" si="0"/>
        <v>0.027194009182161624</v>
      </c>
      <c r="I38" s="54" t="s">
        <v>113</v>
      </c>
      <c r="J38" s="51">
        <v>3</v>
      </c>
      <c r="K38" s="52" t="s">
        <v>114</v>
      </c>
      <c r="L38" s="51" t="s">
        <v>9</v>
      </c>
      <c r="M38" s="53">
        <v>28239</v>
      </c>
      <c r="N38" s="53">
        <v>733594</v>
      </c>
      <c r="O38" s="5">
        <f t="shared" si="1"/>
        <v>0.016729934737578063</v>
      </c>
    </row>
    <row r="39" spans="1:15" ht="15" customHeight="1">
      <c r="A39" s="276" t="s">
        <v>105</v>
      </c>
      <c r="B39" s="276">
        <v>2</v>
      </c>
      <c r="C39" s="277" t="s">
        <v>106</v>
      </c>
      <c r="D39" s="276" t="s">
        <v>107</v>
      </c>
      <c r="E39" s="278">
        <v>15122</v>
      </c>
      <c r="F39" s="278">
        <v>2428994</v>
      </c>
      <c r="G39" s="279">
        <f t="shared" si="0"/>
        <v>0.026801257791629965</v>
      </c>
      <c r="I39" s="54" t="s">
        <v>117</v>
      </c>
      <c r="J39" s="51">
        <v>3</v>
      </c>
      <c r="K39" s="52" t="s">
        <v>118</v>
      </c>
      <c r="L39" s="51" t="s">
        <v>9</v>
      </c>
      <c r="M39" s="53">
        <v>1404053</v>
      </c>
      <c r="N39" s="53">
        <v>38452845</v>
      </c>
      <c r="O39" s="5">
        <f t="shared" si="1"/>
        <v>0.876934090688044</v>
      </c>
    </row>
    <row r="40" spans="1:15" ht="15" customHeight="1">
      <c r="A40" s="276" t="s">
        <v>109</v>
      </c>
      <c r="B40" s="276">
        <v>2</v>
      </c>
      <c r="C40" s="277" t="s">
        <v>110</v>
      </c>
      <c r="D40" s="276" t="s">
        <v>40</v>
      </c>
      <c r="E40" s="278">
        <v>4009008</v>
      </c>
      <c r="F40" s="278">
        <v>35595</v>
      </c>
      <c r="G40" s="279">
        <f t="shared" si="0"/>
        <v>0.00039275139053166397</v>
      </c>
      <c r="I40" s="54" t="s">
        <v>121</v>
      </c>
      <c r="J40" s="51">
        <v>4</v>
      </c>
      <c r="K40" s="52" t="s">
        <v>122</v>
      </c>
      <c r="L40" s="51" t="s">
        <v>9</v>
      </c>
      <c r="M40" s="53">
        <v>740452</v>
      </c>
      <c r="N40" s="53">
        <v>20082569</v>
      </c>
      <c r="O40" s="5">
        <f t="shared" si="1"/>
        <v>0.4579918438985438</v>
      </c>
    </row>
    <row r="41" spans="1:15" ht="15" customHeight="1">
      <c r="A41" s="51" t="s">
        <v>111</v>
      </c>
      <c r="B41" s="51">
        <v>3</v>
      </c>
      <c r="C41" s="52" t="s">
        <v>112</v>
      </c>
      <c r="D41" s="51" t="s">
        <v>9</v>
      </c>
      <c r="E41" s="53">
        <v>4009</v>
      </c>
      <c r="F41" s="53">
        <v>32034</v>
      </c>
      <c r="G41" s="6">
        <f t="shared" si="0"/>
        <v>0.00035345970064029565</v>
      </c>
      <c r="I41" s="54" t="s">
        <v>125</v>
      </c>
      <c r="J41" s="51">
        <v>3</v>
      </c>
      <c r="K41" s="52" t="s">
        <v>126</v>
      </c>
      <c r="L41" s="51" t="s">
        <v>9</v>
      </c>
      <c r="M41" s="53">
        <v>3087</v>
      </c>
      <c r="N41" s="53">
        <v>128398</v>
      </c>
      <c r="O41" s="5">
        <f t="shared" si="1"/>
        <v>0.0029281730227285778</v>
      </c>
    </row>
    <row r="42" spans="1:15" ht="15" customHeight="1">
      <c r="A42" s="252" t="s">
        <v>115</v>
      </c>
      <c r="B42" s="252">
        <v>1</v>
      </c>
      <c r="C42" s="253" t="s">
        <v>116</v>
      </c>
      <c r="D42" s="252"/>
      <c r="E42" s="254"/>
      <c r="F42" s="254">
        <v>48407644</v>
      </c>
      <c r="G42" s="255">
        <f t="shared" si="0"/>
        <v>0.5341247223869015</v>
      </c>
      <c r="I42" s="54" t="s">
        <v>129</v>
      </c>
      <c r="J42" s="51">
        <v>3</v>
      </c>
      <c r="K42" s="52" t="s">
        <v>130</v>
      </c>
      <c r="L42" s="51" t="s">
        <v>9</v>
      </c>
      <c r="M42" s="53">
        <v>36773</v>
      </c>
      <c r="N42" s="53">
        <v>876676</v>
      </c>
      <c r="O42" s="5">
        <f t="shared" si="1"/>
        <v>0.01999298285700399</v>
      </c>
    </row>
    <row r="43" spans="1:15" ht="15" customHeight="1">
      <c r="A43" s="276" t="s">
        <v>119</v>
      </c>
      <c r="B43" s="276">
        <v>2</v>
      </c>
      <c r="C43" s="277" t="s">
        <v>120</v>
      </c>
      <c r="D43" s="276" t="s">
        <v>9</v>
      </c>
      <c r="E43" s="278">
        <v>4790</v>
      </c>
      <c r="F43" s="278">
        <v>634620</v>
      </c>
      <c r="G43" s="279">
        <f t="shared" si="0"/>
        <v>0.007002328626470138</v>
      </c>
      <c r="I43" s="54" t="s">
        <v>133</v>
      </c>
      <c r="J43" s="51">
        <v>3</v>
      </c>
      <c r="K43" s="52" t="s">
        <v>134</v>
      </c>
      <c r="L43" s="51" t="s">
        <v>9</v>
      </c>
      <c r="M43" s="53">
        <v>66324</v>
      </c>
      <c r="N43" s="53">
        <v>3126707</v>
      </c>
      <c r="O43" s="5">
        <f t="shared" si="1"/>
        <v>0.07130593223708004</v>
      </c>
    </row>
    <row r="44" spans="1:15" ht="15" customHeight="1">
      <c r="A44" s="276" t="s">
        <v>123</v>
      </c>
      <c r="B44" s="276">
        <v>2</v>
      </c>
      <c r="C44" s="277" t="s">
        <v>124</v>
      </c>
      <c r="D44" s="276" t="s">
        <v>9</v>
      </c>
      <c r="E44" s="278">
        <v>26</v>
      </c>
      <c r="F44" s="278">
        <v>8763</v>
      </c>
      <c r="G44" s="279">
        <f t="shared" si="0"/>
        <v>9.668999677564184E-05</v>
      </c>
      <c r="I44" s="280" t="s">
        <v>56</v>
      </c>
      <c r="J44" s="276">
        <v>2</v>
      </c>
      <c r="K44" s="277" t="s">
        <v>57</v>
      </c>
      <c r="L44" s="276" t="s">
        <v>40</v>
      </c>
      <c r="M44" s="278">
        <v>415783466</v>
      </c>
      <c r="N44" s="278">
        <v>49791657</v>
      </c>
      <c r="O44" s="281">
        <f t="shared" si="1"/>
        <v>1.135520699577521</v>
      </c>
    </row>
    <row r="45" spans="1:15" ht="15" customHeight="1">
      <c r="A45" s="276" t="s">
        <v>127</v>
      </c>
      <c r="B45" s="276">
        <v>2</v>
      </c>
      <c r="C45" s="277" t="s">
        <v>128</v>
      </c>
      <c r="D45" s="276" t="s">
        <v>9</v>
      </c>
      <c r="E45" s="278">
        <v>21119</v>
      </c>
      <c r="F45" s="278">
        <v>6838063</v>
      </c>
      <c r="G45" s="279">
        <f t="shared" si="0"/>
        <v>0.07545044955171011</v>
      </c>
      <c r="I45" s="54" t="s">
        <v>60</v>
      </c>
      <c r="J45" s="51">
        <v>3</v>
      </c>
      <c r="K45" s="52" t="s">
        <v>61</v>
      </c>
      <c r="L45" s="51" t="s">
        <v>40</v>
      </c>
      <c r="M45" s="53">
        <v>165684333</v>
      </c>
      <c r="N45" s="53">
        <v>19815782</v>
      </c>
      <c r="O45" s="5">
        <f t="shared" si="1"/>
        <v>0.4519076486913389</v>
      </c>
    </row>
    <row r="46" spans="1:15" ht="15" customHeight="1">
      <c r="A46" s="51" t="s">
        <v>131</v>
      </c>
      <c r="B46" s="51">
        <v>3</v>
      </c>
      <c r="C46" s="52" t="s">
        <v>132</v>
      </c>
      <c r="D46" s="51" t="s">
        <v>9</v>
      </c>
      <c r="E46" s="53">
        <v>16524</v>
      </c>
      <c r="F46" s="53">
        <v>6504828</v>
      </c>
      <c r="G46" s="6">
        <f t="shared" si="0"/>
        <v>0.07177357050623129</v>
      </c>
      <c r="I46" s="54" t="s">
        <v>64</v>
      </c>
      <c r="J46" s="51">
        <v>4</v>
      </c>
      <c r="K46" s="52" t="s">
        <v>141</v>
      </c>
      <c r="L46" s="51" t="s">
        <v>9</v>
      </c>
      <c r="M46" s="53">
        <v>6735</v>
      </c>
      <c r="N46" s="53">
        <v>716667</v>
      </c>
      <c r="O46" s="5">
        <f t="shared" si="1"/>
        <v>0.01634390703655681</v>
      </c>
    </row>
    <row r="47" spans="1:15" ht="15" customHeight="1">
      <c r="A47" s="276" t="s">
        <v>135</v>
      </c>
      <c r="B47" s="276">
        <v>2</v>
      </c>
      <c r="C47" s="277" t="s">
        <v>136</v>
      </c>
      <c r="D47" s="276"/>
      <c r="E47" s="278"/>
      <c r="F47" s="278">
        <v>278554</v>
      </c>
      <c r="G47" s="279">
        <f t="shared" si="0"/>
        <v>0.003073534789665883</v>
      </c>
      <c r="I47" s="54" t="s">
        <v>144</v>
      </c>
      <c r="J47" s="51">
        <v>5</v>
      </c>
      <c r="K47" s="52" t="s">
        <v>145</v>
      </c>
      <c r="L47" s="51" t="s">
        <v>40</v>
      </c>
      <c r="M47" s="53">
        <v>367519</v>
      </c>
      <c r="N47" s="53">
        <v>54277</v>
      </c>
      <c r="O47" s="5">
        <f t="shared" si="1"/>
        <v>0.0012378109250505381</v>
      </c>
    </row>
    <row r="48" spans="1:15" ht="15" customHeight="1">
      <c r="A48" s="51" t="s">
        <v>137</v>
      </c>
      <c r="B48" s="51">
        <v>3</v>
      </c>
      <c r="C48" s="52" t="s">
        <v>138</v>
      </c>
      <c r="D48" s="51"/>
      <c r="E48" s="53"/>
      <c r="F48" s="53">
        <v>273361</v>
      </c>
      <c r="G48" s="6">
        <f t="shared" si="0"/>
        <v>0.0030162357878108213</v>
      </c>
      <c r="I48" s="54" t="s">
        <v>148</v>
      </c>
      <c r="J48" s="51">
        <v>5</v>
      </c>
      <c r="K48" s="52" t="s">
        <v>149</v>
      </c>
      <c r="L48" s="51" t="s">
        <v>40</v>
      </c>
      <c r="M48" s="53">
        <v>4506554</v>
      </c>
      <c r="N48" s="53">
        <v>488747</v>
      </c>
      <c r="O48" s="5">
        <f t="shared" si="1"/>
        <v>0.011146090907487064</v>
      </c>
    </row>
    <row r="49" spans="1:15" ht="15" customHeight="1">
      <c r="A49" s="51" t="s">
        <v>139</v>
      </c>
      <c r="B49" s="51">
        <v>4</v>
      </c>
      <c r="C49" s="52" t="s">
        <v>140</v>
      </c>
      <c r="D49" s="51"/>
      <c r="E49" s="53"/>
      <c r="F49" s="53">
        <v>145023</v>
      </c>
      <c r="G49" s="6">
        <f t="shared" si="0"/>
        <v>0.0016001681390384462</v>
      </c>
      <c r="I49" s="54" t="s">
        <v>152</v>
      </c>
      <c r="J49" s="51">
        <v>5</v>
      </c>
      <c r="K49" s="52" t="s">
        <v>153</v>
      </c>
      <c r="L49" s="51" t="s">
        <v>40</v>
      </c>
      <c r="M49" s="53">
        <v>1740341</v>
      </c>
      <c r="N49" s="53">
        <v>150495</v>
      </c>
      <c r="O49" s="5">
        <f t="shared" si="1"/>
        <v>0.003432104854090697</v>
      </c>
    </row>
    <row r="50" spans="1:15" ht="15" customHeight="1">
      <c r="A50" s="276" t="s">
        <v>142</v>
      </c>
      <c r="B50" s="276">
        <v>2</v>
      </c>
      <c r="C50" s="277" t="s">
        <v>143</v>
      </c>
      <c r="D50" s="276" t="s">
        <v>9</v>
      </c>
      <c r="E50" s="278">
        <v>256395</v>
      </c>
      <c r="F50" s="278">
        <v>4476590</v>
      </c>
      <c r="G50" s="279">
        <f t="shared" si="0"/>
        <v>0.04939421119090157</v>
      </c>
      <c r="I50" s="54" t="s">
        <v>68</v>
      </c>
      <c r="J50" s="51">
        <v>4</v>
      </c>
      <c r="K50" s="52" t="s">
        <v>156</v>
      </c>
      <c r="L50" s="51" t="s">
        <v>9</v>
      </c>
      <c r="M50" s="53">
        <v>88674</v>
      </c>
      <c r="N50" s="53">
        <v>6013478</v>
      </c>
      <c r="O50" s="5">
        <f t="shared" si="1"/>
        <v>0.13714001816517238</v>
      </c>
    </row>
    <row r="51" spans="1:15" ht="15" customHeight="1">
      <c r="A51" s="276" t="s">
        <v>146</v>
      </c>
      <c r="B51" s="276">
        <v>2</v>
      </c>
      <c r="C51" s="277" t="s">
        <v>147</v>
      </c>
      <c r="D51" s="276" t="s">
        <v>9</v>
      </c>
      <c r="E51" s="278">
        <v>51652</v>
      </c>
      <c r="F51" s="278">
        <v>7044973</v>
      </c>
      <c r="G51" s="279">
        <f t="shared" si="0"/>
        <v>0.07773347217328355</v>
      </c>
      <c r="I51" s="54" t="s">
        <v>72</v>
      </c>
      <c r="J51" s="51">
        <v>4</v>
      </c>
      <c r="K51" s="52" t="s">
        <v>159</v>
      </c>
      <c r="L51" s="51" t="s">
        <v>9</v>
      </c>
      <c r="M51" s="53">
        <v>643</v>
      </c>
      <c r="N51" s="53">
        <v>157881</v>
      </c>
      <c r="O51" s="5">
        <f t="shared" si="1"/>
        <v>0.0036005458418465284</v>
      </c>
    </row>
    <row r="52" spans="1:15" ht="15" customHeight="1">
      <c r="A52" s="51" t="s">
        <v>150</v>
      </c>
      <c r="B52" s="51">
        <v>3</v>
      </c>
      <c r="C52" s="52" t="s">
        <v>151</v>
      </c>
      <c r="D52" s="51" t="s">
        <v>9</v>
      </c>
      <c r="E52" s="53">
        <v>21164</v>
      </c>
      <c r="F52" s="53">
        <v>5818338</v>
      </c>
      <c r="G52" s="6">
        <f t="shared" si="0"/>
        <v>0.0641989138947386</v>
      </c>
      <c r="I52" s="54" t="s">
        <v>162</v>
      </c>
      <c r="J52" s="51">
        <v>4</v>
      </c>
      <c r="K52" s="52" t="s">
        <v>163</v>
      </c>
      <c r="L52" s="51" t="s">
        <v>9</v>
      </c>
      <c r="M52" s="53">
        <v>4847</v>
      </c>
      <c r="N52" s="53">
        <v>1165474</v>
      </c>
      <c r="O52" s="5">
        <f t="shared" si="1"/>
        <v>0.026579148627638795</v>
      </c>
    </row>
    <row r="53" spans="1:15" ht="15" customHeight="1">
      <c r="A53" s="51" t="s">
        <v>154</v>
      </c>
      <c r="B53" s="51">
        <v>4</v>
      </c>
      <c r="C53" s="52" t="s">
        <v>155</v>
      </c>
      <c r="D53" s="51" t="s">
        <v>40</v>
      </c>
      <c r="E53" s="53">
        <v>6388921</v>
      </c>
      <c r="F53" s="53">
        <v>1673058</v>
      </c>
      <c r="G53" s="6">
        <f t="shared" si="0"/>
        <v>0.018460341506956725</v>
      </c>
      <c r="I53" s="54" t="s">
        <v>166</v>
      </c>
      <c r="J53" s="51">
        <v>4</v>
      </c>
      <c r="K53" s="52" t="s">
        <v>167</v>
      </c>
      <c r="L53" s="51" t="s">
        <v>9</v>
      </c>
      <c r="M53" s="53">
        <v>4262</v>
      </c>
      <c r="N53" s="53">
        <v>388532</v>
      </c>
      <c r="O53" s="5">
        <f t="shared" si="1"/>
        <v>0.008860643630483183</v>
      </c>
    </row>
    <row r="54" spans="1:15" ht="15" customHeight="1">
      <c r="A54" s="51" t="s">
        <v>157</v>
      </c>
      <c r="B54" s="51">
        <v>4</v>
      </c>
      <c r="C54" s="52" t="s">
        <v>158</v>
      </c>
      <c r="D54" s="51" t="s">
        <v>9</v>
      </c>
      <c r="E54" s="53">
        <v>72</v>
      </c>
      <c r="F54" s="53">
        <v>23615</v>
      </c>
      <c r="G54" s="6">
        <f t="shared" si="0"/>
        <v>0.0002605653627589618</v>
      </c>
      <c r="I54" s="54" t="s">
        <v>76</v>
      </c>
      <c r="J54" s="51">
        <v>3</v>
      </c>
      <c r="K54" s="52" t="s">
        <v>77</v>
      </c>
      <c r="L54" s="51" t="s">
        <v>40</v>
      </c>
      <c r="M54" s="53">
        <v>250099133</v>
      </c>
      <c r="N54" s="53">
        <v>29975875</v>
      </c>
      <c r="O54" s="5">
        <f t="shared" si="1"/>
        <v>0.683613050886182</v>
      </c>
    </row>
    <row r="55" spans="1:15" ht="15" customHeight="1">
      <c r="A55" s="276" t="s">
        <v>160</v>
      </c>
      <c r="B55" s="276">
        <v>2</v>
      </c>
      <c r="C55" s="277" t="s">
        <v>161</v>
      </c>
      <c r="D55" s="276" t="s">
        <v>9</v>
      </c>
      <c r="E55" s="278">
        <v>1203496</v>
      </c>
      <c r="F55" s="278">
        <v>4458807</v>
      </c>
      <c r="G55" s="279">
        <f t="shared" si="0"/>
        <v>0.04919799548707169</v>
      </c>
      <c r="I55" s="54" t="s">
        <v>172</v>
      </c>
      <c r="J55" s="51">
        <v>4</v>
      </c>
      <c r="K55" s="52" t="s">
        <v>173</v>
      </c>
      <c r="L55" s="51" t="s">
        <v>9</v>
      </c>
      <c r="M55" s="53">
        <v>53050</v>
      </c>
      <c r="N55" s="53">
        <v>2694202</v>
      </c>
      <c r="O55" s="5">
        <f t="shared" si="1"/>
        <v>0.06144246494634947</v>
      </c>
    </row>
    <row r="56" spans="1:15" ht="15" customHeight="1">
      <c r="A56" s="51" t="s">
        <v>164</v>
      </c>
      <c r="B56" s="51">
        <v>3</v>
      </c>
      <c r="C56" s="52" t="s">
        <v>165</v>
      </c>
      <c r="D56" s="51" t="s">
        <v>9</v>
      </c>
      <c r="E56" s="53">
        <v>33073</v>
      </c>
      <c r="F56" s="53">
        <v>1469714</v>
      </c>
      <c r="G56" s="6">
        <f t="shared" si="0"/>
        <v>0.016216665744735324</v>
      </c>
      <c r="I56" s="54" t="s">
        <v>176</v>
      </c>
      <c r="J56" s="51">
        <v>4</v>
      </c>
      <c r="K56" s="52" t="s">
        <v>177</v>
      </c>
      <c r="L56" s="51" t="s">
        <v>40</v>
      </c>
      <c r="M56" s="53">
        <v>51093671</v>
      </c>
      <c r="N56" s="53">
        <v>5256398</v>
      </c>
      <c r="O56" s="5">
        <f t="shared" si="1"/>
        <v>0.11987447483858353</v>
      </c>
    </row>
    <row r="57" spans="1:15" ht="15" customHeight="1">
      <c r="A57" s="276" t="s">
        <v>168</v>
      </c>
      <c r="B57" s="276">
        <v>2</v>
      </c>
      <c r="C57" s="277" t="s">
        <v>169</v>
      </c>
      <c r="D57" s="276" t="s">
        <v>9</v>
      </c>
      <c r="E57" s="278">
        <v>326358</v>
      </c>
      <c r="F57" s="278">
        <v>23793835</v>
      </c>
      <c r="G57" s="279">
        <f t="shared" si="0"/>
        <v>0.2625386088588559</v>
      </c>
      <c r="I57" s="54" t="s">
        <v>180</v>
      </c>
      <c r="J57" s="51">
        <v>4</v>
      </c>
      <c r="K57" s="52" t="s">
        <v>181</v>
      </c>
      <c r="L57" s="51" t="s">
        <v>9</v>
      </c>
      <c r="M57" s="53">
        <v>15987</v>
      </c>
      <c r="N57" s="53">
        <v>1938081</v>
      </c>
      <c r="O57" s="5">
        <f t="shared" si="1"/>
        <v>0.044198792037748444</v>
      </c>
    </row>
    <row r="58" spans="1:15" ht="15" customHeight="1">
      <c r="A58" s="51" t="s">
        <v>170</v>
      </c>
      <c r="B58" s="51">
        <v>3</v>
      </c>
      <c r="C58" s="52" t="s">
        <v>171</v>
      </c>
      <c r="D58" s="51" t="s">
        <v>9</v>
      </c>
      <c r="E58" s="53">
        <v>281991</v>
      </c>
      <c r="F58" s="53">
        <v>14035058</v>
      </c>
      <c r="G58" s="6">
        <f t="shared" si="0"/>
        <v>0.1548613160750823</v>
      </c>
      <c r="I58" s="280" t="s">
        <v>80</v>
      </c>
      <c r="J58" s="276">
        <v>2</v>
      </c>
      <c r="K58" s="277" t="s">
        <v>81</v>
      </c>
      <c r="L58" s="276" t="s">
        <v>9</v>
      </c>
      <c r="M58" s="278">
        <v>47636</v>
      </c>
      <c r="N58" s="278">
        <v>7398883</v>
      </c>
      <c r="O58" s="281">
        <f t="shared" si="1"/>
        <v>0.16873479025315882</v>
      </c>
    </row>
    <row r="59" spans="1:15" ht="15" customHeight="1">
      <c r="A59" s="276" t="s">
        <v>174</v>
      </c>
      <c r="B59" s="276">
        <v>2</v>
      </c>
      <c r="C59" s="277" t="s">
        <v>175</v>
      </c>
      <c r="D59" s="276"/>
      <c r="E59" s="278"/>
      <c r="F59" s="278">
        <v>873439</v>
      </c>
      <c r="G59" s="279">
        <f t="shared" si="0"/>
        <v>0.009637431712167048</v>
      </c>
      <c r="I59" s="54" t="s">
        <v>186</v>
      </c>
      <c r="J59" s="51">
        <v>3</v>
      </c>
      <c r="K59" s="52" t="s">
        <v>187</v>
      </c>
      <c r="L59" s="51" t="s">
        <v>9</v>
      </c>
      <c r="M59" s="53">
        <v>2247</v>
      </c>
      <c r="N59" s="53">
        <v>197800</v>
      </c>
      <c r="O59" s="5">
        <f t="shared" si="1"/>
        <v>0.004510916243989102</v>
      </c>
    </row>
    <row r="60" spans="1:15" ht="15" customHeight="1">
      <c r="A60" s="51" t="s">
        <v>178</v>
      </c>
      <c r="B60" s="51">
        <v>3</v>
      </c>
      <c r="C60" s="52" t="s">
        <v>179</v>
      </c>
      <c r="D60" s="51" t="s">
        <v>9</v>
      </c>
      <c r="E60" s="53">
        <v>8</v>
      </c>
      <c r="F60" s="53">
        <v>24565</v>
      </c>
      <c r="G60" s="6">
        <f t="shared" si="0"/>
        <v>0.00027104756028684715</v>
      </c>
      <c r="I60" s="54" t="s">
        <v>190</v>
      </c>
      <c r="J60" s="51">
        <v>4</v>
      </c>
      <c r="K60" s="52" t="s">
        <v>191</v>
      </c>
      <c r="L60" s="51" t="s">
        <v>9</v>
      </c>
      <c r="M60" s="53">
        <v>2225</v>
      </c>
      <c r="N60" s="53">
        <v>194405</v>
      </c>
      <c r="O60" s="5">
        <f t="shared" si="1"/>
        <v>0.0044334917715505625</v>
      </c>
    </row>
    <row r="61" spans="1:15" ht="15" customHeight="1">
      <c r="A61" s="252" t="s">
        <v>182</v>
      </c>
      <c r="B61" s="252">
        <v>1</v>
      </c>
      <c r="C61" s="253" t="s">
        <v>183</v>
      </c>
      <c r="D61" s="252"/>
      <c r="E61" s="254"/>
      <c r="F61" s="254">
        <v>34272869</v>
      </c>
      <c r="G61" s="255">
        <f t="shared" si="0"/>
        <v>0.3781631396898317</v>
      </c>
      <c r="I61" s="54" t="s">
        <v>194</v>
      </c>
      <c r="J61" s="51">
        <v>3</v>
      </c>
      <c r="K61" s="52" t="s">
        <v>195</v>
      </c>
      <c r="L61" s="51" t="s">
        <v>9</v>
      </c>
      <c r="M61" s="53">
        <v>15542</v>
      </c>
      <c r="N61" s="53">
        <v>240087</v>
      </c>
      <c r="O61" s="5">
        <f t="shared" si="1"/>
        <v>0.0054752899305895416</v>
      </c>
    </row>
    <row r="62" spans="1:15" ht="15" customHeight="1">
      <c r="A62" s="276" t="s">
        <v>184</v>
      </c>
      <c r="B62" s="276">
        <v>2</v>
      </c>
      <c r="C62" s="277" t="s">
        <v>185</v>
      </c>
      <c r="D62" s="276" t="s">
        <v>9</v>
      </c>
      <c r="E62" s="278">
        <v>5155</v>
      </c>
      <c r="F62" s="278">
        <v>168182</v>
      </c>
      <c r="G62" s="279">
        <f t="shared" si="0"/>
        <v>0.001855702046984023</v>
      </c>
      <c r="I62" s="54" t="s">
        <v>198</v>
      </c>
      <c r="J62" s="51">
        <v>3</v>
      </c>
      <c r="K62" s="52" t="s">
        <v>199</v>
      </c>
      <c r="L62" s="51" t="s">
        <v>9</v>
      </c>
      <c r="M62" s="53">
        <v>6619</v>
      </c>
      <c r="N62" s="53">
        <v>785621</v>
      </c>
      <c r="O62" s="5">
        <f t="shared" si="1"/>
        <v>0.017916433420217197</v>
      </c>
    </row>
    <row r="63" spans="1:15" ht="15" customHeight="1">
      <c r="A63" s="51" t="s">
        <v>188</v>
      </c>
      <c r="B63" s="51">
        <v>3</v>
      </c>
      <c r="C63" s="52" t="s">
        <v>189</v>
      </c>
      <c r="D63" s="51" t="s">
        <v>9</v>
      </c>
      <c r="E63" s="53">
        <v>3005</v>
      </c>
      <c r="F63" s="53">
        <v>32320</v>
      </c>
      <c r="G63" s="6">
        <f t="shared" si="0"/>
        <v>0.0003566153937907959</v>
      </c>
      <c r="I63" s="280" t="s">
        <v>84</v>
      </c>
      <c r="J63" s="276">
        <v>2</v>
      </c>
      <c r="K63" s="277" t="s">
        <v>85</v>
      </c>
      <c r="L63" s="276" t="s">
        <v>9</v>
      </c>
      <c r="M63" s="278">
        <v>78310</v>
      </c>
      <c r="N63" s="278">
        <v>28828034</v>
      </c>
      <c r="O63" s="281">
        <f t="shared" si="1"/>
        <v>0.6574360306009611</v>
      </c>
    </row>
    <row r="64" spans="1:15" ht="15" customHeight="1">
      <c r="A64" s="276" t="s">
        <v>192</v>
      </c>
      <c r="B64" s="276">
        <v>2</v>
      </c>
      <c r="C64" s="277" t="s">
        <v>193</v>
      </c>
      <c r="D64" s="276"/>
      <c r="E64" s="278"/>
      <c r="F64" s="278">
        <v>34101089</v>
      </c>
      <c r="G64" s="279">
        <f t="shared" si="0"/>
        <v>0.3762677376989473</v>
      </c>
      <c r="I64" s="54" t="s">
        <v>88</v>
      </c>
      <c r="J64" s="51">
        <v>3</v>
      </c>
      <c r="K64" s="52" t="s">
        <v>204</v>
      </c>
      <c r="L64" s="51" t="s">
        <v>40</v>
      </c>
      <c r="M64" s="53">
        <v>60539639</v>
      </c>
      <c r="N64" s="53">
        <v>24297472</v>
      </c>
      <c r="O64" s="5">
        <f t="shared" si="1"/>
        <v>0.5541145658881211</v>
      </c>
    </row>
    <row r="65" spans="1:15" ht="15" customHeight="1">
      <c r="A65" s="51" t="s">
        <v>196</v>
      </c>
      <c r="B65" s="51">
        <v>3</v>
      </c>
      <c r="C65" s="52" t="s">
        <v>197</v>
      </c>
      <c r="D65" s="51"/>
      <c r="E65" s="53"/>
      <c r="F65" s="53">
        <v>33581893</v>
      </c>
      <c r="G65" s="6">
        <f t="shared" si="0"/>
        <v>0.37053898503822313</v>
      </c>
      <c r="I65" s="54" t="s">
        <v>207</v>
      </c>
      <c r="J65" s="51">
        <v>4</v>
      </c>
      <c r="K65" s="52" t="s">
        <v>208</v>
      </c>
      <c r="L65" s="51" t="s">
        <v>40</v>
      </c>
      <c r="M65" s="53">
        <v>59668453</v>
      </c>
      <c r="N65" s="53">
        <v>23755301</v>
      </c>
      <c r="O65" s="5">
        <f t="shared" si="1"/>
        <v>0.5417501170968178</v>
      </c>
    </row>
    <row r="66" spans="1:15" ht="15" customHeight="1">
      <c r="A66" s="51" t="s">
        <v>200</v>
      </c>
      <c r="B66" s="51">
        <v>4</v>
      </c>
      <c r="C66" s="52" t="s">
        <v>201</v>
      </c>
      <c r="D66" s="51" t="s">
        <v>107</v>
      </c>
      <c r="E66" s="53">
        <v>1614</v>
      </c>
      <c r="F66" s="53">
        <v>114714</v>
      </c>
      <c r="G66" s="6">
        <f t="shared" si="0"/>
        <v>0.0012657419023303638</v>
      </c>
      <c r="I66" s="54" t="s">
        <v>211</v>
      </c>
      <c r="J66" s="51">
        <v>3</v>
      </c>
      <c r="K66" s="52" t="s">
        <v>212</v>
      </c>
      <c r="L66" s="51" t="s">
        <v>40</v>
      </c>
      <c r="M66" s="53">
        <v>1799026</v>
      </c>
      <c r="N66" s="53">
        <v>644637</v>
      </c>
      <c r="O66" s="5">
        <f t="shared" si="1"/>
        <v>0.01470123111615977</v>
      </c>
    </row>
    <row r="67" spans="1:15" ht="15" customHeight="1">
      <c r="A67" s="51" t="s">
        <v>202</v>
      </c>
      <c r="B67" s="51">
        <v>4</v>
      </c>
      <c r="C67" s="52" t="s">
        <v>203</v>
      </c>
      <c r="D67" s="51" t="s">
        <v>107</v>
      </c>
      <c r="E67" s="53">
        <v>151537</v>
      </c>
      <c r="F67" s="53">
        <v>9740943</v>
      </c>
      <c r="G67" s="6">
        <f t="shared" si="0"/>
        <v>0.10748051435144482</v>
      </c>
      <c r="I67" s="54" t="s">
        <v>215</v>
      </c>
      <c r="J67" s="51">
        <v>4</v>
      </c>
      <c r="K67" s="52" t="s">
        <v>216</v>
      </c>
      <c r="L67" s="51" t="s">
        <v>40</v>
      </c>
      <c r="M67" s="53">
        <v>462826</v>
      </c>
      <c r="N67" s="53">
        <v>142010</v>
      </c>
      <c r="O67" s="5">
        <f t="shared" si="1"/>
        <v>0.0032386006865970287</v>
      </c>
    </row>
    <row r="68" spans="1:15" ht="15" customHeight="1">
      <c r="A68" s="51" t="s">
        <v>205</v>
      </c>
      <c r="B68" s="51">
        <v>4</v>
      </c>
      <c r="C68" s="52" t="s">
        <v>206</v>
      </c>
      <c r="D68" s="51" t="s">
        <v>107</v>
      </c>
      <c r="E68" s="53">
        <v>217471</v>
      </c>
      <c r="F68" s="53">
        <v>13651362</v>
      </c>
      <c r="G68" s="6">
        <f t="shared" si="0"/>
        <v>0.1506276557985986</v>
      </c>
      <c r="I68" s="54" t="s">
        <v>219</v>
      </c>
      <c r="J68" s="51">
        <v>4</v>
      </c>
      <c r="K68" s="52" t="s">
        <v>220</v>
      </c>
      <c r="L68" s="51" t="s">
        <v>40</v>
      </c>
      <c r="M68" s="53">
        <v>712000</v>
      </c>
      <c r="N68" s="53">
        <v>251341</v>
      </c>
      <c r="O68" s="5">
        <f t="shared" si="1"/>
        <v>0.005731942364410843</v>
      </c>
    </row>
    <row r="69" spans="1:15" ht="15" customHeight="1">
      <c r="A69" s="51" t="s">
        <v>209</v>
      </c>
      <c r="B69" s="51">
        <v>4</v>
      </c>
      <c r="C69" s="52" t="s">
        <v>210</v>
      </c>
      <c r="D69" s="51" t="s">
        <v>40</v>
      </c>
      <c r="E69" s="53">
        <v>16599629</v>
      </c>
      <c r="F69" s="53">
        <v>6013617</v>
      </c>
      <c r="G69" s="6">
        <f t="shared" si="0"/>
        <v>0.06635360131689431</v>
      </c>
      <c r="I69" s="54" t="s">
        <v>223</v>
      </c>
      <c r="J69" s="51">
        <v>3</v>
      </c>
      <c r="K69" s="52" t="s">
        <v>224</v>
      </c>
      <c r="L69" s="51" t="s">
        <v>9</v>
      </c>
      <c r="M69" s="53">
        <v>2434</v>
      </c>
      <c r="N69" s="53">
        <v>647155</v>
      </c>
      <c r="O69" s="5">
        <f t="shared" si="1"/>
        <v>0.014758655216778396</v>
      </c>
    </row>
    <row r="70" spans="1:15" ht="15" customHeight="1">
      <c r="A70" s="276" t="s">
        <v>213</v>
      </c>
      <c r="B70" s="276">
        <v>2</v>
      </c>
      <c r="C70" s="277" t="s">
        <v>214</v>
      </c>
      <c r="D70" s="276"/>
      <c r="E70" s="278"/>
      <c r="F70" s="278">
        <v>3598</v>
      </c>
      <c r="G70" s="279">
        <f t="shared" si="0"/>
        <v>3.969994390034912E-05</v>
      </c>
      <c r="I70" s="54" t="s">
        <v>227</v>
      </c>
      <c r="J70" s="51">
        <v>4</v>
      </c>
      <c r="K70" s="52" t="s">
        <v>228</v>
      </c>
      <c r="L70" s="51" t="s">
        <v>40</v>
      </c>
      <c r="M70" s="53">
        <v>250176</v>
      </c>
      <c r="N70" s="53">
        <v>137202</v>
      </c>
      <c r="O70" s="5">
        <f t="shared" si="1"/>
        <v>0.0031289521259241287</v>
      </c>
    </row>
    <row r="71" spans="1:15" ht="15" customHeight="1">
      <c r="A71" s="252" t="s">
        <v>217</v>
      </c>
      <c r="B71" s="252">
        <v>1</v>
      </c>
      <c r="C71" s="253" t="s">
        <v>218</v>
      </c>
      <c r="D71" s="252" t="s">
        <v>9</v>
      </c>
      <c r="E71" s="254">
        <v>1572</v>
      </c>
      <c r="F71" s="254">
        <v>488418</v>
      </c>
      <c r="G71" s="255">
        <f t="shared" si="0"/>
        <v>0.005389151528604979</v>
      </c>
      <c r="I71" s="54" t="s">
        <v>231</v>
      </c>
      <c r="J71" s="51">
        <v>4</v>
      </c>
      <c r="K71" s="52" t="s">
        <v>232</v>
      </c>
      <c r="L71" s="51" t="s">
        <v>40</v>
      </c>
      <c r="M71" s="53">
        <v>510870</v>
      </c>
      <c r="N71" s="53">
        <v>153584</v>
      </c>
      <c r="O71" s="5">
        <f t="shared" si="1"/>
        <v>0.0035025508615612847</v>
      </c>
    </row>
    <row r="72" spans="1:15" ht="15" customHeight="1">
      <c r="A72" s="276" t="s">
        <v>221</v>
      </c>
      <c r="B72" s="276">
        <v>2</v>
      </c>
      <c r="C72" s="277" t="s">
        <v>222</v>
      </c>
      <c r="D72" s="276" t="s">
        <v>9</v>
      </c>
      <c r="E72" s="278">
        <v>101</v>
      </c>
      <c r="F72" s="278">
        <v>49848</v>
      </c>
      <c r="G72" s="279">
        <f aca="true" t="shared" si="2" ref="G72:G135">F72/9062985099*100</f>
        <v>0.0005500174551263487</v>
      </c>
      <c r="I72" s="54" t="s">
        <v>235</v>
      </c>
      <c r="J72" s="51">
        <v>4</v>
      </c>
      <c r="K72" s="52" t="s">
        <v>236</v>
      </c>
      <c r="L72" s="51" t="s">
        <v>40</v>
      </c>
      <c r="M72" s="53">
        <v>1629229</v>
      </c>
      <c r="N72" s="53">
        <v>352931</v>
      </c>
      <c r="O72" s="5">
        <f aca="true" t="shared" si="3" ref="O72:O135">N72/4384918480*100</f>
        <v>0.00804874712288836</v>
      </c>
    </row>
    <row r="73" spans="1:15" ht="15" customHeight="1">
      <c r="A73" s="276" t="s">
        <v>225</v>
      </c>
      <c r="B73" s="276">
        <v>2</v>
      </c>
      <c r="C73" s="277" t="s">
        <v>226</v>
      </c>
      <c r="D73" s="276" t="s">
        <v>9</v>
      </c>
      <c r="E73" s="278">
        <v>364</v>
      </c>
      <c r="F73" s="278">
        <v>184529</v>
      </c>
      <c r="G73" s="279">
        <f t="shared" si="2"/>
        <v>0.0020360730817085945</v>
      </c>
      <c r="I73" s="280" t="s">
        <v>92</v>
      </c>
      <c r="J73" s="276">
        <v>2</v>
      </c>
      <c r="K73" s="277" t="s">
        <v>93</v>
      </c>
      <c r="L73" s="276" t="s">
        <v>9</v>
      </c>
      <c r="M73" s="278">
        <v>600047</v>
      </c>
      <c r="N73" s="278">
        <v>26214164</v>
      </c>
      <c r="O73" s="281">
        <f t="shared" si="3"/>
        <v>0.5978255723467862</v>
      </c>
    </row>
    <row r="74" spans="1:15" ht="15" customHeight="1">
      <c r="A74" s="276" t="s">
        <v>229</v>
      </c>
      <c r="B74" s="276">
        <v>2</v>
      </c>
      <c r="C74" s="277" t="s">
        <v>230</v>
      </c>
      <c r="D74" s="276" t="s">
        <v>9</v>
      </c>
      <c r="E74" s="278">
        <v>1108</v>
      </c>
      <c r="F74" s="278">
        <v>254041</v>
      </c>
      <c r="G74" s="279">
        <f t="shared" si="2"/>
        <v>0.002803060991770036</v>
      </c>
      <c r="I74" s="54" t="s">
        <v>96</v>
      </c>
      <c r="J74" s="51">
        <v>3</v>
      </c>
      <c r="K74" s="52" t="s">
        <v>241</v>
      </c>
      <c r="L74" s="51" t="s">
        <v>9</v>
      </c>
      <c r="M74" s="53">
        <v>149824</v>
      </c>
      <c r="N74" s="53">
        <v>5814601</v>
      </c>
      <c r="O74" s="5">
        <f t="shared" si="3"/>
        <v>0.132604540461149</v>
      </c>
    </row>
    <row r="75" spans="1:15" ht="15" customHeight="1">
      <c r="A75" s="252" t="s">
        <v>233</v>
      </c>
      <c r="B75" s="252">
        <v>1</v>
      </c>
      <c r="C75" s="253" t="s">
        <v>234</v>
      </c>
      <c r="D75" s="252"/>
      <c r="E75" s="254"/>
      <c r="F75" s="254">
        <v>434416677</v>
      </c>
      <c r="G75" s="255">
        <f t="shared" si="2"/>
        <v>4.79330675549641</v>
      </c>
      <c r="I75" s="54" t="s">
        <v>244</v>
      </c>
      <c r="J75" s="51">
        <v>3</v>
      </c>
      <c r="K75" s="52" t="s">
        <v>245</v>
      </c>
      <c r="L75" s="51" t="s">
        <v>9</v>
      </c>
      <c r="M75" s="53">
        <v>36122</v>
      </c>
      <c r="N75" s="53">
        <v>5280937</v>
      </c>
      <c r="O75" s="5">
        <f t="shared" si="3"/>
        <v>0.12043409755704285</v>
      </c>
    </row>
    <row r="76" spans="1:15" ht="15" customHeight="1">
      <c r="A76" s="276" t="s">
        <v>237</v>
      </c>
      <c r="B76" s="276">
        <v>2</v>
      </c>
      <c r="C76" s="277" t="s">
        <v>238</v>
      </c>
      <c r="D76" s="276"/>
      <c r="E76" s="278"/>
      <c r="F76" s="278">
        <v>102653372</v>
      </c>
      <c r="G76" s="279">
        <f t="shared" si="2"/>
        <v>1.1326662339026317</v>
      </c>
      <c r="I76" s="280" t="s">
        <v>100</v>
      </c>
      <c r="J76" s="276">
        <v>2</v>
      </c>
      <c r="K76" s="277" t="s">
        <v>101</v>
      </c>
      <c r="L76" s="276"/>
      <c r="M76" s="278"/>
      <c r="N76" s="278">
        <v>10298160</v>
      </c>
      <c r="O76" s="281">
        <f t="shared" si="3"/>
        <v>0.23485408102729427</v>
      </c>
    </row>
    <row r="77" spans="1:15" ht="15" customHeight="1">
      <c r="A77" s="51" t="s">
        <v>239</v>
      </c>
      <c r="B77" s="51">
        <v>3</v>
      </c>
      <c r="C77" s="52" t="s">
        <v>240</v>
      </c>
      <c r="D77" s="51"/>
      <c r="E77" s="53"/>
      <c r="F77" s="53">
        <v>69598987</v>
      </c>
      <c r="G77" s="6">
        <f t="shared" si="2"/>
        <v>0.7679477152365557</v>
      </c>
      <c r="I77" s="256" t="s">
        <v>103</v>
      </c>
      <c r="J77" s="252">
        <v>1</v>
      </c>
      <c r="K77" s="253" t="s">
        <v>104</v>
      </c>
      <c r="L77" s="252"/>
      <c r="M77" s="254"/>
      <c r="N77" s="254">
        <v>9817185</v>
      </c>
      <c r="O77" s="257">
        <f t="shared" si="3"/>
        <v>0.22388523400781674</v>
      </c>
    </row>
    <row r="78" spans="1:15" ht="15" customHeight="1">
      <c r="A78" s="51" t="s">
        <v>242</v>
      </c>
      <c r="B78" s="51">
        <v>4</v>
      </c>
      <c r="C78" s="52" t="s">
        <v>243</v>
      </c>
      <c r="D78" s="51" t="s">
        <v>40</v>
      </c>
      <c r="E78" s="53">
        <v>260541247</v>
      </c>
      <c r="F78" s="53">
        <v>31977054</v>
      </c>
      <c r="G78" s="6">
        <f t="shared" si="2"/>
        <v>0.35283136461879777</v>
      </c>
      <c r="I78" s="280" t="s">
        <v>105</v>
      </c>
      <c r="J78" s="276">
        <v>2</v>
      </c>
      <c r="K78" s="277" t="s">
        <v>106</v>
      </c>
      <c r="L78" s="276" t="s">
        <v>107</v>
      </c>
      <c r="M78" s="278">
        <v>87477</v>
      </c>
      <c r="N78" s="278">
        <v>7878252</v>
      </c>
      <c r="O78" s="281">
        <f t="shared" si="3"/>
        <v>0.17966701173427516</v>
      </c>
    </row>
    <row r="79" spans="1:15" ht="15" customHeight="1">
      <c r="A79" s="51" t="s">
        <v>246</v>
      </c>
      <c r="B79" s="51">
        <v>4</v>
      </c>
      <c r="C79" s="52" t="s">
        <v>247</v>
      </c>
      <c r="D79" s="51" t="s">
        <v>9</v>
      </c>
      <c r="E79" s="53">
        <v>29182</v>
      </c>
      <c r="F79" s="53">
        <v>7320331</v>
      </c>
      <c r="G79" s="6">
        <f t="shared" si="2"/>
        <v>0.08077174264368721</v>
      </c>
      <c r="I79" s="54" t="s">
        <v>252</v>
      </c>
      <c r="J79" s="51">
        <v>3</v>
      </c>
      <c r="K79" s="52" t="s">
        <v>253</v>
      </c>
      <c r="L79" s="51" t="s">
        <v>254</v>
      </c>
      <c r="M79" s="53">
        <v>19927967</v>
      </c>
      <c r="N79" s="53">
        <v>3832546</v>
      </c>
      <c r="O79" s="5">
        <f t="shared" si="3"/>
        <v>0.08740290195771211</v>
      </c>
    </row>
    <row r="80" spans="1:15" ht="15" customHeight="1">
      <c r="A80" s="51" t="s">
        <v>248</v>
      </c>
      <c r="B80" s="51">
        <v>4</v>
      </c>
      <c r="C80" s="52" t="s">
        <v>249</v>
      </c>
      <c r="D80" s="51" t="s">
        <v>40</v>
      </c>
      <c r="E80" s="53">
        <v>36069724</v>
      </c>
      <c r="F80" s="53">
        <v>3573107</v>
      </c>
      <c r="G80" s="6">
        <f t="shared" si="2"/>
        <v>0.039425277223442114</v>
      </c>
      <c r="I80" s="54" t="s">
        <v>257</v>
      </c>
      <c r="J80" s="51">
        <v>4</v>
      </c>
      <c r="K80" s="52" t="s">
        <v>258</v>
      </c>
      <c r="L80" s="51" t="s">
        <v>254</v>
      </c>
      <c r="M80" s="53">
        <v>6805464</v>
      </c>
      <c r="N80" s="53">
        <v>1320326</v>
      </c>
      <c r="O80" s="5">
        <f t="shared" si="3"/>
        <v>0.030110616788479042</v>
      </c>
    </row>
    <row r="81" spans="1:15" ht="15" customHeight="1">
      <c r="A81" s="51" t="s">
        <v>250</v>
      </c>
      <c r="B81" s="51">
        <v>3</v>
      </c>
      <c r="C81" s="52" t="s">
        <v>251</v>
      </c>
      <c r="D81" s="51" t="s">
        <v>9</v>
      </c>
      <c r="E81" s="53">
        <v>52816</v>
      </c>
      <c r="F81" s="53">
        <v>29655199</v>
      </c>
      <c r="G81" s="6">
        <f t="shared" si="2"/>
        <v>0.32721226699657846</v>
      </c>
      <c r="I81" s="54" t="s">
        <v>261</v>
      </c>
      <c r="J81" s="51">
        <v>5</v>
      </c>
      <c r="K81" s="52" t="s">
        <v>262</v>
      </c>
      <c r="L81" s="51" t="s">
        <v>254</v>
      </c>
      <c r="M81" s="53">
        <v>561456</v>
      </c>
      <c r="N81" s="53">
        <v>460830</v>
      </c>
      <c r="O81" s="5">
        <f t="shared" si="3"/>
        <v>0.010509431409087451</v>
      </c>
    </row>
    <row r="82" spans="1:15" ht="15" customHeight="1">
      <c r="A82" s="51" t="s">
        <v>255</v>
      </c>
      <c r="B82" s="51">
        <v>4</v>
      </c>
      <c r="C82" s="52" t="s">
        <v>256</v>
      </c>
      <c r="D82" s="51" t="s">
        <v>9</v>
      </c>
      <c r="E82" s="53">
        <v>59</v>
      </c>
      <c r="F82" s="53">
        <v>48430</v>
      </c>
      <c r="G82" s="6">
        <f t="shared" si="2"/>
        <v>0.0005343713960794629</v>
      </c>
      <c r="I82" s="54" t="s">
        <v>265</v>
      </c>
      <c r="J82" s="51">
        <v>5</v>
      </c>
      <c r="K82" s="52" t="s">
        <v>266</v>
      </c>
      <c r="L82" s="51" t="s">
        <v>254</v>
      </c>
      <c r="M82" s="53">
        <v>7425</v>
      </c>
      <c r="N82" s="53">
        <v>7387</v>
      </c>
      <c r="O82" s="5">
        <f t="shared" si="3"/>
        <v>0.0001684637931969034</v>
      </c>
    </row>
    <row r="83" spans="1:15" ht="15" customHeight="1">
      <c r="A83" s="51" t="s">
        <v>259</v>
      </c>
      <c r="B83" s="51">
        <v>4</v>
      </c>
      <c r="C83" s="52" t="s">
        <v>260</v>
      </c>
      <c r="D83" s="51" t="s">
        <v>9</v>
      </c>
      <c r="E83" s="53">
        <v>379</v>
      </c>
      <c r="F83" s="53">
        <v>52143</v>
      </c>
      <c r="G83" s="6">
        <f t="shared" si="2"/>
        <v>0.000575340237575293</v>
      </c>
      <c r="I83" s="54" t="s">
        <v>269</v>
      </c>
      <c r="J83" s="51">
        <v>4</v>
      </c>
      <c r="K83" s="52" t="s">
        <v>270</v>
      </c>
      <c r="L83" s="51" t="s">
        <v>254</v>
      </c>
      <c r="M83" s="53">
        <v>3442816</v>
      </c>
      <c r="N83" s="53">
        <v>1801496</v>
      </c>
      <c r="O83" s="5">
        <f t="shared" si="3"/>
        <v>0.041083910868965574</v>
      </c>
    </row>
    <row r="84" spans="1:15" ht="15" customHeight="1">
      <c r="A84" s="51" t="s">
        <v>263</v>
      </c>
      <c r="B84" s="51">
        <v>4</v>
      </c>
      <c r="C84" s="52" t="s">
        <v>264</v>
      </c>
      <c r="D84" s="51" t="s">
        <v>9</v>
      </c>
      <c r="E84" s="53">
        <v>2311</v>
      </c>
      <c r="F84" s="53">
        <v>1094191</v>
      </c>
      <c r="G84" s="6">
        <f t="shared" si="2"/>
        <v>0.012073185468667844</v>
      </c>
      <c r="I84" s="54" t="s">
        <v>273</v>
      </c>
      <c r="J84" s="51">
        <v>4</v>
      </c>
      <c r="K84" s="52" t="s">
        <v>274</v>
      </c>
      <c r="L84" s="51" t="s">
        <v>254</v>
      </c>
      <c r="M84" s="53">
        <v>188750</v>
      </c>
      <c r="N84" s="53">
        <v>22342</v>
      </c>
      <c r="O84" s="5">
        <f t="shared" si="3"/>
        <v>0.0005095191644246942</v>
      </c>
    </row>
    <row r="85" spans="1:15" ht="15" customHeight="1">
      <c r="A85" s="276" t="s">
        <v>267</v>
      </c>
      <c r="B85" s="276">
        <v>2</v>
      </c>
      <c r="C85" s="277" t="s">
        <v>268</v>
      </c>
      <c r="D85" s="276" t="s">
        <v>9</v>
      </c>
      <c r="E85" s="278">
        <v>21</v>
      </c>
      <c r="F85" s="278">
        <v>7512</v>
      </c>
      <c r="G85" s="279">
        <f t="shared" si="2"/>
        <v>8.288659771523696E-05</v>
      </c>
      <c r="I85" s="280" t="s">
        <v>109</v>
      </c>
      <c r="J85" s="276">
        <v>2</v>
      </c>
      <c r="K85" s="277" t="s">
        <v>110</v>
      </c>
      <c r="L85" s="276"/>
      <c r="M85" s="278"/>
      <c r="N85" s="278">
        <v>1938933</v>
      </c>
      <c r="O85" s="281">
        <f t="shared" si="3"/>
        <v>0.04421822227354156</v>
      </c>
    </row>
    <row r="86" spans="1:15" ht="15" customHeight="1">
      <c r="A86" s="276" t="s">
        <v>271</v>
      </c>
      <c r="B86" s="276">
        <v>2</v>
      </c>
      <c r="C86" s="277" t="s">
        <v>272</v>
      </c>
      <c r="D86" s="276" t="s">
        <v>9</v>
      </c>
      <c r="E86" s="278">
        <v>32048</v>
      </c>
      <c r="F86" s="278">
        <v>27296495</v>
      </c>
      <c r="G86" s="279">
        <f t="shared" si="2"/>
        <v>0.30118658148309063</v>
      </c>
      <c r="I86" s="54" t="s">
        <v>279</v>
      </c>
      <c r="J86" s="51">
        <v>3</v>
      </c>
      <c r="K86" s="52" t="s">
        <v>280</v>
      </c>
      <c r="L86" s="51"/>
      <c r="M86" s="53"/>
      <c r="N86" s="53">
        <v>1938933</v>
      </c>
      <c r="O86" s="5">
        <f t="shared" si="3"/>
        <v>0.04421822227354156</v>
      </c>
    </row>
    <row r="87" spans="1:15" ht="15" customHeight="1">
      <c r="A87" s="51" t="s">
        <v>275</v>
      </c>
      <c r="B87" s="51">
        <v>3</v>
      </c>
      <c r="C87" s="52" t="s">
        <v>276</v>
      </c>
      <c r="D87" s="51" t="s">
        <v>9</v>
      </c>
      <c r="E87" s="53">
        <v>277</v>
      </c>
      <c r="F87" s="53">
        <v>601203</v>
      </c>
      <c r="G87" s="6">
        <f t="shared" si="2"/>
        <v>0.006633609053007669</v>
      </c>
      <c r="I87" s="256" t="s">
        <v>115</v>
      </c>
      <c r="J87" s="252">
        <v>1</v>
      </c>
      <c r="K87" s="253" t="s">
        <v>116</v>
      </c>
      <c r="L87" s="252"/>
      <c r="M87" s="254"/>
      <c r="N87" s="254">
        <v>269437467</v>
      </c>
      <c r="O87" s="3">
        <f t="shared" si="3"/>
        <v>6.144640276185933</v>
      </c>
    </row>
    <row r="88" spans="1:15" ht="15" customHeight="1">
      <c r="A88" s="51" t="s">
        <v>277</v>
      </c>
      <c r="B88" s="51">
        <v>3</v>
      </c>
      <c r="C88" s="52" t="s">
        <v>278</v>
      </c>
      <c r="D88" s="51" t="s">
        <v>9</v>
      </c>
      <c r="E88" s="53">
        <v>28594</v>
      </c>
      <c r="F88" s="53">
        <v>22181736</v>
      </c>
      <c r="G88" s="6">
        <f t="shared" si="2"/>
        <v>0.24475088238253317</v>
      </c>
      <c r="I88" s="280" t="s">
        <v>123</v>
      </c>
      <c r="J88" s="276">
        <v>2</v>
      </c>
      <c r="K88" s="277" t="s">
        <v>124</v>
      </c>
      <c r="L88" s="276" t="s">
        <v>9</v>
      </c>
      <c r="M88" s="278">
        <v>697044</v>
      </c>
      <c r="N88" s="278">
        <v>41107355</v>
      </c>
      <c r="O88" s="281">
        <f t="shared" si="3"/>
        <v>0.9374713620673741</v>
      </c>
    </row>
    <row r="89" spans="1:15" ht="15" customHeight="1">
      <c r="A89" s="276" t="s">
        <v>281</v>
      </c>
      <c r="B89" s="276">
        <v>2</v>
      </c>
      <c r="C89" s="277" t="s">
        <v>282</v>
      </c>
      <c r="D89" s="276" t="s">
        <v>40</v>
      </c>
      <c r="E89" s="278">
        <v>1451397</v>
      </c>
      <c r="F89" s="278">
        <v>5031804</v>
      </c>
      <c r="G89" s="279">
        <f t="shared" si="2"/>
        <v>0.055520382578530376</v>
      </c>
      <c r="I89" s="54" t="s">
        <v>287</v>
      </c>
      <c r="J89" s="51">
        <v>3</v>
      </c>
      <c r="K89" s="52" t="s">
        <v>288</v>
      </c>
      <c r="L89" s="51" t="s">
        <v>9</v>
      </c>
      <c r="M89" s="53">
        <v>3022</v>
      </c>
      <c r="N89" s="53">
        <v>482913</v>
      </c>
      <c r="O89" s="5">
        <f t="shared" si="3"/>
        <v>0.011013043964274565</v>
      </c>
    </row>
    <row r="90" spans="1:15" ht="15" customHeight="1">
      <c r="A90" s="51" t="s">
        <v>283</v>
      </c>
      <c r="B90" s="51">
        <v>3</v>
      </c>
      <c r="C90" s="52" t="s">
        <v>284</v>
      </c>
      <c r="D90" s="51" t="s">
        <v>40</v>
      </c>
      <c r="E90" s="53">
        <v>154192</v>
      </c>
      <c r="F90" s="53">
        <v>133835</v>
      </c>
      <c r="G90" s="6">
        <f t="shared" si="2"/>
        <v>0.00147672095383636</v>
      </c>
      <c r="I90" s="54" t="s">
        <v>1223</v>
      </c>
      <c r="J90" s="51">
        <v>3</v>
      </c>
      <c r="K90" s="52" t="s">
        <v>1224</v>
      </c>
      <c r="L90" s="51" t="s">
        <v>9</v>
      </c>
      <c r="M90" s="53">
        <v>2</v>
      </c>
      <c r="N90" s="53">
        <v>449</v>
      </c>
      <c r="O90" s="5">
        <f t="shared" si="3"/>
        <v>1.023964304120883E-05</v>
      </c>
    </row>
    <row r="91" spans="1:15" ht="15" customHeight="1">
      <c r="A91" s="51" t="s">
        <v>285</v>
      </c>
      <c r="B91" s="51">
        <v>3</v>
      </c>
      <c r="C91" s="52" t="s">
        <v>286</v>
      </c>
      <c r="D91" s="51" t="s">
        <v>40</v>
      </c>
      <c r="E91" s="53">
        <v>17720</v>
      </c>
      <c r="F91" s="53">
        <v>1767068</v>
      </c>
      <c r="G91" s="6">
        <f t="shared" si="2"/>
        <v>0.019497637706531994</v>
      </c>
      <c r="I91" s="54" t="s">
        <v>291</v>
      </c>
      <c r="J91" s="51">
        <v>3</v>
      </c>
      <c r="K91" s="52" t="s">
        <v>292</v>
      </c>
      <c r="L91" s="51" t="s">
        <v>9</v>
      </c>
      <c r="M91" s="53">
        <v>293754</v>
      </c>
      <c r="N91" s="53">
        <v>16181078</v>
      </c>
      <c r="O91" s="5">
        <f t="shared" si="3"/>
        <v>0.36901662080614095</v>
      </c>
    </row>
    <row r="92" spans="1:15" ht="15" customHeight="1">
      <c r="A92" s="51" t="s">
        <v>289</v>
      </c>
      <c r="B92" s="51">
        <v>3</v>
      </c>
      <c r="C92" s="52" t="s">
        <v>290</v>
      </c>
      <c r="D92" s="51" t="s">
        <v>40</v>
      </c>
      <c r="E92" s="53">
        <v>71983</v>
      </c>
      <c r="F92" s="53">
        <v>1025459</v>
      </c>
      <c r="G92" s="6">
        <f t="shared" si="2"/>
        <v>0.011314803994471403</v>
      </c>
      <c r="I92" s="54" t="s">
        <v>295</v>
      </c>
      <c r="J92" s="51">
        <v>3</v>
      </c>
      <c r="K92" s="52" t="s">
        <v>296</v>
      </c>
      <c r="L92" s="51" t="s">
        <v>9</v>
      </c>
      <c r="M92" s="53">
        <v>400266</v>
      </c>
      <c r="N92" s="53">
        <v>24442915</v>
      </c>
      <c r="O92" s="5">
        <f t="shared" si="3"/>
        <v>0.5574314576539174</v>
      </c>
    </row>
    <row r="93" spans="1:15" ht="15" customHeight="1">
      <c r="A93" s="276" t="s">
        <v>293</v>
      </c>
      <c r="B93" s="276">
        <v>2</v>
      </c>
      <c r="C93" s="277" t="s">
        <v>294</v>
      </c>
      <c r="D93" s="276" t="s">
        <v>9</v>
      </c>
      <c r="E93" s="278">
        <v>48413</v>
      </c>
      <c r="F93" s="278">
        <v>24543459</v>
      </c>
      <c r="G93" s="279">
        <f t="shared" si="2"/>
        <v>0.2708098792163754</v>
      </c>
      <c r="I93" s="54" t="s">
        <v>299</v>
      </c>
      <c r="J93" s="51">
        <v>4</v>
      </c>
      <c r="K93" s="52" t="s">
        <v>300</v>
      </c>
      <c r="L93" s="51" t="s">
        <v>9</v>
      </c>
      <c r="M93" s="53">
        <v>10630</v>
      </c>
      <c r="N93" s="53">
        <v>292602</v>
      </c>
      <c r="O93" s="5">
        <f t="shared" si="3"/>
        <v>0.006672917668471685</v>
      </c>
    </row>
    <row r="94" spans="1:15" ht="15" customHeight="1">
      <c r="A94" s="51" t="s">
        <v>297</v>
      </c>
      <c r="B94" s="51">
        <v>3</v>
      </c>
      <c r="C94" s="52" t="s">
        <v>298</v>
      </c>
      <c r="D94" s="51" t="s">
        <v>9</v>
      </c>
      <c r="E94" s="53">
        <v>3541</v>
      </c>
      <c r="F94" s="53">
        <v>6135180</v>
      </c>
      <c r="G94" s="6">
        <f t="shared" si="2"/>
        <v>0.06769491434645467</v>
      </c>
      <c r="I94" s="54" t="s">
        <v>303</v>
      </c>
      <c r="J94" s="51">
        <v>4</v>
      </c>
      <c r="K94" s="52" t="s">
        <v>304</v>
      </c>
      <c r="L94" s="51" t="s">
        <v>9</v>
      </c>
      <c r="M94" s="53">
        <v>329671</v>
      </c>
      <c r="N94" s="53">
        <v>17216074</v>
      </c>
      <c r="O94" s="5">
        <f t="shared" si="3"/>
        <v>0.39262016109362197</v>
      </c>
    </row>
    <row r="95" spans="1:15" ht="15" customHeight="1">
      <c r="A95" s="51" t="s">
        <v>301</v>
      </c>
      <c r="B95" s="51">
        <v>3</v>
      </c>
      <c r="C95" s="52" t="s">
        <v>302</v>
      </c>
      <c r="D95" s="51" t="s">
        <v>9</v>
      </c>
      <c r="E95" s="53">
        <v>28871</v>
      </c>
      <c r="F95" s="53">
        <v>13334162</v>
      </c>
      <c r="G95" s="6">
        <f t="shared" si="2"/>
        <v>0.14712770521349833</v>
      </c>
      <c r="I95" s="54" t="s">
        <v>307</v>
      </c>
      <c r="J95" s="51">
        <v>4</v>
      </c>
      <c r="K95" s="52" t="s">
        <v>308</v>
      </c>
      <c r="L95" s="51" t="s">
        <v>9</v>
      </c>
      <c r="M95" s="53">
        <v>56697</v>
      </c>
      <c r="N95" s="53">
        <v>6665955</v>
      </c>
      <c r="O95" s="5">
        <f t="shared" si="3"/>
        <v>0.15202004393933452</v>
      </c>
    </row>
    <row r="96" spans="1:15" ht="15" customHeight="1">
      <c r="A96" s="276" t="s">
        <v>305</v>
      </c>
      <c r="B96" s="276">
        <v>2</v>
      </c>
      <c r="C96" s="277" t="s">
        <v>306</v>
      </c>
      <c r="D96" s="276" t="s">
        <v>9</v>
      </c>
      <c r="E96" s="278">
        <v>68050</v>
      </c>
      <c r="F96" s="278">
        <v>1086330</v>
      </c>
      <c r="G96" s="279">
        <f t="shared" si="2"/>
        <v>0.011986448042597625</v>
      </c>
      <c r="I96" s="54" t="s">
        <v>311</v>
      </c>
      <c r="J96" s="51">
        <v>4</v>
      </c>
      <c r="K96" s="52" t="s">
        <v>312</v>
      </c>
      <c r="L96" s="51" t="s">
        <v>9</v>
      </c>
      <c r="M96" s="53">
        <v>153</v>
      </c>
      <c r="N96" s="53">
        <v>9461</v>
      </c>
      <c r="O96" s="5">
        <f t="shared" si="3"/>
        <v>0.00021576227797968095</v>
      </c>
    </row>
    <row r="97" spans="1:15" ht="15" customHeight="1">
      <c r="A97" s="51" t="s">
        <v>309</v>
      </c>
      <c r="B97" s="51">
        <v>3</v>
      </c>
      <c r="C97" s="52" t="s">
        <v>310</v>
      </c>
      <c r="D97" s="51" t="s">
        <v>9</v>
      </c>
      <c r="E97" s="53">
        <v>59700</v>
      </c>
      <c r="F97" s="53">
        <v>963400</v>
      </c>
      <c r="G97" s="6">
        <f t="shared" si="2"/>
        <v>0.010630051682489256</v>
      </c>
      <c r="I97" s="280" t="s">
        <v>127</v>
      </c>
      <c r="J97" s="276">
        <v>2</v>
      </c>
      <c r="K97" s="277" t="s">
        <v>128</v>
      </c>
      <c r="L97" s="276" t="s">
        <v>9</v>
      </c>
      <c r="M97" s="278">
        <v>121548</v>
      </c>
      <c r="N97" s="278">
        <v>44186470</v>
      </c>
      <c r="O97" s="281">
        <f t="shared" si="3"/>
        <v>1.007691937752968</v>
      </c>
    </row>
    <row r="98" spans="1:15" ht="15" customHeight="1">
      <c r="A98" s="51" t="s">
        <v>313</v>
      </c>
      <c r="B98" s="51">
        <v>4</v>
      </c>
      <c r="C98" s="52" t="s">
        <v>314</v>
      </c>
      <c r="D98" s="51" t="s">
        <v>9</v>
      </c>
      <c r="E98" s="53">
        <v>59650</v>
      </c>
      <c r="F98" s="53">
        <v>942487</v>
      </c>
      <c r="G98" s="6">
        <f t="shared" si="2"/>
        <v>0.010399299896278026</v>
      </c>
      <c r="I98" s="54" t="s">
        <v>131</v>
      </c>
      <c r="J98" s="51">
        <v>3</v>
      </c>
      <c r="K98" s="52" t="s">
        <v>317</v>
      </c>
      <c r="L98" s="51" t="s">
        <v>9</v>
      </c>
      <c r="M98" s="53">
        <v>79983</v>
      </c>
      <c r="N98" s="53">
        <v>30753043</v>
      </c>
      <c r="O98" s="5">
        <f t="shared" si="3"/>
        <v>0.7013367099130199</v>
      </c>
    </row>
    <row r="99" spans="1:15" ht="15" customHeight="1">
      <c r="A99" s="51" t="s">
        <v>315</v>
      </c>
      <c r="B99" s="51">
        <v>4</v>
      </c>
      <c r="C99" s="52" t="s">
        <v>316</v>
      </c>
      <c r="D99" s="51" t="s">
        <v>9</v>
      </c>
      <c r="E99" s="53">
        <v>8</v>
      </c>
      <c r="F99" s="53">
        <v>8227</v>
      </c>
      <c r="G99" s="6">
        <f t="shared" si="2"/>
        <v>9.077583059148755E-05</v>
      </c>
      <c r="I99" s="54" t="s">
        <v>320</v>
      </c>
      <c r="J99" s="51">
        <v>3</v>
      </c>
      <c r="K99" s="52" t="s">
        <v>321</v>
      </c>
      <c r="L99" s="51" t="s">
        <v>9</v>
      </c>
      <c r="M99" s="53">
        <v>319</v>
      </c>
      <c r="N99" s="53">
        <v>100191</v>
      </c>
      <c r="O99" s="5">
        <f t="shared" si="3"/>
        <v>0.0022848999464181604</v>
      </c>
    </row>
    <row r="100" spans="1:15" ht="15" customHeight="1">
      <c r="A100" s="276" t="s">
        <v>318</v>
      </c>
      <c r="B100" s="276">
        <v>2</v>
      </c>
      <c r="C100" s="277" t="s">
        <v>319</v>
      </c>
      <c r="D100" s="276"/>
      <c r="E100" s="278"/>
      <c r="F100" s="278">
        <v>925</v>
      </c>
      <c r="G100" s="279">
        <f t="shared" si="2"/>
        <v>1.0206350224519994E-05</v>
      </c>
      <c r="I100" s="54" t="s">
        <v>324</v>
      </c>
      <c r="J100" s="51">
        <v>3</v>
      </c>
      <c r="K100" s="52" t="s">
        <v>132</v>
      </c>
      <c r="L100" s="51" t="s">
        <v>9</v>
      </c>
      <c r="M100" s="53">
        <v>39738</v>
      </c>
      <c r="N100" s="53">
        <v>13196041</v>
      </c>
      <c r="O100" s="5">
        <f t="shared" si="3"/>
        <v>0.30094153540569357</v>
      </c>
    </row>
    <row r="101" spans="1:15" ht="15" customHeight="1">
      <c r="A101" s="276" t="s">
        <v>322</v>
      </c>
      <c r="B101" s="276">
        <v>2</v>
      </c>
      <c r="C101" s="277" t="s">
        <v>323</v>
      </c>
      <c r="D101" s="276" t="s">
        <v>9</v>
      </c>
      <c r="E101" s="278">
        <v>678442</v>
      </c>
      <c r="F101" s="278">
        <v>208214933</v>
      </c>
      <c r="G101" s="279">
        <f t="shared" si="2"/>
        <v>2.2974211115383407</v>
      </c>
      <c r="I101" s="54" t="s">
        <v>327</v>
      </c>
      <c r="J101" s="51">
        <v>4</v>
      </c>
      <c r="K101" s="52" t="s">
        <v>328</v>
      </c>
      <c r="L101" s="51" t="s">
        <v>9</v>
      </c>
      <c r="M101" s="53">
        <v>430</v>
      </c>
      <c r="N101" s="53">
        <v>58453</v>
      </c>
      <c r="O101" s="5">
        <f t="shared" si="3"/>
        <v>0.0013330464469661018</v>
      </c>
    </row>
    <row r="102" spans="1:15" ht="15" customHeight="1">
      <c r="A102" s="51" t="s">
        <v>325</v>
      </c>
      <c r="B102" s="51">
        <v>3</v>
      </c>
      <c r="C102" s="52" t="s">
        <v>326</v>
      </c>
      <c r="D102" s="51" t="s">
        <v>9</v>
      </c>
      <c r="E102" s="53">
        <v>480</v>
      </c>
      <c r="F102" s="53">
        <v>176230</v>
      </c>
      <c r="G102" s="6">
        <f t="shared" si="2"/>
        <v>0.0019445028108834143</v>
      </c>
      <c r="I102" s="54" t="s">
        <v>331</v>
      </c>
      <c r="J102" s="51">
        <v>4</v>
      </c>
      <c r="K102" s="52" t="s">
        <v>332</v>
      </c>
      <c r="L102" s="51" t="s">
        <v>9</v>
      </c>
      <c r="M102" s="53">
        <v>39308</v>
      </c>
      <c r="N102" s="53">
        <v>13137588</v>
      </c>
      <c r="O102" s="5">
        <f t="shared" si="3"/>
        <v>0.29960848895872744</v>
      </c>
    </row>
    <row r="103" spans="1:15" ht="15" customHeight="1">
      <c r="A103" s="51" t="s">
        <v>329</v>
      </c>
      <c r="B103" s="51">
        <v>3</v>
      </c>
      <c r="C103" s="52" t="s">
        <v>330</v>
      </c>
      <c r="D103" s="51" t="s">
        <v>9</v>
      </c>
      <c r="E103" s="53">
        <v>27645</v>
      </c>
      <c r="F103" s="53">
        <v>7130017</v>
      </c>
      <c r="G103" s="6">
        <f t="shared" si="2"/>
        <v>0.07867183849597986</v>
      </c>
      <c r="I103" s="54" t="s">
        <v>335</v>
      </c>
      <c r="J103" s="51">
        <v>5</v>
      </c>
      <c r="K103" s="52" t="s">
        <v>336</v>
      </c>
      <c r="L103" s="51" t="s">
        <v>9</v>
      </c>
      <c r="M103" s="53">
        <v>253</v>
      </c>
      <c r="N103" s="53">
        <v>100719</v>
      </c>
      <c r="O103" s="5">
        <f t="shared" si="3"/>
        <v>0.002296941219304036</v>
      </c>
    </row>
    <row r="104" spans="1:15" ht="15" customHeight="1">
      <c r="A104" s="51" t="s">
        <v>333</v>
      </c>
      <c r="B104" s="51">
        <v>4</v>
      </c>
      <c r="C104" s="52" t="s">
        <v>334</v>
      </c>
      <c r="D104" s="51" t="s">
        <v>9</v>
      </c>
      <c r="E104" s="53">
        <v>2301</v>
      </c>
      <c r="F104" s="53">
        <v>535725</v>
      </c>
      <c r="G104" s="6">
        <f t="shared" si="2"/>
        <v>0.005911131863817268</v>
      </c>
      <c r="I104" s="54" t="s">
        <v>339</v>
      </c>
      <c r="J104" s="51">
        <v>5</v>
      </c>
      <c r="K104" s="52" t="s">
        <v>340</v>
      </c>
      <c r="L104" s="51" t="s">
        <v>9</v>
      </c>
      <c r="M104" s="53">
        <v>574</v>
      </c>
      <c r="N104" s="53">
        <v>229109</v>
      </c>
      <c r="O104" s="5">
        <f t="shared" si="3"/>
        <v>0.00522493179850404</v>
      </c>
    </row>
    <row r="105" spans="1:15" ht="15" customHeight="1">
      <c r="A105" s="51" t="s">
        <v>337</v>
      </c>
      <c r="B105" s="51">
        <v>4</v>
      </c>
      <c r="C105" s="52" t="s">
        <v>338</v>
      </c>
      <c r="D105" s="51" t="s">
        <v>9</v>
      </c>
      <c r="E105" s="53">
        <v>7725</v>
      </c>
      <c r="F105" s="53">
        <v>4831001</v>
      </c>
      <c r="G105" s="6">
        <f t="shared" si="2"/>
        <v>0.05330474393622303</v>
      </c>
      <c r="I105" s="54" t="s">
        <v>343</v>
      </c>
      <c r="J105" s="51">
        <v>5</v>
      </c>
      <c r="K105" s="52" t="s">
        <v>344</v>
      </c>
      <c r="L105" s="51" t="s">
        <v>9</v>
      </c>
      <c r="M105" s="53">
        <v>1378</v>
      </c>
      <c r="N105" s="53">
        <v>477170</v>
      </c>
      <c r="O105" s="5">
        <f t="shared" si="3"/>
        <v>0.010882072316199594</v>
      </c>
    </row>
    <row r="106" spans="1:15" ht="15" customHeight="1">
      <c r="A106" s="51" t="s">
        <v>341</v>
      </c>
      <c r="B106" s="51">
        <v>3</v>
      </c>
      <c r="C106" s="52" t="s">
        <v>342</v>
      </c>
      <c r="D106" s="51" t="s">
        <v>9</v>
      </c>
      <c r="E106" s="53">
        <v>44040</v>
      </c>
      <c r="F106" s="53">
        <v>19622091</v>
      </c>
      <c r="G106" s="6">
        <f t="shared" si="2"/>
        <v>0.2165080355496235</v>
      </c>
      <c r="I106" s="280" t="s">
        <v>135</v>
      </c>
      <c r="J106" s="276">
        <v>2</v>
      </c>
      <c r="K106" s="277" t="s">
        <v>136</v>
      </c>
      <c r="L106" s="276"/>
      <c r="M106" s="278"/>
      <c r="N106" s="278">
        <v>39238176</v>
      </c>
      <c r="O106" s="281">
        <f t="shared" si="3"/>
        <v>0.8948439105303505</v>
      </c>
    </row>
    <row r="107" spans="1:15" ht="15" customHeight="1">
      <c r="A107" s="51" t="s">
        <v>345</v>
      </c>
      <c r="B107" s="51">
        <v>3</v>
      </c>
      <c r="C107" s="52" t="s">
        <v>346</v>
      </c>
      <c r="D107" s="51" t="s">
        <v>40</v>
      </c>
      <c r="E107" s="53">
        <v>8997939</v>
      </c>
      <c r="F107" s="53">
        <v>1218821</v>
      </c>
      <c r="G107" s="6">
        <f t="shared" si="2"/>
        <v>0.01344833944540506</v>
      </c>
      <c r="I107" s="54" t="s">
        <v>137</v>
      </c>
      <c r="J107" s="51">
        <v>3</v>
      </c>
      <c r="K107" s="52" t="s">
        <v>138</v>
      </c>
      <c r="L107" s="51"/>
      <c r="M107" s="53"/>
      <c r="N107" s="53">
        <v>38211961</v>
      </c>
      <c r="O107" s="5">
        <f t="shared" si="3"/>
        <v>0.8714406248209202</v>
      </c>
    </row>
    <row r="108" spans="1:15" ht="15" customHeight="1">
      <c r="A108" s="276" t="s">
        <v>347</v>
      </c>
      <c r="B108" s="276">
        <v>2</v>
      </c>
      <c r="C108" s="277" t="s">
        <v>348</v>
      </c>
      <c r="D108" s="276" t="s">
        <v>9</v>
      </c>
      <c r="E108" s="278">
        <v>90774</v>
      </c>
      <c r="F108" s="278">
        <v>65581847</v>
      </c>
      <c r="G108" s="279">
        <f t="shared" si="2"/>
        <v>0.7236230257869036</v>
      </c>
      <c r="I108" s="54" t="s">
        <v>139</v>
      </c>
      <c r="J108" s="51">
        <v>4</v>
      </c>
      <c r="K108" s="52" t="s">
        <v>351</v>
      </c>
      <c r="L108" s="51" t="s">
        <v>352</v>
      </c>
      <c r="M108" s="53">
        <v>64321</v>
      </c>
      <c r="N108" s="53">
        <v>1681542</v>
      </c>
      <c r="O108" s="5">
        <f t="shared" si="3"/>
        <v>0.03834830699064672</v>
      </c>
    </row>
    <row r="109" spans="1:15" ht="15" customHeight="1">
      <c r="A109" s="252" t="s">
        <v>349</v>
      </c>
      <c r="B109" s="252">
        <v>1</v>
      </c>
      <c r="C109" s="253" t="s">
        <v>350</v>
      </c>
      <c r="D109" s="252"/>
      <c r="E109" s="254"/>
      <c r="F109" s="254">
        <v>930050628</v>
      </c>
      <c r="G109" s="255">
        <f t="shared" si="2"/>
        <v>10.262078309084064</v>
      </c>
      <c r="I109" s="54" t="s">
        <v>355</v>
      </c>
      <c r="J109" s="51">
        <v>5</v>
      </c>
      <c r="K109" s="52" t="s">
        <v>356</v>
      </c>
      <c r="L109" s="51" t="s">
        <v>352</v>
      </c>
      <c r="M109" s="53">
        <v>12824</v>
      </c>
      <c r="N109" s="53">
        <v>372092</v>
      </c>
      <c r="O109" s="5">
        <f t="shared" si="3"/>
        <v>0.008485722179263867</v>
      </c>
    </row>
    <row r="110" spans="1:15" ht="15" customHeight="1">
      <c r="A110" s="276" t="s">
        <v>353</v>
      </c>
      <c r="B110" s="276">
        <v>2</v>
      </c>
      <c r="C110" s="277" t="s">
        <v>354</v>
      </c>
      <c r="D110" s="276" t="s">
        <v>9</v>
      </c>
      <c r="E110" s="278">
        <v>228</v>
      </c>
      <c r="F110" s="278">
        <v>533488</v>
      </c>
      <c r="G110" s="279">
        <f t="shared" si="2"/>
        <v>0.005886449047112131</v>
      </c>
      <c r="I110" s="54" t="s">
        <v>359</v>
      </c>
      <c r="J110" s="51">
        <v>5</v>
      </c>
      <c r="K110" s="52" t="s">
        <v>360</v>
      </c>
      <c r="L110" s="51" t="s">
        <v>352</v>
      </c>
      <c r="M110" s="53">
        <v>11490</v>
      </c>
      <c r="N110" s="53">
        <v>278518</v>
      </c>
      <c r="O110" s="5">
        <f t="shared" si="3"/>
        <v>0.0063517258364173745</v>
      </c>
    </row>
    <row r="111" spans="1:15" ht="15" customHeight="1">
      <c r="A111" s="276" t="s">
        <v>357</v>
      </c>
      <c r="B111" s="276">
        <v>2</v>
      </c>
      <c r="C111" s="277" t="s">
        <v>358</v>
      </c>
      <c r="D111" s="276" t="s">
        <v>9</v>
      </c>
      <c r="E111" s="278">
        <v>322027</v>
      </c>
      <c r="F111" s="278">
        <v>170560434</v>
      </c>
      <c r="G111" s="279">
        <f t="shared" si="2"/>
        <v>1.8819454311893271</v>
      </c>
      <c r="I111" s="54" t="s">
        <v>363</v>
      </c>
      <c r="J111" s="51">
        <v>5</v>
      </c>
      <c r="K111" s="52" t="s">
        <v>364</v>
      </c>
      <c r="L111" s="51" t="s">
        <v>352</v>
      </c>
      <c r="M111" s="53">
        <v>7907</v>
      </c>
      <c r="N111" s="53">
        <v>231842</v>
      </c>
      <c r="O111" s="5">
        <f t="shared" si="3"/>
        <v>0.0052872590689530905</v>
      </c>
    </row>
    <row r="112" spans="1:15" ht="15" customHeight="1">
      <c r="A112" s="51" t="s">
        <v>361</v>
      </c>
      <c r="B112" s="51">
        <v>3</v>
      </c>
      <c r="C112" s="52" t="s">
        <v>362</v>
      </c>
      <c r="D112" s="51" t="s">
        <v>9</v>
      </c>
      <c r="E112" s="53">
        <v>30546</v>
      </c>
      <c r="F112" s="53">
        <v>21417834</v>
      </c>
      <c r="G112" s="6">
        <f t="shared" si="2"/>
        <v>0.23632207011311562</v>
      </c>
      <c r="I112" s="54" t="s">
        <v>367</v>
      </c>
      <c r="J112" s="51">
        <v>5</v>
      </c>
      <c r="K112" s="52" t="s">
        <v>368</v>
      </c>
      <c r="L112" s="51" t="s">
        <v>352</v>
      </c>
      <c r="M112" s="53">
        <v>7942</v>
      </c>
      <c r="N112" s="53">
        <v>162082</v>
      </c>
      <c r="O112" s="5">
        <f t="shared" si="3"/>
        <v>0.0036963514997888857</v>
      </c>
    </row>
    <row r="113" spans="1:15" ht="15" customHeight="1">
      <c r="A113" s="51" t="s">
        <v>365</v>
      </c>
      <c r="B113" s="51">
        <v>3</v>
      </c>
      <c r="C113" s="52" t="s">
        <v>366</v>
      </c>
      <c r="D113" s="51" t="s">
        <v>40</v>
      </c>
      <c r="E113" s="53">
        <v>282466613</v>
      </c>
      <c r="F113" s="53">
        <v>120649279</v>
      </c>
      <c r="G113" s="6">
        <f t="shared" si="2"/>
        <v>1.3312311306052165</v>
      </c>
      <c r="I113" s="54" t="s">
        <v>371</v>
      </c>
      <c r="J113" s="51">
        <v>5</v>
      </c>
      <c r="K113" s="52" t="s">
        <v>372</v>
      </c>
      <c r="L113" s="51" t="s">
        <v>352</v>
      </c>
      <c r="M113" s="53">
        <v>19600</v>
      </c>
      <c r="N113" s="53">
        <v>506172</v>
      </c>
      <c r="O113" s="5">
        <f t="shared" si="3"/>
        <v>0.01154347571816204</v>
      </c>
    </row>
    <row r="114" spans="1:15" ht="15" customHeight="1">
      <c r="A114" s="51" t="s">
        <v>369</v>
      </c>
      <c r="B114" s="51">
        <v>4</v>
      </c>
      <c r="C114" s="52" t="s">
        <v>370</v>
      </c>
      <c r="D114" s="51" t="s">
        <v>40</v>
      </c>
      <c r="E114" s="53">
        <v>265993147</v>
      </c>
      <c r="F114" s="53">
        <v>117861714</v>
      </c>
      <c r="G114" s="6">
        <f t="shared" si="2"/>
        <v>1.3004734390769852</v>
      </c>
      <c r="I114" s="54" t="s">
        <v>375</v>
      </c>
      <c r="J114" s="51">
        <v>4</v>
      </c>
      <c r="K114" s="52" t="s">
        <v>376</v>
      </c>
      <c r="L114" s="51" t="s">
        <v>352</v>
      </c>
      <c r="M114" s="53">
        <v>16668</v>
      </c>
      <c r="N114" s="53">
        <v>934944</v>
      </c>
      <c r="O114" s="5">
        <f t="shared" si="3"/>
        <v>0.02132181029737182</v>
      </c>
    </row>
    <row r="115" spans="1:15" ht="15" customHeight="1">
      <c r="A115" s="51" t="s">
        <v>373</v>
      </c>
      <c r="B115" s="51">
        <v>4</v>
      </c>
      <c r="C115" s="52" t="s">
        <v>374</v>
      </c>
      <c r="D115" s="51" t="s">
        <v>40</v>
      </c>
      <c r="E115" s="53">
        <v>76098</v>
      </c>
      <c r="F115" s="53">
        <v>181938</v>
      </c>
      <c r="G115" s="6">
        <f t="shared" si="2"/>
        <v>0.002007484267187804</v>
      </c>
      <c r="I115" s="54" t="s">
        <v>379</v>
      </c>
      <c r="J115" s="51">
        <v>4</v>
      </c>
      <c r="K115" s="52" t="s">
        <v>140</v>
      </c>
      <c r="L115" s="51"/>
      <c r="M115" s="53"/>
      <c r="N115" s="53">
        <v>35000521</v>
      </c>
      <c r="O115" s="5">
        <f t="shared" si="3"/>
        <v>0.7982023191455089</v>
      </c>
    </row>
    <row r="116" spans="1:15" ht="15" customHeight="1">
      <c r="A116" s="51" t="s">
        <v>377</v>
      </c>
      <c r="B116" s="51">
        <v>3</v>
      </c>
      <c r="C116" s="52" t="s">
        <v>378</v>
      </c>
      <c r="D116" s="51" t="s">
        <v>40</v>
      </c>
      <c r="E116" s="53">
        <v>1457627</v>
      </c>
      <c r="F116" s="53">
        <v>8254433</v>
      </c>
      <c r="G116" s="6">
        <f t="shared" si="2"/>
        <v>0.09107852335441646</v>
      </c>
      <c r="I116" s="54" t="s">
        <v>382</v>
      </c>
      <c r="J116" s="51">
        <v>5</v>
      </c>
      <c r="K116" s="52" t="s">
        <v>356</v>
      </c>
      <c r="L116" s="51" t="s">
        <v>352</v>
      </c>
      <c r="M116" s="53">
        <v>1051</v>
      </c>
      <c r="N116" s="53">
        <v>72191</v>
      </c>
      <c r="O116" s="5">
        <f t="shared" si="3"/>
        <v>0.0016463475964095917</v>
      </c>
    </row>
    <row r="117" spans="1:15" ht="15" customHeight="1">
      <c r="A117" s="276" t="s">
        <v>380</v>
      </c>
      <c r="B117" s="276">
        <v>2</v>
      </c>
      <c r="C117" s="277" t="s">
        <v>381</v>
      </c>
      <c r="D117" s="276"/>
      <c r="E117" s="278"/>
      <c r="F117" s="278">
        <v>545858</v>
      </c>
      <c r="G117" s="279">
        <f t="shared" si="2"/>
        <v>0.006022938292817334</v>
      </c>
      <c r="I117" s="54" t="s">
        <v>385</v>
      </c>
      <c r="J117" s="51">
        <v>5</v>
      </c>
      <c r="K117" s="52" t="s">
        <v>364</v>
      </c>
      <c r="L117" s="51" t="s">
        <v>352</v>
      </c>
      <c r="M117" s="53">
        <v>9968</v>
      </c>
      <c r="N117" s="53">
        <v>645318</v>
      </c>
      <c r="O117" s="5">
        <f t="shared" si="3"/>
        <v>0.014716761621529621</v>
      </c>
    </row>
    <row r="118" spans="1:15" ht="15" customHeight="1">
      <c r="A118" s="51" t="s">
        <v>383</v>
      </c>
      <c r="B118" s="51">
        <v>3</v>
      </c>
      <c r="C118" s="52" t="s">
        <v>384</v>
      </c>
      <c r="D118" s="51"/>
      <c r="E118" s="53"/>
      <c r="F118" s="53">
        <v>48171</v>
      </c>
      <c r="G118" s="6">
        <f t="shared" si="2"/>
        <v>0.0005315136180165974</v>
      </c>
      <c r="I118" s="54" t="s">
        <v>389</v>
      </c>
      <c r="J118" s="51">
        <v>5</v>
      </c>
      <c r="K118" s="52" t="s">
        <v>368</v>
      </c>
      <c r="L118" s="51" t="s">
        <v>352</v>
      </c>
      <c r="M118" s="53">
        <v>11927</v>
      </c>
      <c r="N118" s="53">
        <v>603736</v>
      </c>
      <c r="O118" s="5">
        <f t="shared" si="3"/>
        <v>0.013768465770884754</v>
      </c>
    </row>
    <row r="119" spans="1:15" ht="15" customHeight="1">
      <c r="A119" s="51" t="s">
        <v>386</v>
      </c>
      <c r="B119" s="51">
        <v>4</v>
      </c>
      <c r="C119" s="52" t="s">
        <v>387</v>
      </c>
      <c r="D119" s="51" t="s">
        <v>388</v>
      </c>
      <c r="E119" s="53">
        <v>23692</v>
      </c>
      <c r="F119" s="53">
        <v>17253</v>
      </c>
      <c r="G119" s="6">
        <f t="shared" si="2"/>
        <v>0.00019036774099853346</v>
      </c>
      <c r="I119" s="54" t="s">
        <v>392</v>
      </c>
      <c r="J119" s="51">
        <v>5</v>
      </c>
      <c r="K119" s="52" t="s">
        <v>372</v>
      </c>
      <c r="L119" s="51" t="s">
        <v>352</v>
      </c>
      <c r="M119" s="53">
        <v>37618</v>
      </c>
      <c r="N119" s="53">
        <v>1256277</v>
      </c>
      <c r="O119" s="5">
        <f t="shared" si="3"/>
        <v>0.028649951093275516</v>
      </c>
    </row>
    <row r="120" spans="1:15" ht="15" customHeight="1">
      <c r="A120" s="51" t="s">
        <v>390</v>
      </c>
      <c r="B120" s="51">
        <v>4</v>
      </c>
      <c r="C120" s="52" t="s">
        <v>391</v>
      </c>
      <c r="D120" s="51"/>
      <c r="E120" s="53"/>
      <c r="F120" s="53">
        <v>23879</v>
      </c>
      <c r="G120" s="6">
        <f t="shared" si="2"/>
        <v>0.0002634783102825004</v>
      </c>
      <c r="I120" s="54" t="s">
        <v>395</v>
      </c>
      <c r="J120" s="51">
        <v>4</v>
      </c>
      <c r="K120" s="52" t="s">
        <v>396</v>
      </c>
      <c r="L120" s="51" t="s">
        <v>352</v>
      </c>
      <c r="M120" s="53">
        <v>2839</v>
      </c>
      <c r="N120" s="53">
        <v>82531</v>
      </c>
      <c r="O120" s="5">
        <f t="shared" si="3"/>
        <v>0.0018821558570913273</v>
      </c>
    </row>
    <row r="121" spans="1:15" ht="15" customHeight="1">
      <c r="A121" s="51" t="s">
        <v>393</v>
      </c>
      <c r="B121" s="51">
        <v>3</v>
      </c>
      <c r="C121" s="52" t="s">
        <v>394</v>
      </c>
      <c r="D121" s="51" t="s">
        <v>9</v>
      </c>
      <c r="E121" s="53">
        <v>737</v>
      </c>
      <c r="F121" s="53">
        <v>364738</v>
      </c>
      <c r="G121" s="6">
        <f t="shared" si="2"/>
        <v>0.004024479749395647</v>
      </c>
      <c r="I121" s="280" t="s">
        <v>142</v>
      </c>
      <c r="J121" s="276">
        <v>2</v>
      </c>
      <c r="K121" s="277" t="s">
        <v>143</v>
      </c>
      <c r="L121" s="276" t="s">
        <v>9</v>
      </c>
      <c r="M121" s="278">
        <v>119850</v>
      </c>
      <c r="N121" s="278">
        <v>7750021</v>
      </c>
      <c r="O121" s="281">
        <f t="shared" si="3"/>
        <v>0.17674264722020555</v>
      </c>
    </row>
    <row r="122" spans="1:15" ht="15" customHeight="1">
      <c r="A122" s="51" t="s">
        <v>397</v>
      </c>
      <c r="B122" s="51">
        <v>4</v>
      </c>
      <c r="C122" s="52" t="s">
        <v>398</v>
      </c>
      <c r="D122" s="51" t="s">
        <v>9</v>
      </c>
      <c r="E122" s="53">
        <v>40</v>
      </c>
      <c r="F122" s="53">
        <v>107748</v>
      </c>
      <c r="G122" s="6">
        <f t="shared" si="2"/>
        <v>0.0011888798097206272</v>
      </c>
      <c r="I122" s="54" t="s">
        <v>401</v>
      </c>
      <c r="J122" s="51">
        <v>3</v>
      </c>
      <c r="K122" s="52" t="s">
        <v>402</v>
      </c>
      <c r="L122" s="51" t="s">
        <v>9</v>
      </c>
      <c r="M122" s="53">
        <v>111001</v>
      </c>
      <c r="N122" s="53">
        <v>7484437</v>
      </c>
      <c r="O122" s="5">
        <f t="shared" si="3"/>
        <v>0.17068588695861</v>
      </c>
    </row>
    <row r="123" spans="1:15" ht="15" customHeight="1">
      <c r="A123" s="276" t="s">
        <v>399</v>
      </c>
      <c r="B123" s="276">
        <v>2</v>
      </c>
      <c r="C123" s="277" t="s">
        <v>400</v>
      </c>
      <c r="D123" s="276" t="s">
        <v>9</v>
      </c>
      <c r="E123" s="278">
        <v>90144</v>
      </c>
      <c r="F123" s="278">
        <v>16948958</v>
      </c>
      <c r="G123" s="279">
        <f t="shared" si="2"/>
        <v>0.18701297436614048</v>
      </c>
      <c r="I123" s="54" t="s">
        <v>405</v>
      </c>
      <c r="J123" s="51">
        <v>4</v>
      </c>
      <c r="K123" s="52" t="s">
        <v>406</v>
      </c>
      <c r="L123" s="51" t="s">
        <v>9</v>
      </c>
      <c r="M123" s="53">
        <v>4128</v>
      </c>
      <c r="N123" s="53">
        <v>619335</v>
      </c>
      <c r="O123" s="5">
        <f t="shared" si="3"/>
        <v>0.014124207846162742</v>
      </c>
    </row>
    <row r="124" spans="1:15" ht="15" customHeight="1">
      <c r="A124" s="51" t="s">
        <v>403</v>
      </c>
      <c r="B124" s="51">
        <v>3</v>
      </c>
      <c r="C124" s="52" t="s">
        <v>404</v>
      </c>
      <c r="D124" s="51" t="s">
        <v>9</v>
      </c>
      <c r="E124" s="53">
        <v>80186</v>
      </c>
      <c r="F124" s="53">
        <v>12562526</v>
      </c>
      <c r="G124" s="6">
        <f t="shared" si="2"/>
        <v>0.13861355682231163</v>
      </c>
      <c r="I124" s="54" t="s">
        <v>409</v>
      </c>
      <c r="J124" s="51">
        <v>4</v>
      </c>
      <c r="K124" s="52" t="s">
        <v>410</v>
      </c>
      <c r="L124" s="51" t="s">
        <v>9</v>
      </c>
      <c r="M124" s="53">
        <v>106719</v>
      </c>
      <c r="N124" s="53">
        <v>6825853</v>
      </c>
      <c r="O124" s="5">
        <f t="shared" si="3"/>
        <v>0.15566658835582275</v>
      </c>
    </row>
    <row r="125" spans="1:15" ht="15" customHeight="1">
      <c r="A125" s="51" t="s">
        <v>407</v>
      </c>
      <c r="B125" s="51">
        <v>4</v>
      </c>
      <c r="C125" s="52" t="s">
        <v>408</v>
      </c>
      <c r="D125" s="51" t="s">
        <v>40</v>
      </c>
      <c r="E125" s="53">
        <v>12100532</v>
      </c>
      <c r="F125" s="53">
        <v>1294564</v>
      </c>
      <c r="G125" s="6">
        <f t="shared" si="2"/>
        <v>0.014284079537357297</v>
      </c>
      <c r="I125" s="280" t="s">
        <v>146</v>
      </c>
      <c r="J125" s="276">
        <v>2</v>
      </c>
      <c r="K125" s="277" t="s">
        <v>147</v>
      </c>
      <c r="L125" s="276" t="s">
        <v>9</v>
      </c>
      <c r="M125" s="278">
        <v>46071</v>
      </c>
      <c r="N125" s="278">
        <v>16148524</v>
      </c>
      <c r="O125" s="281">
        <f t="shared" si="3"/>
        <v>0.3682742124774917</v>
      </c>
    </row>
    <row r="126" spans="1:15" ht="15" customHeight="1">
      <c r="A126" s="51" t="s">
        <v>411</v>
      </c>
      <c r="B126" s="51">
        <v>4</v>
      </c>
      <c r="C126" s="52" t="s">
        <v>412</v>
      </c>
      <c r="D126" s="51" t="s">
        <v>9</v>
      </c>
      <c r="E126" s="53">
        <v>44069</v>
      </c>
      <c r="F126" s="53">
        <v>3980495</v>
      </c>
      <c r="G126" s="6">
        <f t="shared" si="2"/>
        <v>0.043920352472379146</v>
      </c>
      <c r="I126" s="54" t="s">
        <v>415</v>
      </c>
      <c r="J126" s="51">
        <v>3</v>
      </c>
      <c r="K126" s="52" t="s">
        <v>416</v>
      </c>
      <c r="L126" s="51" t="s">
        <v>40</v>
      </c>
      <c r="M126" s="53">
        <v>67955</v>
      </c>
      <c r="N126" s="53">
        <v>107451</v>
      </c>
      <c r="O126" s="5">
        <f t="shared" si="3"/>
        <v>0.002450467448598953</v>
      </c>
    </row>
    <row r="127" spans="1:15" ht="15" customHeight="1">
      <c r="A127" s="51" t="s">
        <v>413</v>
      </c>
      <c r="B127" s="51">
        <v>5</v>
      </c>
      <c r="C127" s="52" t="s">
        <v>414</v>
      </c>
      <c r="D127" s="51" t="s">
        <v>9</v>
      </c>
      <c r="E127" s="53">
        <v>44069</v>
      </c>
      <c r="F127" s="53">
        <v>3979327</v>
      </c>
      <c r="G127" s="6">
        <f t="shared" si="2"/>
        <v>0.04390746488636591</v>
      </c>
      <c r="I127" s="54" t="s">
        <v>419</v>
      </c>
      <c r="J127" s="51">
        <v>3</v>
      </c>
      <c r="K127" s="52" t="s">
        <v>420</v>
      </c>
      <c r="L127" s="51" t="s">
        <v>9</v>
      </c>
      <c r="M127" s="53">
        <v>6881</v>
      </c>
      <c r="N127" s="53">
        <v>7385591</v>
      </c>
      <c r="O127" s="5">
        <f t="shared" si="3"/>
        <v>0.16843166033043333</v>
      </c>
    </row>
    <row r="128" spans="1:15" ht="15" customHeight="1">
      <c r="A128" s="51" t="s">
        <v>417</v>
      </c>
      <c r="B128" s="51">
        <v>4</v>
      </c>
      <c r="C128" s="52" t="s">
        <v>418</v>
      </c>
      <c r="D128" s="51" t="s">
        <v>9</v>
      </c>
      <c r="E128" s="53">
        <v>842</v>
      </c>
      <c r="F128" s="53">
        <v>182123</v>
      </c>
      <c r="G128" s="6">
        <f t="shared" si="2"/>
        <v>0.002009525537232708</v>
      </c>
      <c r="I128" s="54" t="s">
        <v>423</v>
      </c>
      <c r="J128" s="51">
        <v>4</v>
      </c>
      <c r="K128" s="52" t="s">
        <v>424</v>
      </c>
      <c r="L128" s="51" t="s">
        <v>9</v>
      </c>
      <c r="M128" s="53">
        <v>2816</v>
      </c>
      <c r="N128" s="53">
        <v>2823757</v>
      </c>
      <c r="O128" s="5">
        <f t="shared" si="3"/>
        <v>0.06439702386439805</v>
      </c>
    </row>
    <row r="129" spans="1:15" ht="15" customHeight="1">
      <c r="A129" s="51" t="s">
        <v>421</v>
      </c>
      <c r="B129" s="51">
        <v>4</v>
      </c>
      <c r="C129" s="52" t="s">
        <v>422</v>
      </c>
      <c r="D129" s="51" t="s">
        <v>9</v>
      </c>
      <c r="E129" s="53">
        <v>1762</v>
      </c>
      <c r="F129" s="53">
        <v>170793</v>
      </c>
      <c r="G129" s="6">
        <f t="shared" si="2"/>
        <v>0.0018845115393475063</v>
      </c>
      <c r="I129" s="54" t="s">
        <v>150</v>
      </c>
      <c r="J129" s="51">
        <v>3</v>
      </c>
      <c r="K129" s="52" t="s">
        <v>426</v>
      </c>
      <c r="L129" s="51" t="s">
        <v>9</v>
      </c>
      <c r="M129" s="53">
        <v>36</v>
      </c>
      <c r="N129" s="53">
        <v>181660</v>
      </c>
      <c r="O129" s="5">
        <f t="shared" si="3"/>
        <v>0.0041428364250913055</v>
      </c>
    </row>
    <row r="130" spans="1:15" ht="15" customHeight="1">
      <c r="A130" s="51" t="s">
        <v>425</v>
      </c>
      <c r="B130" s="51">
        <v>5</v>
      </c>
      <c r="C130" s="52" t="s">
        <v>414</v>
      </c>
      <c r="D130" s="51" t="s">
        <v>9</v>
      </c>
      <c r="E130" s="53">
        <v>1460</v>
      </c>
      <c r="F130" s="53">
        <v>115208</v>
      </c>
      <c r="G130" s="6">
        <f t="shared" si="2"/>
        <v>0.0012711926450448643</v>
      </c>
      <c r="I130" s="54" t="s">
        <v>429</v>
      </c>
      <c r="J130" s="51">
        <v>3</v>
      </c>
      <c r="K130" s="52" t="s">
        <v>430</v>
      </c>
      <c r="L130" s="51" t="s">
        <v>9</v>
      </c>
      <c r="M130" s="53">
        <v>282</v>
      </c>
      <c r="N130" s="53">
        <v>463774</v>
      </c>
      <c r="O130" s="5">
        <f t="shared" si="3"/>
        <v>0.010576570627602637</v>
      </c>
    </row>
    <row r="131" spans="1:15" ht="15" customHeight="1">
      <c r="A131" s="51" t="s">
        <v>427</v>
      </c>
      <c r="B131" s="51">
        <v>4</v>
      </c>
      <c r="C131" s="52" t="s">
        <v>428</v>
      </c>
      <c r="D131" s="51" t="s">
        <v>9</v>
      </c>
      <c r="E131" s="53">
        <v>633</v>
      </c>
      <c r="F131" s="53">
        <v>182125</v>
      </c>
      <c r="G131" s="6">
        <f t="shared" si="2"/>
        <v>0.002009547605016977</v>
      </c>
      <c r="I131" s="54" t="s">
        <v>433</v>
      </c>
      <c r="J131" s="51">
        <v>3</v>
      </c>
      <c r="K131" s="52" t="s">
        <v>434</v>
      </c>
      <c r="L131" s="51" t="s">
        <v>9</v>
      </c>
      <c r="M131" s="53">
        <v>17822</v>
      </c>
      <c r="N131" s="53">
        <v>4786268</v>
      </c>
      <c r="O131" s="5">
        <f t="shared" si="3"/>
        <v>0.10915295282752896</v>
      </c>
    </row>
    <row r="132" spans="1:15" ht="15" customHeight="1">
      <c r="A132" s="51" t="s">
        <v>431</v>
      </c>
      <c r="B132" s="51">
        <v>3</v>
      </c>
      <c r="C132" s="52" t="s">
        <v>432</v>
      </c>
      <c r="D132" s="51" t="s">
        <v>40</v>
      </c>
      <c r="E132" s="53">
        <v>49607</v>
      </c>
      <c r="F132" s="53">
        <v>50734</v>
      </c>
      <c r="G132" s="6">
        <f t="shared" si="2"/>
        <v>0.0005597934835576187</v>
      </c>
      <c r="I132" s="54" t="s">
        <v>437</v>
      </c>
      <c r="J132" s="51">
        <v>4</v>
      </c>
      <c r="K132" s="52" t="s">
        <v>438</v>
      </c>
      <c r="L132" s="51" t="s">
        <v>9</v>
      </c>
      <c r="M132" s="53">
        <v>16689</v>
      </c>
      <c r="N132" s="53">
        <v>4477268</v>
      </c>
      <c r="O132" s="5">
        <f t="shared" si="3"/>
        <v>0.10210607153636297</v>
      </c>
    </row>
    <row r="133" spans="1:15" ht="15" customHeight="1">
      <c r="A133" s="51" t="s">
        <v>435</v>
      </c>
      <c r="B133" s="51">
        <v>3</v>
      </c>
      <c r="C133" s="52" t="s">
        <v>436</v>
      </c>
      <c r="D133" s="51" t="s">
        <v>40</v>
      </c>
      <c r="E133" s="53">
        <v>8056934</v>
      </c>
      <c r="F133" s="53">
        <v>2467731</v>
      </c>
      <c r="G133" s="6">
        <f t="shared" si="2"/>
        <v>0.027228677671248588</v>
      </c>
      <c r="I133" s="54" t="s">
        <v>1225</v>
      </c>
      <c r="J133" s="51">
        <v>4</v>
      </c>
      <c r="K133" s="52" t="s">
        <v>1226</v>
      </c>
      <c r="L133" s="51" t="s">
        <v>9</v>
      </c>
      <c r="M133" s="53">
        <v>178</v>
      </c>
      <c r="N133" s="53">
        <v>19589</v>
      </c>
      <c r="O133" s="5">
        <f t="shared" si="3"/>
        <v>0.00044673578515420887</v>
      </c>
    </row>
    <row r="134" spans="1:15" ht="15" customHeight="1">
      <c r="A134" s="276" t="s">
        <v>439</v>
      </c>
      <c r="B134" s="276">
        <v>2</v>
      </c>
      <c r="C134" s="277" t="s">
        <v>440</v>
      </c>
      <c r="D134" s="276"/>
      <c r="E134" s="278"/>
      <c r="F134" s="278">
        <v>54554377</v>
      </c>
      <c r="G134" s="279">
        <f t="shared" si="2"/>
        <v>0.6019471112891874</v>
      </c>
      <c r="I134" s="54" t="s">
        <v>441</v>
      </c>
      <c r="J134" s="51">
        <v>4</v>
      </c>
      <c r="K134" s="52" t="s">
        <v>442</v>
      </c>
      <c r="L134" s="51" t="s">
        <v>9</v>
      </c>
      <c r="M134" s="53">
        <v>259</v>
      </c>
      <c r="N134" s="53">
        <v>38852</v>
      </c>
      <c r="O134" s="5">
        <f t="shared" si="3"/>
        <v>0.0008860369965190322</v>
      </c>
    </row>
    <row r="135" spans="1:15" ht="15" customHeight="1">
      <c r="A135" s="51" t="s">
        <v>443</v>
      </c>
      <c r="B135" s="51">
        <v>3</v>
      </c>
      <c r="C135" s="52" t="s">
        <v>444</v>
      </c>
      <c r="D135" s="51" t="s">
        <v>9</v>
      </c>
      <c r="E135" s="53">
        <v>20315</v>
      </c>
      <c r="F135" s="53">
        <v>13648566</v>
      </c>
      <c r="G135" s="6">
        <f t="shared" si="2"/>
        <v>0.15059680503619022</v>
      </c>
      <c r="I135" s="54" t="s">
        <v>445</v>
      </c>
      <c r="J135" s="51">
        <v>3</v>
      </c>
      <c r="K135" s="52" t="s">
        <v>446</v>
      </c>
      <c r="L135" s="51" t="s">
        <v>9</v>
      </c>
      <c r="M135" s="53">
        <v>794</v>
      </c>
      <c r="N135" s="53">
        <v>168298</v>
      </c>
      <c r="O135" s="5">
        <f t="shared" si="3"/>
        <v>0.003838110121490788</v>
      </c>
    </row>
    <row r="136" spans="1:15" ht="15" customHeight="1">
      <c r="A136" s="51" t="s">
        <v>447</v>
      </c>
      <c r="B136" s="51">
        <v>4</v>
      </c>
      <c r="C136" s="52" t="s">
        <v>448</v>
      </c>
      <c r="D136" s="51" t="s">
        <v>40</v>
      </c>
      <c r="E136" s="53">
        <v>144509</v>
      </c>
      <c r="F136" s="53">
        <v>346380</v>
      </c>
      <c r="G136" s="6">
        <f aca="true" t="shared" si="4" ref="G136:G199">F136/9062985099*100</f>
        <v>0.003821919557588362</v>
      </c>
      <c r="I136" s="54" t="s">
        <v>449</v>
      </c>
      <c r="J136" s="51">
        <v>4</v>
      </c>
      <c r="K136" s="52" t="s">
        <v>450</v>
      </c>
      <c r="L136" s="51" t="s">
        <v>9</v>
      </c>
      <c r="M136" s="53">
        <v>331</v>
      </c>
      <c r="N136" s="53">
        <v>112639</v>
      </c>
      <c r="O136" s="5">
        <f aca="true" t="shared" si="5" ref="O136:O199">N136/4384918480*100</f>
        <v>0.002568782076879112</v>
      </c>
    </row>
    <row r="137" spans="1:15" ht="15" customHeight="1">
      <c r="A137" s="51" t="s">
        <v>451</v>
      </c>
      <c r="B137" s="51">
        <v>4</v>
      </c>
      <c r="C137" s="52" t="s">
        <v>452</v>
      </c>
      <c r="D137" s="51" t="s">
        <v>9</v>
      </c>
      <c r="E137" s="53">
        <v>281</v>
      </c>
      <c r="F137" s="53">
        <v>218881</v>
      </c>
      <c r="G137" s="6">
        <f t="shared" si="4"/>
        <v>0.0024151093443169304</v>
      </c>
      <c r="I137" s="280" t="s">
        <v>160</v>
      </c>
      <c r="J137" s="276">
        <v>2</v>
      </c>
      <c r="K137" s="277" t="s">
        <v>161</v>
      </c>
      <c r="L137" s="276" t="s">
        <v>9</v>
      </c>
      <c r="M137" s="278">
        <v>695280</v>
      </c>
      <c r="N137" s="278">
        <v>14276412</v>
      </c>
      <c r="O137" s="281">
        <f t="shared" si="5"/>
        <v>0.32557987258180454</v>
      </c>
    </row>
    <row r="138" spans="1:15" ht="15" customHeight="1">
      <c r="A138" s="51" t="s">
        <v>453</v>
      </c>
      <c r="B138" s="51">
        <v>4</v>
      </c>
      <c r="C138" s="52" t="s">
        <v>454</v>
      </c>
      <c r="D138" s="51" t="s">
        <v>9</v>
      </c>
      <c r="E138" s="53">
        <v>19137</v>
      </c>
      <c r="F138" s="53">
        <v>12064958</v>
      </c>
      <c r="G138" s="6">
        <f t="shared" si="4"/>
        <v>0.1331234451806749</v>
      </c>
      <c r="I138" s="54" t="s">
        <v>455</v>
      </c>
      <c r="J138" s="51">
        <v>3</v>
      </c>
      <c r="K138" s="52" t="s">
        <v>456</v>
      </c>
      <c r="L138" s="51" t="s">
        <v>9</v>
      </c>
      <c r="M138" s="53">
        <v>695280</v>
      </c>
      <c r="N138" s="53">
        <v>14276412</v>
      </c>
      <c r="O138" s="5">
        <f t="shared" si="5"/>
        <v>0.32557987258180454</v>
      </c>
    </row>
    <row r="139" spans="1:15" ht="15" customHeight="1">
      <c r="A139" s="51" t="s">
        <v>457</v>
      </c>
      <c r="B139" s="51">
        <v>4</v>
      </c>
      <c r="C139" s="52" t="s">
        <v>458</v>
      </c>
      <c r="D139" s="51" t="s">
        <v>9</v>
      </c>
      <c r="E139" s="53">
        <v>6</v>
      </c>
      <c r="F139" s="53">
        <v>14789</v>
      </c>
      <c r="G139" s="6">
        <f t="shared" si="4"/>
        <v>0.00016318023077883912</v>
      </c>
      <c r="I139" s="54" t="s">
        <v>459</v>
      </c>
      <c r="J139" s="51">
        <v>4</v>
      </c>
      <c r="K139" s="52" t="s">
        <v>460</v>
      </c>
      <c r="L139" s="51" t="s">
        <v>9</v>
      </c>
      <c r="M139" s="53">
        <v>190085</v>
      </c>
      <c r="N139" s="53">
        <v>3946774</v>
      </c>
      <c r="O139" s="5">
        <f t="shared" si="5"/>
        <v>0.09000792188045421</v>
      </c>
    </row>
    <row r="140" spans="1:15" ht="15" customHeight="1">
      <c r="A140" s="51" t="s">
        <v>461</v>
      </c>
      <c r="B140" s="51">
        <v>3</v>
      </c>
      <c r="C140" s="52" t="s">
        <v>462</v>
      </c>
      <c r="D140" s="51"/>
      <c r="E140" s="53"/>
      <c r="F140" s="53">
        <v>19650273</v>
      </c>
      <c r="G140" s="6">
        <f t="shared" si="4"/>
        <v>0.21681899269776123</v>
      </c>
      <c r="I140" s="54" t="s">
        <v>463</v>
      </c>
      <c r="J140" s="51">
        <v>5</v>
      </c>
      <c r="K140" s="52" t="s">
        <v>464</v>
      </c>
      <c r="L140" s="51" t="s">
        <v>9</v>
      </c>
      <c r="M140" s="53">
        <v>6064</v>
      </c>
      <c r="N140" s="53">
        <v>281817</v>
      </c>
      <c r="O140" s="5">
        <f t="shared" si="5"/>
        <v>0.006426960986513026</v>
      </c>
    </row>
    <row r="141" spans="1:15" ht="15" customHeight="1">
      <c r="A141" s="51" t="s">
        <v>465</v>
      </c>
      <c r="B141" s="51">
        <v>4</v>
      </c>
      <c r="C141" s="52" t="s">
        <v>466</v>
      </c>
      <c r="D141" s="51" t="s">
        <v>388</v>
      </c>
      <c r="E141" s="53">
        <v>5664317</v>
      </c>
      <c r="F141" s="53">
        <v>1624334</v>
      </c>
      <c r="G141" s="6">
        <f t="shared" si="4"/>
        <v>0.017922726146589685</v>
      </c>
      <c r="I141" s="54" t="s">
        <v>467</v>
      </c>
      <c r="J141" s="51">
        <v>5</v>
      </c>
      <c r="K141" s="52" t="s">
        <v>468</v>
      </c>
      <c r="L141" s="51" t="s">
        <v>9</v>
      </c>
      <c r="M141" s="53">
        <v>124338</v>
      </c>
      <c r="N141" s="53">
        <v>3012396</v>
      </c>
      <c r="O141" s="5">
        <f t="shared" si="5"/>
        <v>0.06869901946272898</v>
      </c>
    </row>
    <row r="142" spans="1:15" ht="15" customHeight="1">
      <c r="A142" s="51" t="s">
        <v>469</v>
      </c>
      <c r="B142" s="51">
        <v>4</v>
      </c>
      <c r="C142" s="52" t="s">
        <v>470</v>
      </c>
      <c r="D142" s="51" t="s">
        <v>388</v>
      </c>
      <c r="E142" s="53">
        <v>12007</v>
      </c>
      <c r="F142" s="53">
        <v>14348</v>
      </c>
      <c r="G142" s="6">
        <f t="shared" si="4"/>
        <v>0.00015831428434747336</v>
      </c>
      <c r="I142" s="54" t="s">
        <v>471</v>
      </c>
      <c r="J142" s="51">
        <v>4</v>
      </c>
      <c r="K142" s="52" t="s">
        <v>472</v>
      </c>
      <c r="L142" s="51" t="s">
        <v>9</v>
      </c>
      <c r="M142" s="53">
        <v>204163</v>
      </c>
      <c r="N142" s="53">
        <v>4054542</v>
      </c>
      <c r="O142" s="5">
        <f t="shared" si="5"/>
        <v>0.0924656186538729</v>
      </c>
    </row>
    <row r="143" spans="1:15" ht="15" customHeight="1">
      <c r="A143" s="51" t="s">
        <v>473</v>
      </c>
      <c r="B143" s="51">
        <v>4</v>
      </c>
      <c r="C143" s="52" t="s">
        <v>474</v>
      </c>
      <c r="D143" s="51" t="s">
        <v>388</v>
      </c>
      <c r="E143" s="53">
        <v>5890265</v>
      </c>
      <c r="F143" s="53">
        <v>4682910</v>
      </c>
      <c r="G143" s="6">
        <f t="shared" si="4"/>
        <v>0.05167072381611559</v>
      </c>
      <c r="I143" s="54" t="s">
        <v>475</v>
      </c>
      <c r="J143" s="51">
        <v>4</v>
      </c>
      <c r="K143" s="52" t="s">
        <v>476</v>
      </c>
      <c r="L143" s="51" t="s">
        <v>9</v>
      </c>
      <c r="M143" s="53">
        <v>34539</v>
      </c>
      <c r="N143" s="53">
        <v>323856</v>
      </c>
      <c r="O143" s="5">
        <f t="shared" si="5"/>
        <v>0.0073856789237276765</v>
      </c>
    </row>
    <row r="144" spans="1:15" ht="15" customHeight="1">
      <c r="A144" s="51" t="s">
        <v>477</v>
      </c>
      <c r="B144" s="51">
        <v>4</v>
      </c>
      <c r="C144" s="52" t="s">
        <v>478</v>
      </c>
      <c r="D144" s="51" t="s">
        <v>388</v>
      </c>
      <c r="E144" s="53">
        <v>39153493</v>
      </c>
      <c r="F144" s="53">
        <v>8278960</v>
      </c>
      <c r="G144" s="6">
        <f t="shared" si="4"/>
        <v>0.09134915162680221</v>
      </c>
      <c r="I144" s="54" t="s">
        <v>479</v>
      </c>
      <c r="J144" s="51">
        <v>4</v>
      </c>
      <c r="K144" s="52" t="s">
        <v>480</v>
      </c>
      <c r="L144" s="51" t="s">
        <v>9</v>
      </c>
      <c r="M144" s="53">
        <v>17847</v>
      </c>
      <c r="N144" s="53">
        <v>616085</v>
      </c>
      <c r="O144" s="5">
        <f t="shared" si="5"/>
        <v>0.014050090162679604</v>
      </c>
    </row>
    <row r="145" spans="1:15" ht="15" customHeight="1">
      <c r="A145" s="51" t="s">
        <v>481</v>
      </c>
      <c r="B145" s="51">
        <v>4</v>
      </c>
      <c r="C145" s="52" t="s">
        <v>482</v>
      </c>
      <c r="D145" s="51" t="s">
        <v>40</v>
      </c>
      <c r="E145" s="53">
        <v>2040791</v>
      </c>
      <c r="F145" s="53">
        <v>3351424</v>
      </c>
      <c r="G145" s="6">
        <f t="shared" si="4"/>
        <v>0.03697925091336399</v>
      </c>
      <c r="I145" s="54" t="s">
        <v>483</v>
      </c>
      <c r="J145" s="51">
        <v>4</v>
      </c>
      <c r="K145" s="52" t="s">
        <v>484</v>
      </c>
      <c r="L145" s="51" t="s">
        <v>9</v>
      </c>
      <c r="M145" s="53">
        <v>2099</v>
      </c>
      <c r="N145" s="53">
        <v>79638</v>
      </c>
      <c r="O145" s="5">
        <f t="shared" si="5"/>
        <v>0.0018161797160707992</v>
      </c>
    </row>
    <row r="146" spans="1:15" ht="15" customHeight="1">
      <c r="A146" s="51" t="s">
        <v>485</v>
      </c>
      <c r="B146" s="51">
        <v>3</v>
      </c>
      <c r="C146" s="52" t="s">
        <v>486</v>
      </c>
      <c r="D146" s="51"/>
      <c r="E146" s="53"/>
      <c r="F146" s="53">
        <v>21255538</v>
      </c>
      <c r="G146" s="6">
        <f t="shared" si="4"/>
        <v>0.23453131355523593</v>
      </c>
      <c r="I146" s="280" t="s">
        <v>168</v>
      </c>
      <c r="J146" s="276">
        <v>2</v>
      </c>
      <c r="K146" s="277" t="s">
        <v>169</v>
      </c>
      <c r="L146" s="276" t="s">
        <v>9</v>
      </c>
      <c r="M146" s="278">
        <v>3611454</v>
      </c>
      <c r="N146" s="278">
        <v>94293866</v>
      </c>
      <c r="O146" s="281">
        <f t="shared" si="5"/>
        <v>2.1504132044890376</v>
      </c>
    </row>
    <row r="147" spans="1:15" ht="15" customHeight="1">
      <c r="A147" s="51" t="s">
        <v>487</v>
      </c>
      <c r="B147" s="51">
        <v>4</v>
      </c>
      <c r="C147" s="52" t="s">
        <v>488</v>
      </c>
      <c r="D147" s="51" t="s">
        <v>9</v>
      </c>
      <c r="E147" s="53">
        <v>498</v>
      </c>
      <c r="F147" s="53">
        <v>910400</v>
      </c>
      <c r="G147" s="6">
        <f t="shared" si="4"/>
        <v>0.010045255399354596</v>
      </c>
      <c r="I147" s="54" t="s">
        <v>170</v>
      </c>
      <c r="J147" s="51">
        <v>3</v>
      </c>
      <c r="K147" s="52" t="s">
        <v>489</v>
      </c>
      <c r="L147" s="51" t="s">
        <v>9</v>
      </c>
      <c r="M147" s="53">
        <v>3401120</v>
      </c>
      <c r="N147" s="53">
        <v>41104768</v>
      </c>
      <c r="O147" s="5">
        <f t="shared" si="5"/>
        <v>0.9374123643913216</v>
      </c>
    </row>
    <row r="148" spans="1:15" ht="15" customHeight="1">
      <c r="A148" s="51" t="s">
        <v>490</v>
      </c>
      <c r="B148" s="51">
        <v>5</v>
      </c>
      <c r="C148" s="52" t="s">
        <v>491</v>
      </c>
      <c r="D148" s="51" t="s">
        <v>9</v>
      </c>
      <c r="E148" s="53">
        <v>9</v>
      </c>
      <c r="F148" s="53">
        <v>73591</v>
      </c>
      <c r="G148" s="6">
        <f t="shared" si="4"/>
        <v>0.0008119951560785414</v>
      </c>
      <c r="I148" s="54" t="s">
        <v>492</v>
      </c>
      <c r="J148" s="51">
        <v>3</v>
      </c>
      <c r="K148" s="52" t="s">
        <v>493</v>
      </c>
      <c r="L148" s="51" t="s">
        <v>9</v>
      </c>
      <c r="M148" s="53">
        <v>87960</v>
      </c>
      <c r="N148" s="53">
        <v>11214720</v>
      </c>
      <c r="O148" s="5">
        <f t="shared" si="5"/>
        <v>0.2557566360960033</v>
      </c>
    </row>
    <row r="149" spans="1:15" ht="15" customHeight="1">
      <c r="A149" s="51" t="s">
        <v>494</v>
      </c>
      <c r="B149" s="51">
        <v>4</v>
      </c>
      <c r="C149" s="52" t="s">
        <v>495</v>
      </c>
      <c r="D149" s="51" t="s">
        <v>496</v>
      </c>
      <c r="E149" s="53">
        <v>52805</v>
      </c>
      <c r="F149" s="53">
        <v>9180</v>
      </c>
      <c r="G149" s="6">
        <f t="shared" si="4"/>
        <v>0.00010129112979577679</v>
      </c>
      <c r="I149" s="54" t="s">
        <v>497</v>
      </c>
      <c r="J149" s="51">
        <v>3</v>
      </c>
      <c r="K149" s="52" t="s">
        <v>498</v>
      </c>
      <c r="L149" s="51" t="s">
        <v>9</v>
      </c>
      <c r="M149" s="53">
        <v>70214</v>
      </c>
      <c r="N149" s="53">
        <v>15768506</v>
      </c>
      <c r="O149" s="5">
        <f t="shared" si="5"/>
        <v>0.3596077343722933</v>
      </c>
    </row>
    <row r="150" spans="1:15" ht="15" customHeight="1">
      <c r="A150" s="51" t="s">
        <v>499</v>
      </c>
      <c r="B150" s="51">
        <v>4</v>
      </c>
      <c r="C150" s="52" t="s">
        <v>500</v>
      </c>
      <c r="D150" s="51" t="s">
        <v>496</v>
      </c>
      <c r="E150" s="53">
        <v>1701</v>
      </c>
      <c r="F150" s="53">
        <v>6197</v>
      </c>
      <c r="G150" s="6">
        <f t="shared" si="4"/>
        <v>6.837702955821665E-05</v>
      </c>
      <c r="I150" s="54" t="s">
        <v>501</v>
      </c>
      <c r="J150" s="51">
        <v>4</v>
      </c>
      <c r="K150" s="52" t="s">
        <v>502</v>
      </c>
      <c r="L150" s="51" t="s">
        <v>9</v>
      </c>
      <c r="M150" s="53">
        <v>18464</v>
      </c>
      <c r="N150" s="53">
        <v>386663</v>
      </c>
      <c r="O150" s="5">
        <f t="shared" si="5"/>
        <v>0.008818020261120111</v>
      </c>
    </row>
    <row r="151" spans="1:15" ht="15" customHeight="1">
      <c r="A151" s="51" t="s">
        <v>503</v>
      </c>
      <c r="B151" s="51">
        <v>4</v>
      </c>
      <c r="C151" s="52" t="s">
        <v>504</v>
      </c>
      <c r="D151" s="51" t="s">
        <v>388</v>
      </c>
      <c r="E151" s="53">
        <v>500930</v>
      </c>
      <c r="F151" s="53">
        <v>493389</v>
      </c>
      <c r="G151" s="6">
        <f t="shared" si="4"/>
        <v>0.005444001006406156</v>
      </c>
      <c r="I151" s="54" t="s">
        <v>505</v>
      </c>
      <c r="J151" s="51">
        <v>4</v>
      </c>
      <c r="K151" s="52" t="s">
        <v>506</v>
      </c>
      <c r="L151" s="51" t="s">
        <v>9</v>
      </c>
      <c r="M151" s="53">
        <v>4479</v>
      </c>
      <c r="N151" s="53">
        <v>199361</v>
      </c>
      <c r="O151" s="5">
        <f t="shared" si="5"/>
        <v>0.004546515537502079</v>
      </c>
    </row>
    <row r="152" spans="1:15" ht="15" customHeight="1">
      <c r="A152" s="51" t="s">
        <v>507</v>
      </c>
      <c r="B152" s="51">
        <v>5</v>
      </c>
      <c r="C152" s="52" t="s">
        <v>508</v>
      </c>
      <c r="D152" s="51" t="s">
        <v>388</v>
      </c>
      <c r="E152" s="53">
        <v>475080</v>
      </c>
      <c r="F152" s="53">
        <v>486357</v>
      </c>
      <c r="G152" s="6">
        <f t="shared" si="4"/>
        <v>0.005366410676915535</v>
      </c>
      <c r="I152" s="54" t="s">
        <v>509</v>
      </c>
      <c r="J152" s="51">
        <v>4</v>
      </c>
      <c r="K152" s="52" t="s">
        <v>510</v>
      </c>
      <c r="L152" s="51" t="s">
        <v>9</v>
      </c>
      <c r="M152" s="53">
        <v>5185</v>
      </c>
      <c r="N152" s="53">
        <v>8700644</v>
      </c>
      <c r="O152" s="5">
        <f t="shared" si="5"/>
        <v>0.19842202402814113</v>
      </c>
    </row>
    <row r="153" spans="1:15" ht="15" customHeight="1">
      <c r="A153" s="51" t="s">
        <v>511</v>
      </c>
      <c r="B153" s="51">
        <v>4</v>
      </c>
      <c r="C153" s="52" t="s">
        <v>512</v>
      </c>
      <c r="D153" s="51" t="s">
        <v>9</v>
      </c>
      <c r="E153" s="53">
        <v>18054</v>
      </c>
      <c r="F153" s="53">
        <v>19835749</v>
      </c>
      <c r="G153" s="6">
        <f t="shared" si="4"/>
        <v>0.21886551487532133</v>
      </c>
      <c r="I153" s="54" t="s">
        <v>513</v>
      </c>
      <c r="J153" s="51">
        <v>4</v>
      </c>
      <c r="K153" s="52" t="s">
        <v>514</v>
      </c>
      <c r="L153" s="51" t="s">
        <v>9</v>
      </c>
      <c r="M153" s="53">
        <v>552</v>
      </c>
      <c r="N153" s="53">
        <v>65077</v>
      </c>
      <c r="O153" s="5">
        <f t="shared" si="5"/>
        <v>0.0014841096886252718</v>
      </c>
    </row>
    <row r="154" spans="1:15" ht="15" customHeight="1">
      <c r="A154" s="51" t="s">
        <v>515</v>
      </c>
      <c r="B154" s="51">
        <v>5</v>
      </c>
      <c r="C154" s="52" t="s">
        <v>516</v>
      </c>
      <c r="D154" s="51" t="s">
        <v>9</v>
      </c>
      <c r="E154" s="53">
        <v>311</v>
      </c>
      <c r="F154" s="53">
        <v>221354</v>
      </c>
      <c r="G154" s="6">
        <f t="shared" si="4"/>
        <v>0.002442396159565836</v>
      </c>
      <c r="I154" s="54" t="s">
        <v>517</v>
      </c>
      <c r="J154" s="51">
        <v>4</v>
      </c>
      <c r="K154" s="52" t="s">
        <v>518</v>
      </c>
      <c r="L154" s="51" t="s">
        <v>9</v>
      </c>
      <c r="M154" s="53">
        <v>3345</v>
      </c>
      <c r="N154" s="53">
        <v>131478</v>
      </c>
      <c r="O154" s="5">
        <f t="shared" si="5"/>
        <v>0.0029984137812295204</v>
      </c>
    </row>
    <row r="155" spans="1:15" ht="15" customHeight="1">
      <c r="A155" s="51" t="s">
        <v>519</v>
      </c>
      <c r="B155" s="51">
        <v>5</v>
      </c>
      <c r="C155" s="52" t="s">
        <v>520</v>
      </c>
      <c r="D155" s="51" t="s">
        <v>40</v>
      </c>
      <c r="E155" s="53">
        <v>354951</v>
      </c>
      <c r="F155" s="53">
        <v>492770</v>
      </c>
      <c r="G155" s="6">
        <f t="shared" si="4"/>
        <v>0.0054371710271748286</v>
      </c>
      <c r="I155" s="54" t="s">
        <v>521</v>
      </c>
      <c r="J155" s="51">
        <v>3</v>
      </c>
      <c r="K155" s="52" t="s">
        <v>522</v>
      </c>
      <c r="L155" s="51" t="s">
        <v>9</v>
      </c>
      <c r="M155" s="53">
        <v>51866</v>
      </c>
      <c r="N155" s="53">
        <v>24135404</v>
      </c>
      <c r="O155" s="5">
        <f t="shared" si="5"/>
        <v>0.5504185336645073</v>
      </c>
    </row>
    <row r="156" spans="1:15" ht="15" customHeight="1">
      <c r="A156" s="276" t="s">
        <v>523</v>
      </c>
      <c r="B156" s="276">
        <v>2</v>
      </c>
      <c r="C156" s="277" t="s">
        <v>524</v>
      </c>
      <c r="D156" s="276"/>
      <c r="E156" s="278"/>
      <c r="F156" s="278">
        <v>148928134</v>
      </c>
      <c r="G156" s="279">
        <f t="shared" si="4"/>
        <v>1.6432569663656686</v>
      </c>
      <c r="I156" s="54" t="s">
        <v>525</v>
      </c>
      <c r="J156" s="51">
        <v>4</v>
      </c>
      <c r="K156" s="52" t="s">
        <v>526</v>
      </c>
      <c r="L156" s="51" t="s">
        <v>9</v>
      </c>
      <c r="M156" s="53">
        <v>110</v>
      </c>
      <c r="N156" s="53">
        <v>8772</v>
      </c>
      <c r="O156" s="5">
        <f t="shared" si="5"/>
        <v>0.0002000493290812558</v>
      </c>
    </row>
    <row r="157" spans="1:15" ht="15" customHeight="1">
      <c r="A157" s="51" t="s">
        <v>527</v>
      </c>
      <c r="B157" s="51">
        <v>3</v>
      </c>
      <c r="C157" s="52" t="s">
        <v>528</v>
      </c>
      <c r="D157" s="51" t="s">
        <v>9</v>
      </c>
      <c r="E157" s="53">
        <v>86</v>
      </c>
      <c r="F157" s="53">
        <v>13310</v>
      </c>
      <c r="G157" s="6">
        <f t="shared" si="4"/>
        <v>0.00014686110431174173</v>
      </c>
      <c r="I157" s="54" t="s">
        <v>529</v>
      </c>
      <c r="J157" s="51">
        <v>4</v>
      </c>
      <c r="K157" s="52" t="s">
        <v>530</v>
      </c>
      <c r="L157" s="51" t="s">
        <v>9</v>
      </c>
      <c r="M157" s="53">
        <v>17911</v>
      </c>
      <c r="N157" s="53">
        <v>12566096</v>
      </c>
      <c r="O157" s="5">
        <f t="shared" si="5"/>
        <v>0.28657536182975973</v>
      </c>
    </row>
    <row r="158" spans="1:15" ht="15" customHeight="1">
      <c r="A158" s="51" t="s">
        <v>531</v>
      </c>
      <c r="B158" s="51">
        <v>3</v>
      </c>
      <c r="C158" s="52" t="s">
        <v>532</v>
      </c>
      <c r="D158" s="51" t="s">
        <v>388</v>
      </c>
      <c r="E158" s="53">
        <v>1262440</v>
      </c>
      <c r="F158" s="53">
        <v>3086379</v>
      </c>
      <c r="G158" s="6">
        <f t="shared" si="4"/>
        <v>0.03405477297254464</v>
      </c>
      <c r="I158" s="54" t="s">
        <v>533</v>
      </c>
      <c r="J158" s="51">
        <v>4</v>
      </c>
      <c r="K158" s="52" t="s">
        <v>534</v>
      </c>
      <c r="L158" s="51" t="s">
        <v>9</v>
      </c>
      <c r="M158" s="53">
        <v>7903</v>
      </c>
      <c r="N158" s="53">
        <v>3729378</v>
      </c>
      <c r="O158" s="5">
        <f t="shared" si="5"/>
        <v>0.0850501102132234</v>
      </c>
    </row>
    <row r="159" spans="1:15" ht="15" customHeight="1">
      <c r="A159" s="51" t="s">
        <v>535</v>
      </c>
      <c r="B159" s="51">
        <v>3</v>
      </c>
      <c r="C159" s="52" t="s">
        <v>536</v>
      </c>
      <c r="D159" s="51"/>
      <c r="E159" s="53"/>
      <c r="F159" s="53">
        <v>58542327</v>
      </c>
      <c r="G159" s="6">
        <f t="shared" si="4"/>
        <v>0.6459497214274301</v>
      </c>
      <c r="I159" s="54" t="s">
        <v>537</v>
      </c>
      <c r="J159" s="51">
        <v>4</v>
      </c>
      <c r="K159" s="52" t="s">
        <v>538</v>
      </c>
      <c r="L159" s="51" t="s">
        <v>9</v>
      </c>
      <c r="M159" s="53">
        <v>20582</v>
      </c>
      <c r="N159" s="53">
        <v>3548053</v>
      </c>
      <c r="O159" s="5">
        <f t="shared" si="5"/>
        <v>0.08091491361089112</v>
      </c>
    </row>
    <row r="160" spans="1:15" ht="15" customHeight="1">
      <c r="A160" s="51" t="s">
        <v>539</v>
      </c>
      <c r="B160" s="51">
        <v>4</v>
      </c>
      <c r="C160" s="52" t="s">
        <v>540</v>
      </c>
      <c r="D160" s="51" t="s">
        <v>388</v>
      </c>
      <c r="E160" s="53">
        <v>26993305</v>
      </c>
      <c r="F160" s="53">
        <v>39834758</v>
      </c>
      <c r="G160" s="6">
        <f t="shared" si="4"/>
        <v>0.4395324229805401</v>
      </c>
      <c r="I160" s="280" t="s">
        <v>174</v>
      </c>
      <c r="J160" s="276">
        <v>2</v>
      </c>
      <c r="K160" s="277" t="s">
        <v>175</v>
      </c>
      <c r="L160" s="276"/>
      <c r="M160" s="278"/>
      <c r="N160" s="278">
        <v>10100827</v>
      </c>
      <c r="O160" s="281">
        <f t="shared" si="5"/>
        <v>0.23035381492428567</v>
      </c>
    </row>
    <row r="161" spans="1:15" ht="15" customHeight="1">
      <c r="A161" s="51" t="s">
        <v>541</v>
      </c>
      <c r="B161" s="51">
        <v>5</v>
      </c>
      <c r="C161" s="52" t="s">
        <v>542</v>
      </c>
      <c r="D161" s="51" t="s">
        <v>388</v>
      </c>
      <c r="E161" s="53">
        <v>22729518</v>
      </c>
      <c r="F161" s="53">
        <v>36865799</v>
      </c>
      <c r="G161" s="6">
        <f t="shared" si="4"/>
        <v>0.4067732496224421</v>
      </c>
      <c r="I161" s="54" t="s">
        <v>178</v>
      </c>
      <c r="J161" s="51">
        <v>3</v>
      </c>
      <c r="K161" s="52" t="s">
        <v>543</v>
      </c>
      <c r="L161" s="51" t="s">
        <v>9</v>
      </c>
      <c r="M161" s="53">
        <v>3576</v>
      </c>
      <c r="N161" s="53">
        <v>909693</v>
      </c>
      <c r="O161" s="5">
        <f t="shared" si="5"/>
        <v>0.020745950104869453</v>
      </c>
    </row>
    <row r="162" spans="1:15" ht="15" customHeight="1">
      <c r="A162" s="51" t="s">
        <v>544</v>
      </c>
      <c r="B162" s="51">
        <v>5</v>
      </c>
      <c r="C162" s="52" t="s">
        <v>545</v>
      </c>
      <c r="D162" s="51" t="s">
        <v>388</v>
      </c>
      <c r="E162" s="53">
        <v>4256258</v>
      </c>
      <c r="F162" s="53">
        <v>2956496</v>
      </c>
      <c r="G162" s="6">
        <f t="shared" si="4"/>
        <v>0.03262165796042428</v>
      </c>
      <c r="I162" s="54" t="s">
        <v>546</v>
      </c>
      <c r="J162" s="51">
        <v>4</v>
      </c>
      <c r="K162" s="52" t="s">
        <v>547</v>
      </c>
      <c r="L162" s="51" t="s">
        <v>9</v>
      </c>
      <c r="M162" s="53">
        <v>8</v>
      </c>
      <c r="N162" s="53">
        <v>1692</v>
      </c>
      <c r="O162" s="5">
        <f t="shared" si="5"/>
        <v>3.858680629337492E-05</v>
      </c>
    </row>
    <row r="163" spans="1:15" ht="15" customHeight="1">
      <c r="A163" s="51" t="s">
        <v>548</v>
      </c>
      <c r="B163" s="51">
        <v>4</v>
      </c>
      <c r="C163" s="52" t="s">
        <v>549</v>
      </c>
      <c r="D163" s="51" t="s">
        <v>40</v>
      </c>
      <c r="E163" s="53">
        <v>809088</v>
      </c>
      <c r="F163" s="53">
        <v>3111251</v>
      </c>
      <c r="G163" s="6">
        <f t="shared" si="4"/>
        <v>0.034329207937716814</v>
      </c>
      <c r="I163" s="54" t="s">
        <v>550</v>
      </c>
      <c r="J163" s="51">
        <v>4</v>
      </c>
      <c r="K163" s="52" t="s">
        <v>551</v>
      </c>
      <c r="L163" s="51" t="s">
        <v>9</v>
      </c>
      <c r="M163" s="53">
        <v>360</v>
      </c>
      <c r="N163" s="53">
        <v>88200</v>
      </c>
      <c r="O163" s="5">
        <f t="shared" si="5"/>
        <v>0.0020114399025269905</v>
      </c>
    </row>
    <row r="164" spans="1:15" ht="15" customHeight="1">
      <c r="A164" s="51" t="s">
        <v>552</v>
      </c>
      <c r="B164" s="51">
        <v>4</v>
      </c>
      <c r="C164" s="52" t="s">
        <v>553</v>
      </c>
      <c r="D164" s="51" t="s">
        <v>40</v>
      </c>
      <c r="E164" s="53">
        <v>14885168</v>
      </c>
      <c r="F164" s="53">
        <v>4601886</v>
      </c>
      <c r="G164" s="6">
        <f t="shared" si="4"/>
        <v>0.050776713739800444</v>
      </c>
      <c r="I164" s="54" t="s">
        <v>554</v>
      </c>
      <c r="J164" s="51">
        <v>3</v>
      </c>
      <c r="K164" s="52" t="s">
        <v>555</v>
      </c>
      <c r="L164" s="51"/>
      <c r="M164" s="53"/>
      <c r="N164" s="53">
        <v>9174112</v>
      </c>
      <c r="O164" s="5">
        <f t="shared" si="5"/>
        <v>0.20921967060149316</v>
      </c>
    </row>
    <row r="165" spans="1:15" ht="15" customHeight="1">
      <c r="A165" s="51" t="s">
        <v>556</v>
      </c>
      <c r="B165" s="51">
        <v>5</v>
      </c>
      <c r="C165" s="52" t="s">
        <v>557</v>
      </c>
      <c r="D165" s="51" t="s">
        <v>40</v>
      </c>
      <c r="E165" s="53">
        <v>13142699</v>
      </c>
      <c r="F165" s="53">
        <v>2774605</v>
      </c>
      <c r="G165" s="6">
        <f t="shared" si="4"/>
        <v>0.030614692286166804</v>
      </c>
      <c r="I165" s="54" t="s">
        <v>558</v>
      </c>
      <c r="J165" s="51">
        <v>4</v>
      </c>
      <c r="K165" s="52" t="s">
        <v>559</v>
      </c>
      <c r="L165" s="51" t="s">
        <v>9</v>
      </c>
      <c r="M165" s="53">
        <v>529</v>
      </c>
      <c r="N165" s="53">
        <v>239531</v>
      </c>
      <c r="O165" s="5">
        <f t="shared" si="5"/>
        <v>0.005462610105353657</v>
      </c>
    </row>
    <row r="166" spans="1:15" ht="15" customHeight="1">
      <c r="A166" s="51" t="s">
        <v>560</v>
      </c>
      <c r="B166" s="51">
        <v>5</v>
      </c>
      <c r="C166" s="52" t="s">
        <v>561</v>
      </c>
      <c r="D166" s="51" t="s">
        <v>40</v>
      </c>
      <c r="E166" s="53">
        <v>8286</v>
      </c>
      <c r="F166" s="53">
        <v>2392</v>
      </c>
      <c r="G166" s="6">
        <f t="shared" si="4"/>
        <v>2.6393069986001972E-05</v>
      </c>
      <c r="I166" s="54" t="s">
        <v>562</v>
      </c>
      <c r="J166" s="51">
        <v>4</v>
      </c>
      <c r="K166" s="52" t="s">
        <v>563</v>
      </c>
      <c r="L166" s="51" t="s">
        <v>9</v>
      </c>
      <c r="M166" s="53">
        <v>1909</v>
      </c>
      <c r="N166" s="53">
        <v>572499</v>
      </c>
      <c r="O166" s="5">
        <f t="shared" si="5"/>
        <v>0.01305609220812698</v>
      </c>
    </row>
    <row r="167" spans="1:15" ht="15" customHeight="1">
      <c r="A167" s="51" t="s">
        <v>564</v>
      </c>
      <c r="B167" s="51">
        <v>4</v>
      </c>
      <c r="C167" s="52" t="s">
        <v>565</v>
      </c>
      <c r="D167" s="51" t="s">
        <v>40</v>
      </c>
      <c r="E167" s="53">
        <v>117149</v>
      </c>
      <c r="F167" s="53">
        <v>377761</v>
      </c>
      <c r="G167" s="6">
        <f t="shared" si="4"/>
        <v>0.0041681741266647535</v>
      </c>
      <c r="I167" s="256" t="s">
        <v>182</v>
      </c>
      <c r="J167" s="252">
        <v>1</v>
      </c>
      <c r="K167" s="253" t="s">
        <v>183</v>
      </c>
      <c r="L167" s="252"/>
      <c r="M167" s="254"/>
      <c r="N167" s="254">
        <v>1179672114</v>
      </c>
      <c r="O167" s="257">
        <f t="shared" si="5"/>
        <v>26.902942879795567</v>
      </c>
    </row>
    <row r="168" spans="1:15" ht="15" customHeight="1">
      <c r="A168" s="51" t="s">
        <v>566</v>
      </c>
      <c r="B168" s="51">
        <v>3</v>
      </c>
      <c r="C168" s="52" t="s">
        <v>567</v>
      </c>
      <c r="D168" s="51" t="s">
        <v>9</v>
      </c>
      <c r="E168" s="53">
        <v>5869</v>
      </c>
      <c r="F168" s="53">
        <v>4182227</v>
      </c>
      <c r="G168" s="6">
        <f t="shared" si="4"/>
        <v>0.046146241600479546</v>
      </c>
      <c r="I168" s="280" t="s">
        <v>184</v>
      </c>
      <c r="J168" s="276">
        <v>2</v>
      </c>
      <c r="K168" s="277" t="s">
        <v>568</v>
      </c>
      <c r="L168" s="276" t="s">
        <v>9</v>
      </c>
      <c r="M168" s="278">
        <v>727675</v>
      </c>
      <c r="N168" s="278">
        <v>12773863</v>
      </c>
      <c r="O168" s="281">
        <f t="shared" si="5"/>
        <v>0.2913135799049108</v>
      </c>
    </row>
    <row r="169" spans="1:15" ht="15" customHeight="1">
      <c r="A169" s="51" t="s">
        <v>569</v>
      </c>
      <c r="B169" s="51">
        <v>4</v>
      </c>
      <c r="C169" s="52" t="s">
        <v>570</v>
      </c>
      <c r="D169" s="51" t="s">
        <v>9</v>
      </c>
      <c r="E169" s="53">
        <v>4223</v>
      </c>
      <c r="F169" s="53">
        <v>2915937</v>
      </c>
      <c r="G169" s="6">
        <f t="shared" si="4"/>
        <v>0.032174134329336385</v>
      </c>
      <c r="I169" s="54" t="s">
        <v>188</v>
      </c>
      <c r="J169" s="51">
        <v>3</v>
      </c>
      <c r="K169" s="52" t="s">
        <v>571</v>
      </c>
      <c r="L169" s="51" t="s">
        <v>9</v>
      </c>
      <c r="M169" s="53">
        <v>688838</v>
      </c>
      <c r="N169" s="53">
        <v>11525019</v>
      </c>
      <c r="O169" s="5">
        <f t="shared" si="5"/>
        <v>0.2628331416551215</v>
      </c>
    </row>
    <row r="170" spans="1:15" ht="15" customHeight="1">
      <c r="A170" s="51" t="s">
        <v>572</v>
      </c>
      <c r="B170" s="51">
        <v>4</v>
      </c>
      <c r="C170" s="52" t="s">
        <v>573</v>
      </c>
      <c r="D170" s="51" t="s">
        <v>9</v>
      </c>
      <c r="E170" s="53">
        <v>1641</v>
      </c>
      <c r="F170" s="53">
        <v>1266290</v>
      </c>
      <c r="G170" s="6">
        <f t="shared" si="4"/>
        <v>0.01397210727114316</v>
      </c>
      <c r="I170" s="54" t="s">
        <v>574</v>
      </c>
      <c r="J170" s="51">
        <v>4</v>
      </c>
      <c r="K170" s="52" t="s">
        <v>575</v>
      </c>
      <c r="L170" s="51" t="s">
        <v>9</v>
      </c>
      <c r="M170" s="53">
        <v>261549</v>
      </c>
      <c r="N170" s="53">
        <v>5237828</v>
      </c>
      <c r="O170" s="5">
        <f t="shared" si="5"/>
        <v>0.11945097779788143</v>
      </c>
    </row>
    <row r="171" spans="1:15" ht="15" customHeight="1">
      <c r="A171" s="276" t="s">
        <v>576</v>
      </c>
      <c r="B171" s="276">
        <v>2</v>
      </c>
      <c r="C171" s="277" t="s">
        <v>577</v>
      </c>
      <c r="D171" s="276" t="s">
        <v>9</v>
      </c>
      <c r="E171" s="278">
        <v>2525047</v>
      </c>
      <c r="F171" s="278">
        <v>265220726</v>
      </c>
      <c r="G171" s="279">
        <f t="shared" si="4"/>
        <v>2.9264168825486006</v>
      </c>
      <c r="I171" s="54" t="s">
        <v>578</v>
      </c>
      <c r="J171" s="51">
        <v>4</v>
      </c>
      <c r="K171" s="52" t="s">
        <v>579</v>
      </c>
      <c r="L171" s="51" t="s">
        <v>9</v>
      </c>
      <c r="M171" s="53">
        <v>251685</v>
      </c>
      <c r="N171" s="53">
        <v>4530132</v>
      </c>
      <c r="O171" s="5">
        <f t="shared" si="5"/>
        <v>0.10331165837317915</v>
      </c>
    </row>
    <row r="172" spans="1:15" ht="15" customHeight="1">
      <c r="A172" s="51" t="s">
        <v>580</v>
      </c>
      <c r="B172" s="51">
        <v>3</v>
      </c>
      <c r="C172" s="52" t="s">
        <v>581</v>
      </c>
      <c r="D172" s="51" t="s">
        <v>9</v>
      </c>
      <c r="E172" s="53">
        <v>42419</v>
      </c>
      <c r="F172" s="53">
        <v>7748204</v>
      </c>
      <c r="G172" s="6">
        <f t="shared" si="4"/>
        <v>0.08549284717300185</v>
      </c>
      <c r="I172" s="54" t="s">
        <v>584</v>
      </c>
      <c r="J172" s="51">
        <v>5</v>
      </c>
      <c r="K172" s="52" t="s">
        <v>585</v>
      </c>
      <c r="L172" s="51" t="s">
        <v>9</v>
      </c>
      <c r="M172" s="53">
        <v>251685</v>
      </c>
      <c r="N172" s="53">
        <v>4530132</v>
      </c>
      <c r="O172" s="5">
        <f t="shared" si="5"/>
        <v>0.10331165837317915</v>
      </c>
    </row>
    <row r="173" spans="1:15" ht="15" customHeight="1">
      <c r="A173" s="51" t="s">
        <v>582</v>
      </c>
      <c r="B173" s="51">
        <v>4</v>
      </c>
      <c r="C173" s="52" t="s">
        <v>583</v>
      </c>
      <c r="D173" s="51" t="s">
        <v>9</v>
      </c>
      <c r="E173" s="53">
        <v>9611</v>
      </c>
      <c r="F173" s="53">
        <v>2796574</v>
      </c>
      <c r="G173" s="6">
        <f t="shared" si="4"/>
        <v>0.030857095862472192</v>
      </c>
      <c r="I173" s="54" t="s">
        <v>588</v>
      </c>
      <c r="J173" s="51">
        <v>4</v>
      </c>
      <c r="K173" s="52" t="s">
        <v>589</v>
      </c>
      <c r="L173" s="51" t="s">
        <v>9</v>
      </c>
      <c r="M173" s="53">
        <v>175604</v>
      </c>
      <c r="N173" s="53">
        <v>1757059</v>
      </c>
      <c r="O173" s="5">
        <f t="shared" si="5"/>
        <v>0.04007050548406091</v>
      </c>
    </row>
    <row r="174" spans="1:15" ht="15" customHeight="1">
      <c r="A174" s="51" t="s">
        <v>586</v>
      </c>
      <c r="B174" s="51">
        <v>3</v>
      </c>
      <c r="C174" s="52" t="s">
        <v>587</v>
      </c>
      <c r="D174" s="51" t="s">
        <v>9</v>
      </c>
      <c r="E174" s="53">
        <v>214616</v>
      </c>
      <c r="F174" s="53">
        <v>11195376</v>
      </c>
      <c r="G174" s="6">
        <f t="shared" si="4"/>
        <v>0.12352857119047107</v>
      </c>
      <c r="I174" s="280" t="s">
        <v>192</v>
      </c>
      <c r="J174" s="276">
        <v>2</v>
      </c>
      <c r="K174" s="277" t="s">
        <v>193</v>
      </c>
      <c r="L174" s="276"/>
      <c r="M174" s="278"/>
      <c r="N174" s="278">
        <v>564689571</v>
      </c>
      <c r="O174" s="281">
        <f t="shared" si="5"/>
        <v>12.877994735263584</v>
      </c>
    </row>
    <row r="175" spans="1:15" ht="15" customHeight="1">
      <c r="A175" s="51" t="s">
        <v>590</v>
      </c>
      <c r="B175" s="51">
        <v>4</v>
      </c>
      <c r="C175" s="52" t="s">
        <v>591</v>
      </c>
      <c r="D175" s="51" t="s">
        <v>9</v>
      </c>
      <c r="E175" s="53">
        <v>146590</v>
      </c>
      <c r="F175" s="53">
        <v>7506430</v>
      </c>
      <c r="G175" s="6">
        <f t="shared" si="4"/>
        <v>0.08282513893604715</v>
      </c>
      <c r="I175" s="54" t="s">
        <v>196</v>
      </c>
      <c r="J175" s="51">
        <v>3</v>
      </c>
      <c r="K175" s="52" t="s">
        <v>594</v>
      </c>
      <c r="L175" s="51" t="s">
        <v>107</v>
      </c>
      <c r="M175" s="53">
        <v>7697262</v>
      </c>
      <c r="N175" s="53">
        <v>423010712</v>
      </c>
      <c r="O175" s="5">
        <f t="shared" si="5"/>
        <v>9.646945865228492</v>
      </c>
    </row>
    <row r="176" spans="1:15" ht="15" customHeight="1">
      <c r="A176" s="51" t="s">
        <v>592</v>
      </c>
      <c r="B176" s="51">
        <v>3</v>
      </c>
      <c r="C176" s="52" t="s">
        <v>593</v>
      </c>
      <c r="D176" s="51" t="s">
        <v>9</v>
      </c>
      <c r="E176" s="53">
        <v>321987</v>
      </c>
      <c r="F176" s="53">
        <v>52224000</v>
      </c>
      <c r="G176" s="6">
        <f t="shared" si="4"/>
        <v>0.5762339828381969</v>
      </c>
      <c r="I176" s="54" t="s">
        <v>597</v>
      </c>
      <c r="J176" s="51">
        <v>3</v>
      </c>
      <c r="K176" s="52" t="s">
        <v>197</v>
      </c>
      <c r="L176" s="51"/>
      <c r="M176" s="53">
        <v>0</v>
      </c>
      <c r="N176" s="53">
        <v>141678859</v>
      </c>
      <c r="O176" s="5">
        <f t="shared" si="5"/>
        <v>3.2310488700350937</v>
      </c>
    </row>
    <row r="177" spans="1:15" ht="15" customHeight="1">
      <c r="A177" s="51" t="s">
        <v>595</v>
      </c>
      <c r="B177" s="51">
        <v>4</v>
      </c>
      <c r="C177" s="52" t="s">
        <v>596</v>
      </c>
      <c r="D177" s="51" t="s">
        <v>9</v>
      </c>
      <c r="E177" s="53">
        <v>300287</v>
      </c>
      <c r="F177" s="53">
        <v>45721747</v>
      </c>
      <c r="G177" s="6">
        <f t="shared" si="4"/>
        <v>0.5044888246042123</v>
      </c>
      <c r="I177" s="54" t="s">
        <v>600</v>
      </c>
      <c r="J177" s="51">
        <v>4</v>
      </c>
      <c r="K177" s="52" t="s">
        <v>201</v>
      </c>
      <c r="L177" s="51" t="s">
        <v>107</v>
      </c>
      <c r="M177" s="53">
        <v>1806121</v>
      </c>
      <c r="N177" s="53">
        <v>104570169</v>
      </c>
      <c r="O177" s="5">
        <f t="shared" si="5"/>
        <v>2.3847688269908267</v>
      </c>
    </row>
    <row r="178" spans="1:15" ht="15" customHeight="1">
      <c r="A178" s="51" t="s">
        <v>598</v>
      </c>
      <c r="B178" s="51">
        <v>4</v>
      </c>
      <c r="C178" s="52" t="s">
        <v>599</v>
      </c>
      <c r="D178" s="51" t="s">
        <v>9</v>
      </c>
      <c r="E178" s="53">
        <v>1719</v>
      </c>
      <c r="F178" s="53">
        <v>618203</v>
      </c>
      <c r="G178" s="6">
        <f t="shared" si="4"/>
        <v>0.006821185219296143</v>
      </c>
      <c r="I178" s="54" t="s">
        <v>603</v>
      </c>
      <c r="J178" s="51">
        <v>4</v>
      </c>
      <c r="K178" s="52" t="s">
        <v>203</v>
      </c>
      <c r="L178" s="51" t="s">
        <v>107</v>
      </c>
      <c r="M178" s="53">
        <v>169728</v>
      </c>
      <c r="N178" s="53">
        <v>11191286</v>
      </c>
      <c r="O178" s="5">
        <f t="shared" si="5"/>
        <v>0.2552222133899283</v>
      </c>
    </row>
    <row r="179" spans="1:15" ht="15" customHeight="1">
      <c r="A179" s="51" t="s">
        <v>601</v>
      </c>
      <c r="B179" s="51">
        <v>4</v>
      </c>
      <c r="C179" s="52" t="s">
        <v>602</v>
      </c>
      <c r="D179" s="51" t="s">
        <v>9</v>
      </c>
      <c r="E179" s="53">
        <v>19970</v>
      </c>
      <c r="F179" s="53">
        <v>5884050</v>
      </c>
      <c r="G179" s="6">
        <f t="shared" si="4"/>
        <v>0.0649239730146885</v>
      </c>
      <c r="I179" s="54" t="s">
        <v>606</v>
      </c>
      <c r="J179" s="51">
        <v>4</v>
      </c>
      <c r="K179" s="52" t="s">
        <v>206</v>
      </c>
      <c r="L179" s="51" t="s">
        <v>107</v>
      </c>
      <c r="M179" s="53">
        <v>224756</v>
      </c>
      <c r="N179" s="53">
        <v>14814785</v>
      </c>
      <c r="O179" s="5">
        <f t="shared" si="5"/>
        <v>0.3378577063079175</v>
      </c>
    </row>
    <row r="180" spans="1:15" ht="15" customHeight="1">
      <c r="A180" s="51" t="s">
        <v>604</v>
      </c>
      <c r="B180" s="51">
        <v>3</v>
      </c>
      <c r="C180" s="52" t="s">
        <v>605</v>
      </c>
      <c r="D180" s="51" t="s">
        <v>9</v>
      </c>
      <c r="E180" s="53">
        <v>1837699</v>
      </c>
      <c r="F180" s="53">
        <v>170665923</v>
      </c>
      <c r="G180" s="6">
        <f t="shared" si="4"/>
        <v>1.8831093854367154</v>
      </c>
      <c r="I180" s="54" t="s">
        <v>609</v>
      </c>
      <c r="J180" s="51">
        <v>4</v>
      </c>
      <c r="K180" s="52" t="s">
        <v>610</v>
      </c>
      <c r="L180" s="51" t="s">
        <v>107</v>
      </c>
      <c r="M180" s="53">
        <v>107761</v>
      </c>
      <c r="N180" s="53">
        <v>6233559</v>
      </c>
      <c r="O180" s="5">
        <f t="shared" si="5"/>
        <v>0.14215906244168078</v>
      </c>
    </row>
    <row r="181" spans="1:15" ht="15" customHeight="1">
      <c r="A181" s="51" t="s">
        <v>607</v>
      </c>
      <c r="B181" s="51">
        <v>4</v>
      </c>
      <c r="C181" s="52" t="s">
        <v>608</v>
      </c>
      <c r="D181" s="51" t="s">
        <v>9</v>
      </c>
      <c r="E181" s="53">
        <v>43697</v>
      </c>
      <c r="F181" s="53">
        <v>14385119</v>
      </c>
      <c r="G181" s="6">
        <f t="shared" si="4"/>
        <v>0.15872385138961817</v>
      </c>
      <c r="I181" s="54" t="s">
        <v>613</v>
      </c>
      <c r="J181" s="51">
        <v>4</v>
      </c>
      <c r="K181" s="52" t="s">
        <v>614</v>
      </c>
      <c r="L181" s="51" t="s">
        <v>40</v>
      </c>
      <c r="M181" s="53">
        <v>5656779</v>
      </c>
      <c r="N181" s="53">
        <v>1363792</v>
      </c>
      <c r="O181" s="5">
        <f t="shared" si="5"/>
        <v>0.031101878090103056</v>
      </c>
    </row>
    <row r="182" spans="1:15" ht="15" customHeight="1">
      <c r="A182" s="51" t="s">
        <v>611</v>
      </c>
      <c r="B182" s="51">
        <v>5</v>
      </c>
      <c r="C182" s="52" t="s">
        <v>612</v>
      </c>
      <c r="D182" s="51" t="s">
        <v>9</v>
      </c>
      <c r="E182" s="53">
        <v>25364</v>
      </c>
      <c r="F182" s="53">
        <v>6492499</v>
      </c>
      <c r="G182" s="6">
        <f t="shared" si="4"/>
        <v>0.0716375336501036</v>
      </c>
      <c r="I182" s="54" t="s">
        <v>617</v>
      </c>
      <c r="J182" s="51">
        <v>4</v>
      </c>
      <c r="K182" s="52" t="s">
        <v>618</v>
      </c>
      <c r="L182" s="51" t="s">
        <v>9</v>
      </c>
      <c r="M182" s="53">
        <v>137133</v>
      </c>
      <c r="N182" s="53">
        <v>2646318</v>
      </c>
      <c r="O182" s="5">
        <f t="shared" si="5"/>
        <v>0.06035044920607053</v>
      </c>
    </row>
    <row r="183" spans="1:15" ht="15" customHeight="1">
      <c r="A183" s="51" t="s">
        <v>615</v>
      </c>
      <c r="B183" s="51">
        <v>4</v>
      </c>
      <c r="C183" s="52" t="s">
        <v>616</v>
      </c>
      <c r="D183" s="51" t="s">
        <v>9</v>
      </c>
      <c r="E183" s="53">
        <v>418428</v>
      </c>
      <c r="F183" s="53">
        <v>38954787</v>
      </c>
      <c r="G183" s="6">
        <f t="shared" si="4"/>
        <v>0.42982291788494975</v>
      </c>
      <c r="I183" s="280" t="s">
        <v>213</v>
      </c>
      <c r="J183" s="276">
        <v>2</v>
      </c>
      <c r="K183" s="277" t="s">
        <v>214</v>
      </c>
      <c r="L183" s="276" t="s">
        <v>9</v>
      </c>
      <c r="M183" s="278">
        <v>9863789</v>
      </c>
      <c r="N183" s="278">
        <v>602208680</v>
      </c>
      <c r="O183" s="281">
        <f t="shared" si="5"/>
        <v>13.73363456462707</v>
      </c>
    </row>
    <row r="184" spans="1:15" ht="15" customHeight="1">
      <c r="A184" s="51" t="s">
        <v>619</v>
      </c>
      <c r="B184" s="51">
        <v>5</v>
      </c>
      <c r="C184" s="52" t="s">
        <v>620</v>
      </c>
      <c r="D184" s="51" t="s">
        <v>9</v>
      </c>
      <c r="E184" s="53">
        <v>5553</v>
      </c>
      <c r="F184" s="53">
        <v>763088</v>
      </c>
      <c r="G184" s="6">
        <f t="shared" si="4"/>
        <v>0.008419830681220014</v>
      </c>
      <c r="I184" s="54" t="s">
        <v>623</v>
      </c>
      <c r="J184" s="51">
        <v>3</v>
      </c>
      <c r="K184" s="52" t="s">
        <v>624</v>
      </c>
      <c r="L184" s="51" t="s">
        <v>9</v>
      </c>
      <c r="M184" s="53">
        <v>9863789</v>
      </c>
      <c r="N184" s="53">
        <v>602208680</v>
      </c>
      <c r="O184" s="5">
        <f t="shared" si="5"/>
        <v>13.73363456462707</v>
      </c>
    </row>
    <row r="185" spans="1:15" ht="15" customHeight="1">
      <c r="A185" s="51" t="s">
        <v>621</v>
      </c>
      <c r="B185" s="51">
        <v>4</v>
      </c>
      <c r="C185" s="52" t="s">
        <v>622</v>
      </c>
      <c r="D185" s="51" t="s">
        <v>9</v>
      </c>
      <c r="E185" s="53">
        <v>547758</v>
      </c>
      <c r="F185" s="53">
        <v>55666713</v>
      </c>
      <c r="G185" s="6">
        <f t="shared" si="4"/>
        <v>0.6142205067306379</v>
      </c>
      <c r="I185" s="54" t="s">
        <v>627</v>
      </c>
      <c r="J185" s="51">
        <v>4</v>
      </c>
      <c r="K185" s="52" t="s">
        <v>628</v>
      </c>
      <c r="L185" s="51" t="s">
        <v>9</v>
      </c>
      <c r="M185" s="53">
        <v>573208</v>
      </c>
      <c r="N185" s="53">
        <v>41346064</v>
      </c>
      <c r="O185" s="5">
        <f t="shared" si="5"/>
        <v>0.9429152261001668</v>
      </c>
    </row>
    <row r="186" spans="1:15" ht="15" customHeight="1">
      <c r="A186" s="51" t="s">
        <v>625</v>
      </c>
      <c r="B186" s="51">
        <v>5</v>
      </c>
      <c r="C186" s="52" t="s">
        <v>626</v>
      </c>
      <c r="D186" s="51" t="s">
        <v>9</v>
      </c>
      <c r="E186" s="53">
        <v>297047</v>
      </c>
      <c r="F186" s="53">
        <v>26127916</v>
      </c>
      <c r="G186" s="6">
        <f t="shared" si="4"/>
        <v>0.28829260684631297</v>
      </c>
      <c r="I186" s="54" t="s">
        <v>631</v>
      </c>
      <c r="J186" s="51">
        <v>4</v>
      </c>
      <c r="K186" s="52" t="s">
        <v>632</v>
      </c>
      <c r="L186" s="51" t="s">
        <v>9</v>
      </c>
      <c r="M186" s="53">
        <v>9290581</v>
      </c>
      <c r="N186" s="53">
        <v>560862616</v>
      </c>
      <c r="O186" s="5">
        <f t="shared" si="5"/>
        <v>12.790719338526904</v>
      </c>
    </row>
    <row r="187" spans="1:15" ht="15" customHeight="1">
      <c r="A187" s="51" t="s">
        <v>629</v>
      </c>
      <c r="B187" s="51">
        <v>4</v>
      </c>
      <c r="C187" s="52" t="s">
        <v>630</v>
      </c>
      <c r="D187" s="51" t="s">
        <v>9</v>
      </c>
      <c r="E187" s="53">
        <v>827818</v>
      </c>
      <c r="F187" s="53">
        <v>61659304</v>
      </c>
      <c r="G187" s="6">
        <f t="shared" si="4"/>
        <v>0.6803421094315097</v>
      </c>
      <c r="I187" s="256" t="s">
        <v>217</v>
      </c>
      <c r="J187" s="252">
        <v>1</v>
      </c>
      <c r="K187" s="253" t="s">
        <v>218</v>
      </c>
      <c r="L187" s="252" t="s">
        <v>9</v>
      </c>
      <c r="M187" s="254">
        <v>52342</v>
      </c>
      <c r="N187" s="254">
        <v>9077411</v>
      </c>
      <c r="O187" s="257">
        <f t="shared" si="5"/>
        <v>0.20701436164441536</v>
      </c>
    </row>
    <row r="188" spans="1:15" ht="15" customHeight="1">
      <c r="A188" s="51" t="s">
        <v>633</v>
      </c>
      <c r="B188" s="51">
        <v>5</v>
      </c>
      <c r="C188" s="52" t="s">
        <v>634</v>
      </c>
      <c r="D188" s="51" t="s">
        <v>9</v>
      </c>
      <c r="E188" s="53">
        <v>616869</v>
      </c>
      <c r="F188" s="53">
        <v>45967521</v>
      </c>
      <c r="G188" s="6">
        <f t="shared" si="4"/>
        <v>0.5072006684097053</v>
      </c>
      <c r="I188" s="280" t="s">
        <v>221</v>
      </c>
      <c r="J188" s="276">
        <v>2</v>
      </c>
      <c r="K188" s="277" t="s">
        <v>222</v>
      </c>
      <c r="L188" s="276" t="s">
        <v>9</v>
      </c>
      <c r="M188" s="278">
        <v>404</v>
      </c>
      <c r="N188" s="278">
        <v>79121</v>
      </c>
      <c r="O188" s="281">
        <f t="shared" si="5"/>
        <v>0.0018043893030367123</v>
      </c>
    </row>
    <row r="189" spans="1:15" ht="15" customHeight="1">
      <c r="A189" s="51" t="s">
        <v>635</v>
      </c>
      <c r="B189" s="51">
        <v>3</v>
      </c>
      <c r="C189" s="52" t="s">
        <v>636</v>
      </c>
      <c r="D189" s="51" t="s">
        <v>9</v>
      </c>
      <c r="E189" s="53">
        <v>44</v>
      </c>
      <c r="F189" s="53">
        <v>33586</v>
      </c>
      <c r="G189" s="6">
        <f t="shared" si="4"/>
        <v>0.00037058430123322</v>
      </c>
      <c r="I189" s="54" t="s">
        <v>639</v>
      </c>
      <c r="J189" s="51">
        <v>3</v>
      </c>
      <c r="K189" s="52" t="s">
        <v>640</v>
      </c>
      <c r="L189" s="51" t="s">
        <v>9</v>
      </c>
      <c r="M189" s="53">
        <v>15</v>
      </c>
      <c r="N189" s="53">
        <v>2450</v>
      </c>
      <c r="O189" s="5">
        <f t="shared" si="5"/>
        <v>5.5873330625749745E-05</v>
      </c>
    </row>
    <row r="190" spans="1:15" ht="15" customHeight="1">
      <c r="A190" s="51" t="s">
        <v>637</v>
      </c>
      <c r="B190" s="51">
        <v>4</v>
      </c>
      <c r="C190" s="52" t="s">
        <v>638</v>
      </c>
      <c r="D190" s="51" t="s">
        <v>9</v>
      </c>
      <c r="E190" s="53">
        <v>41</v>
      </c>
      <c r="F190" s="53">
        <v>31596</v>
      </c>
      <c r="G190" s="6">
        <f t="shared" si="4"/>
        <v>0.0003486268558853337</v>
      </c>
      <c r="I190" s="280" t="s">
        <v>225</v>
      </c>
      <c r="J190" s="276">
        <v>2</v>
      </c>
      <c r="K190" s="277" t="s">
        <v>226</v>
      </c>
      <c r="L190" s="276" t="s">
        <v>9</v>
      </c>
      <c r="M190" s="278">
        <v>6085</v>
      </c>
      <c r="N190" s="278">
        <v>1198814</v>
      </c>
      <c r="O190" s="281">
        <f t="shared" si="5"/>
        <v>0.027339482032970427</v>
      </c>
    </row>
    <row r="191" spans="1:15" ht="15" customHeight="1">
      <c r="A191" s="51" t="s">
        <v>641</v>
      </c>
      <c r="B191" s="51">
        <v>3</v>
      </c>
      <c r="C191" s="52" t="s">
        <v>642</v>
      </c>
      <c r="D191" s="51" t="s">
        <v>9</v>
      </c>
      <c r="E191" s="53">
        <v>108244</v>
      </c>
      <c r="F191" s="53">
        <v>23331411</v>
      </c>
      <c r="G191" s="6">
        <f t="shared" si="4"/>
        <v>0.2574362723223981</v>
      </c>
      <c r="I191" s="54" t="s">
        <v>645</v>
      </c>
      <c r="J191" s="51">
        <v>3</v>
      </c>
      <c r="K191" s="52" t="s">
        <v>646</v>
      </c>
      <c r="L191" s="51" t="s">
        <v>9</v>
      </c>
      <c r="M191" s="53">
        <v>413</v>
      </c>
      <c r="N191" s="53">
        <v>47010</v>
      </c>
      <c r="O191" s="5">
        <f t="shared" si="5"/>
        <v>0.001072083784782243</v>
      </c>
    </row>
    <row r="192" spans="1:15" ht="15" customHeight="1">
      <c r="A192" s="51" t="s">
        <v>643</v>
      </c>
      <c r="B192" s="51">
        <v>4</v>
      </c>
      <c r="C192" s="52" t="s">
        <v>644</v>
      </c>
      <c r="D192" s="51" t="s">
        <v>9</v>
      </c>
      <c r="E192" s="53">
        <v>103262</v>
      </c>
      <c r="F192" s="53">
        <v>16382711</v>
      </c>
      <c r="G192" s="6">
        <f t="shared" si="4"/>
        <v>0.18076506604659046</v>
      </c>
      <c r="I192" s="280" t="s">
        <v>229</v>
      </c>
      <c r="J192" s="276">
        <v>2</v>
      </c>
      <c r="K192" s="277" t="s">
        <v>230</v>
      </c>
      <c r="L192" s="276" t="s">
        <v>9</v>
      </c>
      <c r="M192" s="278">
        <v>45856</v>
      </c>
      <c r="N192" s="278">
        <v>7799476</v>
      </c>
      <c r="O192" s="281">
        <f t="shared" si="5"/>
        <v>0.1778704903084082</v>
      </c>
    </row>
    <row r="193" spans="1:15" ht="15" customHeight="1">
      <c r="A193" s="276" t="s">
        <v>647</v>
      </c>
      <c r="B193" s="276">
        <v>2</v>
      </c>
      <c r="C193" s="277" t="s">
        <v>648</v>
      </c>
      <c r="D193" s="276" t="s">
        <v>9</v>
      </c>
      <c r="E193" s="278">
        <v>175626</v>
      </c>
      <c r="F193" s="278">
        <v>89031001</v>
      </c>
      <c r="G193" s="279">
        <f t="shared" si="4"/>
        <v>0.9823584616709078</v>
      </c>
      <c r="I193" s="54" t="s">
        <v>651</v>
      </c>
      <c r="J193" s="51">
        <v>3</v>
      </c>
      <c r="K193" s="52" t="s">
        <v>652</v>
      </c>
      <c r="L193" s="51" t="s">
        <v>9</v>
      </c>
      <c r="M193" s="53">
        <v>131</v>
      </c>
      <c r="N193" s="53">
        <v>114796</v>
      </c>
      <c r="O193" s="5">
        <f t="shared" si="5"/>
        <v>0.0026179734132708438</v>
      </c>
    </row>
    <row r="194" spans="1:15" ht="15" customHeight="1">
      <c r="A194" s="51" t="s">
        <v>649</v>
      </c>
      <c r="B194" s="51">
        <v>3</v>
      </c>
      <c r="C194" s="52" t="s">
        <v>650</v>
      </c>
      <c r="D194" s="51" t="s">
        <v>9</v>
      </c>
      <c r="E194" s="53">
        <v>23959</v>
      </c>
      <c r="F194" s="53">
        <v>27814441</v>
      </c>
      <c r="G194" s="6">
        <f t="shared" si="4"/>
        <v>0.3069015417786466</v>
      </c>
      <c r="I194" s="256" t="s">
        <v>233</v>
      </c>
      <c r="J194" s="252">
        <v>1</v>
      </c>
      <c r="K194" s="253" t="s">
        <v>234</v>
      </c>
      <c r="L194" s="252"/>
      <c r="M194" s="254"/>
      <c r="N194" s="254">
        <v>369007089</v>
      </c>
      <c r="O194" s="257">
        <f t="shared" si="5"/>
        <v>8.41536942324182</v>
      </c>
    </row>
    <row r="195" spans="1:15" ht="15" customHeight="1">
      <c r="A195" s="51" t="s">
        <v>653</v>
      </c>
      <c r="B195" s="51">
        <v>4</v>
      </c>
      <c r="C195" s="52" t="s">
        <v>654</v>
      </c>
      <c r="D195" s="51" t="s">
        <v>9</v>
      </c>
      <c r="E195" s="53">
        <v>3725</v>
      </c>
      <c r="F195" s="53">
        <v>3357927</v>
      </c>
      <c r="G195" s="6">
        <f t="shared" si="4"/>
        <v>0.037051004313915406</v>
      </c>
      <c r="I195" s="280" t="s">
        <v>237</v>
      </c>
      <c r="J195" s="276">
        <v>2</v>
      </c>
      <c r="K195" s="277" t="s">
        <v>238</v>
      </c>
      <c r="L195" s="276"/>
      <c r="M195" s="278"/>
      <c r="N195" s="278">
        <v>140885050</v>
      </c>
      <c r="O195" s="281">
        <f t="shared" si="5"/>
        <v>3.212945705663381</v>
      </c>
    </row>
    <row r="196" spans="1:15" ht="15" customHeight="1">
      <c r="A196" s="51" t="s">
        <v>655</v>
      </c>
      <c r="B196" s="51">
        <v>4</v>
      </c>
      <c r="C196" s="52" t="s">
        <v>656</v>
      </c>
      <c r="D196" s="51" t="s">
        <v>9</v>
      </c>
      <c r="E196" s="53">
        <v>1172</v>
      </c>
      <c r="F196" s="53">
        <v>937253</v>
      </c>
      <c r="G196" s="6">
        <f t="shared" si="4"/>
        <v>0.010341548504845446</v>
      </c>
      <c r="I196" s="54" t="s">
        <v>239</v>
      </c>
      <c r="J196" s="51">
        <v>3</v>
      </c>
      <c r="K196" s="52" t="s">
        <v>240</v>
      </c>
      <c r="L196" s="51"/>
      <c r="M196" s="53"/>
      <c r="N196" s="53">
        <v>57622971</v>
      </c>
      <c r="O196" s="5">
        <f t="shared" si="5"/>
        <v>1.314117269518771</v>
      </c>
    </row>
    <row r="197" spans="1:15" ht="15" customHeight="1">
      <c r="A197" s="51" t="s">
        <v>657</v>
      </c>
      <c r="B197" s="51">
        <v>4</v>
      </c>
      <c r="C197" s="52" t="s">
        <v>658</v>
      </c>
      <c r="D197" s="51" t="s">
        <v>9</v>
      </c>
      <c r="E197" s="53">
        <v>4449</v>
      </c>
      <c r="F197" s="53">
        <v>5519156</v>
      </c>
      <c r="G197" s="6">
        <f t="shared" si="4"/>
        <v>0.06089777197811985</v>
      </c>
      <c r="I197" s="54" t="s">
        <v>1227</v>
      </c>
      <c r="J197" s="51">
        <v>4</v>
      </c>
      <c r="K197" s="52" t="s">
        <v>243</v>
      </c>
      <c r="L197" s="51" t="s">
        <v>40</v>
      </c>
      <c r="M197" s="53">
        <v>2060562</v>
      </c>
      <c r="N197" s="53">
        <v>326330</v>
      </c>
      <c r="O197" s="5">
        <f t="shared" si="5"/>
        <v>0.007442099584939148</v>
      </c>
    </row>
    <row r="198" spans="1:15" ht="15" customHeight="1">
      <c r="A198" s="51" t="s">
        <v>659</v>
      </c>
      <c r="B198" s="51">
        <v>4</v>
      </c>
      <c r="C198" s="52" t="s">
        <v>660</v>
      </c>
      <c r="D198" s="51" t="s">
        <v>9</v>
      </c>
      <c r="E198" s="53">
        <v>7965</v>
      </c>
      <c r="F198" s="53">
        <v>6584049</v>
      </c>
      <c r="G198" s="6">
        <f t="shared" si="4"/>
        <v>0.07264768647502771</v>
      </c>
      <c r="I198" s="54" t="s">
        <v>250</v>
      </c>
      <c r="J198" s="51">
        <v>3</v>
      </c>
      <c r="K198" s="52" t="s">
        <v>251</v>
      </c>
      <c r="L198" s="51" t="s">
        <v>9</v>
      </c>
      <c r="M198" s="53">
        <v>470169</v>
      </c>
      <c r="N198" s="53">
        <v>66632785</v>
      </c>
      <c r="O198" s="5">
        <f t="shared" si="5"/>
        <v>1.5195900517630603</v>
      </c>
    </row>
    <row r="199" spans="1:15" ht="15" customHeight="1">
      <c r="A199" s="51" t="s">
        <v>661</v>
      </c>
      <c r="B199" s="51">
        <v>3</v>
      </c>
      <c r="C199" s="52" t="s">
        <v>662</v>
      </c>
      <c r="D199" s="51" t="s">
        <v>9</v>
      </c>
      <c r="E199" s="53">
        <v>125110</v>
      </c>
      <c r="F199" s="53">
        <v>50012646</v>
      </c>
      <c r="G199" s="6">
        <f t="shared" si="4"/>
        <v>0.5518341413307448</v>
      </c>
      <c r="I199" s="280" t="s">
        <v>267</v>
      </c>
      <c r="J199" s="276">
        <v>2</v>
      </c>
      <c r="K199" s="277" t="s">
        <v>268</v>
      </c>
      <c r="L199" s="276" t="s">
        <v>9</v>
      </c>
      <c r="M199" s="278">
        <v>20959</v>
      </c>
      <c r="N199" s="278">
        <v>2151203</v>
      </c>
      <c r="O199" s="281">
        <f t="shared" si="5"/>
        <v>0.04905913324983866</v>
      </c>
    </row>
    <row r="200" spans="1:15" ht="15" customHeight="1">
      <c r="A200" s="51" t="s">
        <v>663</v>
      </c>
      <c r="B200" s="51">
        <v>4</v>
      </c>
      <c r="C200" s="52" t="s">
        <v>664</v>
      </c>
      <c r="D200" s="51" t="s">
        <v>9</v>
      </c>
      <c r="E200" s="53">
        <v>3647</v>
      </c>
      <c r="F200" s="53">
        <v>957525</v>
      </c>
      <c r="G200" s="6">
        <f aca="true" t="shared" si="6" ref="G200:G263">F200/9062985099*100</f>
        <v>0.010565227566198385</v>
      </c>
      <c r="I200" s="54" t="s">
        <v>1228</v>
      </c>
      <c r="J200" s="51">
        <v>3</v>
      </c>
      <c r="K200" s="52" t="s">
        <v>1229</v>
      </c>
      <c r="L200" s="51" t="s">
        <v>9</v>
      </c>
      <c r="M200" s="53">
        <v>20699</v>
      </c>
      <c r="N200" s="53">
        <v>2100335</v>
      </c>
      <c r="O200" s="5">
        <f aca="true" t="shared" si="7" ref="O200:O263">N200/4384918480*100</f>
        <v>0.047899066073401664</v>
      </c>
    </row>
    <row r="201" spans="1:15" ht="15" customHeight="1">
      <c r="A201" s="51" t="s">
        <v>665</v>
      </c>
      <c r="B201" s="51">
        <v>4</v>
      </c>
      <c r="C201" s="52" t="s">
        <v>666</v>
      </c>
      <c r="D201" s="51" t="s">
        <v>9</v>
      </c>
      <c r="E201" s="53">
        <v>99783</v>
      </c>
      <c r="F201" s="53">
        <v>33298046</v>
      </c>
      <c r="G201" s="6">
        <f t="shared" si="6"/>
        <v>0.3674070478574887</v>
      </c>
      <c r="I201" s="280" t="s">
        <v>271</v>
      </c>
      <c r="J201" s="276">
        <v>2</v>
      </c>
      <c r="K201" s="277" t="s">
        <v>272</v>
      </c>
      <c r="L201" s="276" t="s">
        <v>40</v>
      </c>
      <c r="M201" s="278">
        <v>28474896</v>
      </c>
      <c r="N201" s="278">
        <v>7773285</v>
      </c>
      <c r="O201" s="281">
        <f t="shared" si="7"/>
        <v>0.1772731930012984</v>
      </c>
    </row>
    <row r="202" spans="1:15" ht="15" customHeight="1">
      <c r="A202" s="51" t="s">
        <v>667</v>
      </c>
      <c r="B202" s="51">
        <v>3</v>
      </c>
      <c r="C202" s="52" t="s">
        <v>668</v>
      </c>
      <c r="D202" s="51" t="s">
        <v>9</v>
      </c>
      <c r="E202" s="53">
        <v>16581</v>
      </c>
      <c r="F202" s="53">
        <v>3088818</v>
      </c>
      <c r="G202" s="6">
        <f t="shared" si="6"/>
        <v>0.03408168463546097</v>
      </c>
      <c r="I202" s="54" t="s">
        <v>275</v>
      </c>
      <c r="J202" s="51">
        <v>3</v>
      </c>
      <c r="K202" s="52" t="s">
        <v>276</v>
      </c>
      <c r="L202" s="51" t="s">
        <v>40</v>
      </c>
      <c r="M202" s="53">
        <v>3032835</v>
      </c>
      <c r="N202" s="53">
        <v>1204895</v>
      </c>
      <c r="O202" s="5">
        <f t="shared" si="7"/>
        <v>0.027478161920127645</v>
      </c>
    </row>
    <row r="203" spans="1:15" ht="15" customHeight="1">
      <c r="A203" s="51" t="s">
        <v>671</v>
      </c>
      <c r="B203" s="51">
        <v>4</v>
      </c>
      <c r="C203" s="52" t="s">
        <v>672</v>
      </c>
      <c r="D203" s="51" t="s">
        <v>9</v>
      </c>
      <c r="E203" s="53">
        <v>16456</v>
      </c>
      <c r="F203" s="53">
        <v>3018990</v>
      </c>
      <c r="G203" s="6">
        <f t="shared" si="6"/>
        <v>0.03331121001548499</v>
      </c>
      <c r="I203" s="54" t="s">
        <v>669</v>
      </c>
      <c r="J203" s="51">
        <v>4</v>
      </c>
      <c r="K203" s="52" t="s">
        <v>670</v>
      </c>
      <c r="L203" s="51" t="s">
        <v>40</v>
      </c>
      <c r="M203" s="53">
        <v>142995</v>
      </c>
      <c r="N203" s="53">
        <v>80201</v>
      </c>
      <c r="O203" s="5">
        <f t="shared" si="7"/>
        <v>0.0018290191793941856</v>
      </c>
    </row>
    <row r="204" spans="1:15" ht="15" customHeight="1">
      <c r="A204" s="51" t="s">
        <v>675</v>
      </c>
      <c r="B204" s="51">
        <v>3</v>
      </c>
      <c r="C204" s="52" t="s">
        <v>676</v>
      </c>
      <c r="D204" s="51" t="s">
        <v>9</v>
      </c>
      <c r="E204" s="53">
        <v>230</v>
      </c>
      <c r="F204" s="53">
        <v>833400</v>
      </c>
      <c r="G204" s="6">
        <f t="shared" si="6"/>
        <v>0.009195645704989147</v>
      </c>
      <c r="I204" s="54" t="s">
        <v>673</v>
      </c>
      <c r="J204" s="51">
        <v>4</v>
      </c>
      <c r="K204" s="52" t="s">
        <v>674</v>
      </c>
      <c r="L204" s="51" t="s">
        <v>40</v>
      </c>
      <c r="M204" s="53">
        <v>235845</v>
      </c>
      <c r="N204" s="53">
        <v>206523</v>
      </c>
      <c r="O204" s="5">
        <f t="shared" si="7"/>
        <v>0.004709848106457842</v>
      </c>
    </row>
    <row r="205" spans="1:15" ht="15" customHeight="1">
      <c r="A205" s="51" t="s">
        <v>858</v>
      </c>
      <c r="B205" s="51">
        <v>3</v>
      </c>
      <c r="C205" s="52" t="s">
        <v>1218</v>
      </c>
      <c r="D205" s="51" t="s">
        <v>696</v>
      </c>
      <c r="E205" s="53">
        <v>16580</v>
      </c>
      <c r="F205" s="53">
        <v>32995</v>
      </c>
      <c r="G205" s="6">
        <f t="shared" si="6"/>
        <v>0.0003640632709816618</v>
      </c>
      <c r="I205" s="54" t="s">
        <v>677</v>
      </c>
      <c r="J205" s="51">
        <v>4</v>
      </c>
      <c r="K205" s="52" t="s">
        <v>678</v>
      </c>
      <c r="L205" s="51" t="s">
        <v>40</v>
      </c>
      <c r="M205" s="53">
        <v>140135</v>
      </c>
      <c r="N205" s="53">
        <v>71803</v>
      </c>
      <c r="O205" s="5">
        <f t="shared" si="7"/>
        <v>0.0016374990852737587</v>
      </c>
    </row>
    <row r="206" spans="1:15" ht="15" customHeight="1">
      <c r="A206" s="51" t="s">
        <v>1219</v>
      </c>
      <c r="B206" s="51">
        <v>4</v>
      </c>
      <c r="C206" s="52" t="s">
        <v>1220</v>
      </c>
      <c r="D206" s="51" t="s">
        <v>696</v>
      </c>
      <c r="E206" s="53">
        <v>16580</v>
      </c>
      <c r="F206" s="53">
        <v>32995</v>
      </c>
      <c r="G206" s="6">
        <f t="shared" si="6"/>
        <v>0.0003640632709816618</v>
      </c>
      <c r="I206" s="54" t="s">
        <v>277</v>
      </c>
      <c r="J206" s="51">
        <v>3</v>
      </c>
      <c r="K206" s="52" t="s">
        <v>681</v>
      </c>
      <c r="L206" s="51" t="s">
        <v>40</v>
      </c>
      <c r="M206" s="53">
        <v>93568</v>
      </c>
      <c r="N206" s="53">
        <v>18808</v>
      </c>
      <c r="O206" s="5">
        <f t="shared" si="7"/>
        <v>0.00042892473567718417</v>
      </c>
    </row>
    <row r="207" spans="1:15" ht="15" customHeight="1">
      <c r="A207" s="276" t="s">
        <v>679</v>
      </c>
      <c r="B207" s="276">
        <v>2</v>
      </c>
      <c r="C207" s="277" t="s">
        <v>680</v>
      </c>
      <c r="D207" s="276"/>
      <c r="E207" s="278"/>
      <c r="F207" s="278">
        <v>183727652</v>
      </c>
      <c r="G207" s="279">
        <f t="shared" si="6"/>
        <v>2.027231094314304</v>
      </c>
      <c r="I207" s="54" t="s">
        <v>684</v>
      </c>
      <c r="J207" s="51">
        <v>4</v>
      </c>
      <c r="K207" s="52" t="s">
        <v>685</v>
      </c>
      <c r="L207" s="51" t="s">
        <v>40</v>
      </c>
      <c r="M207" s="53">
        <v>17500</v>
      </c>
      <c r="N207" s="53">
        <v>2079</v>
      </c>
      <c r="O207" s="5">
        <f t="shared" si="7"/>
        <v>4.7412511988136206E-05</v>
      </c>
    </row>
    <row r="208" spans="1:15" ht="15" customHeight="1">
      <c r="A208" s="51" t="s">
        <v>682</v>
      </c>
      <c r="B208" s="51">
        <v>3</v>
      </c>
      <c r="C208" s="52" t="s">
        <v>683</v>
      </c>
      <c r="D208" s="51" t="s">
        <v>9</v>
      </c>
      <c r="E208" s="53">
        <v>4834</v>
      </c>
      <c r="F208" s="53">
        <v>1678151</v>
      </c>
      <c r="G208" s="6">
        <f t="shared" si="6"/>
        <v>0.018516537119598327</v>
      </c>
      <c r="I208" s="54" t="s">
        <v>688</v>
      </c>
      <c r="J208" s="51">
        <v>3</v>
      </c>
      <c r="K208" s="52" t="s">
        <v>278</v>
      </c>
      <c r="L208" s="51" t="s">
        <v>40</v>
      </c>
      <c r="M208" s="53">
        <v>16550123</v>
      </c>
      <c r="N208" s="53">
        <v>4061953</v>
      </c>
      <c r="O208" s="5">
        <f t="shared" si="7"/>
        <v>0.09263462977765552</v>
      </c>
    </row>
    <row r="209" spans="1:15" ht="15" customHeight="1">
      <c r="A209" s="51" t="s">
        <v>686</v>
      </c>
      <c r="B209" s="51">
        <v>4</v>
      </c>
      <c r="C209" s="52" t="s">
        <v>687</v>
      </c>
      <c r="D209" s="51" t="s">
        <v>9</v>
      </c>
      <c r="E209" s="53">
        <v>4646</v>
      </c>
      <c r="F209" s="53">
        <v>1453620</v>
      </c>
      <c r="G209" s="6">
        <f t="shared" si="6"/>
        <v>0.016039086284720814</v>
      </c>
      <c r="I209" s="280" t="s">
        <v>281</v>
      </c>
      <c r="J209" s="276">
        <v>2</v>
      </c>
      <c r="K209" s="277" t="s">
        <v>282</v>
      </c>
      <c r="L209" s="276" t="s">
        <v>40</v>
      </c>
      <c r="M209" s="278">
        <v>6877756</v>
      </c>
      <c r="N209" s="278">
        <v>18999639</v>
      </c>
      <c r="O209" s="281">
        <f t="shared" si="7"/>
        <v>0.4332951475987302</v>
      </c>
    </row>
    <row r="210" spans="1:15" ht="15" customHeight="1">
      <c r="A210" s="51" t="s">
        <v>689</v>
      </c>
      <c r="B210" s="51">
        <v>3</v>
      </c>
      <c r="C210" s="52" t="s">
        <v>690</v>
      </c>
      <c r="D210" s="51" t="s">
        <v>9</v>
      </c>
      <c r="E210" s="53">
        <v>1362</v>
      </c>
      <c r="F210" s="53">
        <v>432769</v>
      </c>
      <c r="G210" s="6">
        <f t="shared" si="6"/>
        <v>0.004775126465205721</v>
      </c>
      <c r="I210" s="54" t="s">
        <v>283</v>
      </c>
      <c r="J210" s="51">
        <v>3</v>
      </c>
      <c r="K210" s="52" t="s">
        <v>284</v>
      </c>
      <c r="L210" s="51" t="s">
        <v>40</v>
      </c>
      <c r="M210" s="53">
        <v>255700</v>
      </c>
      <c r="N210" s="53">
        <v>244374</v>
      </c>
      <c r="O210" s="5">
        <f t="shared" si="7"/>
        <v>0.005573056856464069</v>
      </c>
    </row>
    <row r="211" spans="1:15" ht="15" customHeight="1">
      <c r="A211" s="51" t="s">
        <v>691</v>
      </c>
      <c r="B211" s="51">
        <v>4</v>
      </c>
      <c r="C211" s="52" t="s">
        <v>692</v>
      </c>
      <c r="D211" s="51" t="s">
        <v>9</v>
      </c>
      <c r="E211" s="53">
        <v>573</v>
      </c>
      <c r="F211" s="53">
        <v>245345</v>
      </c>
      <c r="G211" s="6">
        <f t="shared" si="6"/>
        <v>0.0027071102657674137</v>
      </c>
      <c r="I211" s="54" t="s">
        <v>695</v>
      </c>
      <c r="J211" s="51">
        <v>3</v>
      </c>
      <c r="K211" s="52" t="s">
        <v>286</v>
      </c>
      <c r="L211" s="51" t="s">
        <v>696</v>
      </c>
      <c r="M211" s="53">
        <v>284972000</v>
      </c>
      <c r="N211" s="53">
        <v>7164810</v>
      </c>
      <c r="O211" s="5">
        <f t="shared" si="7"/>
        <v>0.1633966522451747</v>
      </c>
    </row>
    <row r="212" spans="1:15" ht="15" customHeight="1">
      <c r="A212" s="51" t="s">
        <v>693</v>
      </c>
      <c r="B212" s="51">
        <v>5</v>
      </c>
      <c r="C212" s="52" t="s">
        <v>694</v>
      </c>
      <c r="D212" s="51" t="s">
        <v>9</v>
      </c>
      <c r="E212" s="53">
        <v>573</v>
      </c>
      <c r="F212" s="53">
        <v>245345</v>
      </c>
      <c r="G212" s="6">
        <f t="shared" si="6"/>
        <v>0.0027071102657674137</v>
      </c>
      <c r="I212" s="54" t="s">
        <v>701</v>
      </c>
      <c r="J212" s="51">
        <v>3</v>
      </c>
      <c r="K212" s="52" t="s">
        <v>290</v>
      </c>
      <c r="L212" s="51" t="s">
        <v>40</v>
      </c>
      <c r="M212" s="53">
        <v>249354</v>
      </c>
      <c r="N212" s="53">
        <v>3522869</v>
      </c>
      <c r="O212" s="5">
        <f t="shared" si="7"/>
        <v>0.08034058138294055</v>
      </c>
    </row>
    <row r="213" spans="1:15" ht="15" customHeight="1">
      <c r="A213" s="51" t="s">
        <v>697</v>
      </c>
      <c r="B213" s="51">
        <v>3</v>
      </c>
      <c r="C213" s="52" t="s">
        <v>698</v>
      </c>
      <c r="D213" s="51" t="s">
        <v>9</v>
      </c>
      <c r="E213" s="53">
        <v>1415</v>
      </c>
      <c r="F213" s="53">
        <v>1395971</v>
      </c>
      <c r="G213" s="6">
        <f t="shared" si="6"/>
        <v>0.015402993437052323</v>
      </c>
      <c r="I213" s="280" t="s">
        <v>293</v>
      </c>
      <c r="J213" s="276">
        <v>2</v>
      </c>
      <c r="K213" s="277" t="s">
        <v>294</v>
      </c>
      <c r="L213" s="276" t="s">
        <v>9</v>
      </c>
      <c r="M213" s="278">
        <v>32059</v>
      </c>
      <c r="N213" s="278">
        <v>8510744</v>
      </c>
      <c r="O213" s="281">
        <f t="shared" si="7"/>
        <v>0.1940912707686187</v>
      </c>
    </row>
    <row r="214" spans="1:15" ht="15" customHeight="1">
      <c r="A214" s="51" t="s">
        <v>699</v>
      </c>
      <c r="B214" s="51">
        <v>4</v>
      </c>
      <c r="C214" s="52" t="s">
        <v>700</v>
      </c>
      <c r="D214" s="51" t="s">
        <v>9</v>
      </c>
      <c r="E214" s="53">
        <v>1165</v>
      </c>
      <c r="F214" s="53">
        <v>809302</v>
      </c>
      <c r="G214" s="6">
        <f t="shared" si="6"/>
        <v>0.008929750972329167</v>
      </c>
      <c r="I214" s="54" t="s">
        <v>297</v>
      </c>
      <c r="J214" s="51">
        <v>3</v>
      </c>
      <c r="K214" s="52" t="s">
        <v>706</v>
      </c>
      <c r="L214" s="51" t="s">
        <v>9</v>
      </c>
      <c r="M214" s="53">
        <v>39</v>
      </c>
      <c r="N214" s="53">
        <v>670726</v>
      </c>
      <c r="O214" s="5">
        <f t="shared" si="7"/>
        <v>0.015296202268280252</v>
      </c>
    </row>
    <row r="215" spans="1:15" ht="15" customHeight="1">
      <c r="A215" s="51" t="s">
        <v>702</v>
      </c>
      <c r="B215" s="51">
        <v>4</v>
      </c>
      <c r="C215" s="52" t="s">
        <v>703</v>
      </c>
      <c r="D215" s="51" t="s">
        <v>9</v>
      </c>
      <c r="E215" s="53">
        <v>42</v>
      </c>
      <c r="F215" s="53">
        <v>317594</v>
      </c>
      <c r="G215" s="6">
        <f t="shared" si="6"/>
        <v>0.0035042979386013004</v>
      </c>
      <c r="I215" s="54" t="s">
        <v>301</v>
      </c>
      <c r="J215" s="51">
        <v>3</v>
      </c>
      <c r="K215" s="52" t="s">
        <v>709</v>
      </c>
      <c r="L215" s="51" t="s">
        <v>9</v>
      </c>
      <c r="M215" s="53">
        <v>59</v>
      </c>
      <c r="N215" s="53">
        <v>32005</v>
      </c>
      <c r="O215" s="5">
        <f t="shared" si="7"/>
        <v>0.0007298881415008654</v>
      </c>
    </row>
    <row r="216" spans="1:15" ht="15" customHeight="1">
      <c r="A216" s="51" t="s">
        <v>704</v>
      </c>
      <c r="B216" s="51">
        <v>3</v>
      </c>
      <c r="C216" s="52" t="s">
        <v>705</v>
      </c>
      <c r="D216" s="51" t="s">
        <v>9</v>
      </c>
      <c r="E216" s="53">
        <v>100280</v>
      </c>
      <c r="F216" s="53">
        <v>71247322</v>
      </c>
      <c r="G216" s="6">
        <f t="shared" si="6"/>
        <v>0.7861352658282684</v>
      </c>
      <c r="I216" s="280" t="s">
        <v>305</v>
      </c>
      <c r="J216" s="276">
        <v>2</v>
      </c>
      <c r="K216" s="277" t="s">
        <v>306</v>
      </c>
      <c r="L216" s="276" t="s">
        <v>9</v>
      </c>
      <c r="M216" s="278">
        <v>61983</v>
      </c>
      <c r="N216" s="278">
        <v>2796504</v>
      </c>
      <c r="O216" s="281">
        <f t="shared" si="7"/>
        <v>0.06377550717887005</v>
      </c>
    </row>
    <row r="217" spans="1:15" ht="15" customHeight="1">
      <c r="A217" s="51" t="s">
        <v>707</v>
      </c>
      <c r="B217" s="51">
        <v>4</v>
      </c>
      <c r="C217" s="52" t="s">
        <v>708</v>
      </c>
      <c r="D217" s="51" t="s">
        <v>9</v>
      </c>
      <c r="E217" s="53">
        <v>35</v>
      </c>
      <c r="F217" s="53">
        <v>48149</v>
      </c>
      <c r="G217" s="6">
        <f t="shared" si="6"/>
        <v>0.0005312708723896358</v>
      </c>
      <c r="I217" s="54" t="s">
        <v>309</v>
      </c>
      <c r="J217" s="51">
        <v>3</v>
      </c>
      <c r="K217" s="52" t="s">
        <v>714</v>
      </c>
      <c r="L217" s="51" t="s">
        <v>9</v>
      </c>
      <c r="M217" s="53">
        <v>27383</v>
      </c>
      <c r="N217" s="53">
        <v>1130025</v>
      </c>
      <c r="O217" s="5">
        <f t="shared" si="7"/>
        <v>0.025770718547086877</v>
      </c>
    </row>
    <row r="218" spans="1:15" ht="15" customHeight="1">
      <c r="A218" s="51" t="s">
        <v>710</v>
      </c>
      <c r="B218" s="51">
        <v>5</v>
      </c>
      <c r="C218" s="52" t="s">
        <v>711</v>
      </c>
      <c r="D218" s="51" t="s">
        <v>9</v>
      </c>
      <c r="E218" s="53">
        <v>5</v>
      </c>
      <c r="F218" s="53">
        <v>5736</v>
      </c>
      <c r="G218" s="6">
        <f t="shared" si="6"/>
        <v>6.329040528415857E-05</v>
      </c>
      <c r="I218" s="54" t="s">
        <v>313</v>
      </c>
      <c r="J218" s="51">
        <v>4</v>
      </c>
      <c r="K218" s="52" t="s">
        <v>717</v>
      </c>
      <c r="L218" s="51" t="s">
        <v>9</v>
      </c>
      <c r="M218" s="53">
        <v>25227</v>
      </c>
      <c r="N218" s="53">
        <v>1012636</v>
      </c>
      <c r="O218" s="5">
        <f t="shared" si="7"/>
        <v>0.023093610625117028</v>
      </c>
    </row>
    <row r="219" spans="1:15" ht="15" customHeight="1">
      <c r="A219" s="51" t="s">
        <v>712</v>
      </c>
      <c r="B219" s="51">
        <v>4</v>
      </c>
      <c r="C219" s="52" t="s">
        <v>713</v>
      </c>
      <c r="D219" s="51" t="s">
        <v>9</v>
      </c>
      <c r="E219" s="53">
        <v>95585</v>
      </c>
      <c r="F219" s="53">
        <v>65224855</v>
      </c>
      <c r="G219" s="6">
        <f t="shared" si="6"/>
        <v>0.7196840145659826</v>
      </c>
      <c r="I219" s="54" t="s">
        <v>315</v>
      </c>
      <c r="J219" s="51">
        <v>4</v>
      </c>
      <c r="K219" s="52" t="s">
        <v>720</v>
      </c>
      <c r="L219" s="51" t="s">
        <v>9</v>
      </c>
      <c r="M219" s="53">
        <v>2156</v>
      </c>
      <c r="N219" s="53">
        <v>117389</v>
      </c>
      <c r="O219" s="5">
        <f t="shared" si="7"/>
        <v>0.0026771079219698513</v>
      </c>
    </row>
    <row r="220" spans="1:15" ht="15" customHeight="1">
      <c r="A220" s="51" t="s">
        <v>715</v>
      </c>
      <c r="B220" s="51">
        <v>4</v>
      </c>
      <c r="C220" s="52" t="s">
        <v>716</v>
      </c>
      <c r="D220" s="51" t="s">
        <v>9</v>
      </c>
      <c r="E220" s="53">
        <v>1396</v>
      </c>
      <c r="F220" s="53">
        <v>1283162</v>
      </c>
      <c r="G220" s="6">
        <f t="shared" si="6"/>
        <v>0.014158271099238404</v>
      </c>
      <c r="I220" s="280" t="s">
        <v>318</v>
      </c>
      <c r="J220" s="276">
        <v>2</v>
      </c>
      <c r="K220" s="277" t="s">
        <v>319</v>
      </c>
      <c r="L220" s="276" t="s">
        <v>9</v>
      </c>
      <c r="M220" s="278">
        <v>2894</v>
      </c>
      <c r="N220" s="278">
        <v>925811</v>
      </c>
      <c r="O220" s="281">
        <f t="shared" si="7"/>
        <v>0.02111352820406367</v>
      </c>
    </row>
    <row r="221" spans="1:15" ht="15" customHeight="1">
      <c r="A221" s="51" t="s">
        <v>718</v>
      </c>
      <c r="B221" s="51">
        <v>3</v>
      </c>
      <c r="C221" s="52" t="s">
        <v>719</v>
      </c>
      <c r="D221" s="51" t="s">
        <v>40</v>
      </c>
      <c r="E221" s="53">
        <v>21173307</v>
      </c>
      <c r="F221" s="53">
        <v>39595113</v>
      </c>
      <c r="G221" s="6">
        <f t="shared" si="6"/>
        <v>0.43688820589994004</v>
      </c>
      <c r="I221" s="280" t="s">
        <v>322</v>
      </c>
      <c r="J221" s="276">
        <v>2</v>
      </c>
      <c r="K221" s="277" t="s">
        <v>323</v>
      </c>
      <c r="L221" s="276" t="s">
        <v>9</v>
      </c>
      <c r="M221" s="278">
        <v>401773</v>
      </c>
      <c r="N221" s="278">
        <v>100167374</v>
      </c>
      <c r="O221" s="281">
        <f t="shared" si="7"/>
        <v>2.2843611450673995</v>
      </c>
    </row>
    <row r="222" spans="1:15" ht="15" customHeight="1">
      <c r="A222" s="51" t="s">
        <v>721</v>
      </c>
      <c r="B222" s="51">
        <v>4</v>
      </c>
      <c r="C222" s="52" t="s">
        <v>722</v>
      </c>
      <c r="D222" s="51" t="s">
        <v>40</v>
      </c>
      <c r="E222" s="53">
        <v>68703</v>
      </c>
      <c r="F222" s="53">
        <v>132139</v>
      </c>
      <c r="G222" s="6">
        <f t="shared" si="6"/>
        <v>0.0014580074727760513</v>
      </c>
      <c r="I222" s="54" t="s">
        <v>325</v>
      </c>
      <c r="J222" s="51">
        <v>3</v>
      </c>
      <c r="K222" s="52" t="s">
        <v>727</v>
      </c>
      <c r="L222" s="51" t="s">
        <v>9</v>
      </c>
      <c r="M222" s="53">
        <v>3046</v>
      </c>
      <c r="N222" s="53">
        <v>1930555</v>
      </c>
      <c r="O222" s="5">
        <f t="shared" si="7"/>
        <v>0.044027158288242565</v>
      </c>
    </row>
    <row r="223" spans="1:15" ht="15" customHeight="1">
      <c r="A223" s="51" t="s">
        <v>723</v>
      </c>
      <c r="B223" s="51">
        <v>3</v>
      </c>
      <c r="C223" s="52" t="s">
        <v>724</v>
      </c>
      <c r="D223" s="51"/>
      <c r="E223" s="53"/>
      <c r="F223" s="53">
        <v>8075472</v>
      </c>
      <c r="G223" s="6">
        <f t="shared" si="6"/>
        <v>0.08910388698411342</v>
      </c>
      <c r="I223" s="54" t="s">
        <v>329</v>
      </c>
      <c r="J223" s="51">
        <v>3</v>
      </c>
      <c r="K223" s="52" t="s">
        <v>330</v>
      </c>
      <c r="L223" s="51" t="s">
        <v>9</v>
      </c>
      <c r="M223" s="53">
        <v>10945</v>
      </c>
      <c r="N223" s="53">
        <v>2949353</v>
      </c>
      <c r="O223" s="5">
        <f t="shared" si="7"/>
        <v>0.06726129604124363</v>
      </c>
    </row>
    <row r="224" spans="1:15" ht="15" customHeight="1">
      <c r="A224" s="51" t="s">
        <v>725</v>
      </c>
      <c r="B224" s="51">
        <v>4</v>
      </c>
      <c r="C224" s="52" t="s">
        <v>726</v>
      </c>
      <c r="D224" s="51" t="s">
        <v>40</v>
      </c>
      <c r="E224" s="53">
        <v>632996</v>
      </c>
      <c r="F224" s="53">
        <v>1392023</v>
      </c>
      <c r="G224" s="6">
        <f t="shared" si="6"/>
        <v>0.01535943163090486</v>
      </c>
      <c r="I224" s="54" t="s">
        <v>341</v>
      </c>
      <c r="J224" s="51">
        <v>3</v>
      </c>
      <c r="K224" s="52" t="s">
        <v>342</v>
      </c>
      <c r="L224" s="51" t="s">
        <v>9</v>
      </c>
      <c r="M224" s="53">
        <v>32299</v>
      </c>
      <c r="N224" s="53">
        <v>6298233</v>
      </c>
      <c r="O224" s="5">
        <f t="shared" si="7"/>
        <v>0.14363398153755413</v>
      </c>
    </row>
    <row r="225" spans="1:15" ht="15" customHeight="1">
      <c r="A225" s="51" t="s">
        <v>728</v>
      </c>
      <c r="B225" s="51">
        <v>3</v>
      </c>
      <c r="C225" s="52" t="s">
        <v>729</v>
      </c>
      <c r="D225" s="51" t="s">
        <v>40</v>
      </c>
      <c r="E225" s="53">
        <v>10854039</v>
      </c>
      <c r="F225" s="53">
        <v>13562218</v>
      </c>
      <c r="G225" s="6">
        <f t="shared" si="6"/>
        <v>0.14964405051815038</v>
      </c>
      <c r="I225" s="54" t="s">
        <v>345</v>
      </c>
      <c r="J225" s="51">
        <v>3</v>
      </c>
      <c r="K225" s="52" t="s">
        <v>346</v>
      </c>
      <c r="L225" s="51" t="s">
        <v>9</v>
      </c>
      <c r="M225" s="53">
        <v>8674</v>
      </c>
      <c r="N225" s="53">
        <v>1299528</v>
      </c>
      <c r="O225" s="5">
        <f t="shared" si="7"/>
        <v>0.029636309225069102</v>
      </c>
    </row>
    <row r="226" spans="1:15" ht="15" customHeight="1">
      <c r="A226" s="51" t="s">
        <v>730</v>
      </c>
      <c r="B226" s="51">
        <v>4</v>
      </c>
      <c r="C226" s="52" t="s">
        <v>731</v>
      </c>
      <c r="D226" s="51" t="s">
        <v>40</v>
      </c>
      <c r="E226" s="53">
        <v>9593331</v>
      </c>
      <c r="F226" s="53">
        <v>12063617</v>
      </c>
      <c r="G226" s="6">
        <f t="shared" si="6"/>
        <v>0.1331086487313224</v>
      </c>
      <c r="I226" s="54" t="s">
        <v>736</v>
      </c>
      <c r="J226" s="51">
        <v>3</v>
      </c>
      <c r="K226" s="52" t="s">
        <v>737</v>
      </c>
      <c r="L226" s="51" t="s">
        <v>9</v>
      </c>
      <c r="M226" s="53">
        <v>132031</v>
      </c>
      <c r="N226" s="53">
        <v>23937537</v>
      </c>
      <c r="O226" s="5">
        <f t="shared" si="7"/>
        <v>0.5459060894559663</v>
      </c>
    </row>
    <row r="227" spans="1:15" ht="15" customHeight="1">
      <c r="A227" s="51" t="s">
        <v>732</v>
      </c>
      <c r="B227" s="51">
        <v>3</v>
      </c>
      <c r="C227" s="52" t="s">
        <v>733</v>
      </c>
      <c r="D227" s="51" t="s">
        <v>9</v>
      </c>
      <c r="E227" s="53">
        <v>10937</v>
      </c>
      <c r="F227" s="53">
        <v>15039202</v>
      </c>
      <c r="G227" s="6">
        <f t="shared" si="6"/>
        <v>0.16594093265870435</v>
      </c>
      <c r="I227" s="280" t="s">
        <v>347</v>
      </c>
      <c r="J227" s="276">
        <v>2</v>
      </c>
      <c r="K227" s="277" t="s">
        <v>348</v>
      </c>
      <c r="L227" s="276" t="s">
        <v>9</v>
      </c>
      <c r="M227" s="278">
        <v>171049</v>
      </c>
      <c r="N227" s="278">
        <v>86797479</v>
      </c>
      <c r="O227" s="281">
        <f t="shared" si="7"/>
        <v>1.9794547925096204</v>
      </c>
    </row>
    <row r="228" spans="1:15" ht="15" customHeight="1">
      <c r="A228" s="51" t="s">
        <v>734</v>
      </c>
      <c r="B228" s="51">
        <v>3</v>
      </c>
      <c r="C228" s="52" t="s">
        <v>735</v>
      </c>
      <c r="D228" s="51" t="s">
        <v>9</v>
      </c>
      <c r="E228" s="53">
        <v>2990</v>
      </c>
      <c r="F228" s="53">
        <v>4139995</v>
      </c>
      <c r="G228" s="6">
        <f t="shared" si="6"/>
        <v>0.04568025826785043</v>
      </c>
      <c r="I228" s="54" t="s">
        <v>742</v>
      </c>
      <c r="J228" s="51">
        <v>3</v>
      </c>
      <c r="K228" s="52" t="s">
        <v>743</v>
      </c>
      <c r="L228" s="51" t="s">
        <v>9</v>
      </c>
      <c r="M228" s="53">
        <v>4689</v>
      </c>
      <c r="N228" s="53">
        <v>2271508</v>
      </c>
      <c r="O228" s="5">
        <f t="shared" si="7"/>
        <v>0.05180274183797369</v>
      </c>
    </row>
    <row r="229" spans="1:15" ht="15" customHeight="1">
      <c r="A229" s="51" t="s">
        <v>738</v>
      </c>
      <c r="B229" s="51">
        <v>3</v>
      </c>
      <c r="C229" s="52" t="s">
        <v>739</v>
      </c>
      <c r="D229" s="51" t="s">
        <v>40</v>
      </c>
      <c r="E229" s="53">
        <v>483656</v>
      </c>
      <c r="F229" s="53">
        <v>632623</v>
      </c>
      <c r="G229" s="6">
        <f t="shared" si="6"/>
        <v>0.006980293943877309</v>
      </c>
      <c r="I229" s="54" t="s">
        <v>746</v>
      </c>
      <c r="J229" s="51">
        <v>3</v>
      </c>
      <c r="K229" s="52" t="s">
        <v>747</v>
      </c>
      <c r="L229" s="51" t="s">
        <v>9</v>
      </c>
      <c r="M229" s="53">
        <v>6564</v>
      </c>
      <c r="N229" s="53">
        <v>427505</v>
      </c>
      <c r="O229" s="5">
        <f t="shared" si="7"/>
        <v>0.009749440085371895</v>
      </c>
    </row>
    <row r="230" spans="1:15" ht="15" customHeight="1">
      <c r="A230" s="252" t="s">
        <v>740</v>
      </c>
      <c r="B230" s="252">
        <v>1</v>
      </c>
      <c r="C230" s="253" t="s">
        <v>741</v>
      </c>
      <c r="D230" s="252"/>
      <c r="E230" s="254"/>
      <c r="F230" s="254">
        <v>7324052706</v>
      </c>
      <c r="G230" s="255">
        <f t="shared" si="6"/>
        <v>80.81280754624795</v>
      </c>
      <c r="I230" s="54" t="s">
        <v>750</v>
      </c>
      <c r="J230" s="51">
        <v>3</v>
      </c>
      <c r="K230" s="52" t="s">
        <v>751</v>
      </c>
      <c r="L230" s="51" t="s">
        <v>9</v>
      </c>
      <c r="M230" s="53">
        <v>410</v>
      </c>
      <c r="N230" s="53">
        <v>335100</v>
      </c>
      <c r="O230" s="5">
        <f t="shared" si="7"/>
        <v>0.007642103303138261</v>
      </c>
    </row>
    <row r="231" spans="1:15" ht="15" customHeight="1">
      <c r="A231" s="276" t="s">
        <v>744</v>
      </c>
      <c r="B231" s="276">
        <v>2</v>
      </c>
      <c r="C231" s="277" t="s">
        <v>745</v>
      </c>
      <c r="D231" s="276"/>
      <c r="E231" s="278"/>
      <c r="F231" s="278">
        <v>2395509132</v>
      </c>
      <c r="G231" s="279">
        <f t="shared" si="6"/>
        <v>26.4317893699761</v>
      </c>
      <c r="I231" s="54" t="s">
        <v>754</v>
      </c>
      <c r="J231" s="51">
        <v>3</v>
      </c>
      <c r="K231" s="52" t="s">
        <v>755</v>
      </c>
      <c r="L231" s="51" t="s">
        <v>9</v>
      </c>
      <c r="M231" s="53">
        <v>12147</v>
      </c>
      <c r="N231" s="53">
        <v>5468289</v>
      </c>
      <c r="O231" s="5">
        <f t="shared" si="7"/>
        <v>0.12470674255271445</v>
      </c>
    </row>
    <row r="232" spans="1:15" ht="15" customHeight="1">
      <c r="A232" s="51" t="s">
        <v>748</v>
      </c>
      <c r="B232" s="51">
        <v>3</v>
      </c>
      <c r="C232" s="52" t="s">
        <v>749</v>
      </c>
      <c r="D232" s="51" t="s">
        <v>40</v>
      </c>
      <c r="E232" s="53">
        <v>385376793</v>
      </c>
      <c r="F232" s="53">
        <v>464932261</v>
      </c>
      <c r="G232" s="6">
        <f t="shared" si="6"/>
        <v>5.13001241777723</v>
      </c>
      <c r="I232" s="54" t="s">
        <v>758</v>
      </c>
      <c r="J232" s="51">
        <v>3</v>
      </c>
      <c r="K232" s="52" t="s">
        <v>759</v>
      </c>
      <c r="L232" s="51" t="s">
        <v>9</v>
      </c>
      <c r="M232" s="53">
        <v>2769</v>
      </c>
      <c r="N232" s="53">
        <v>22700314</v>
      </c>
      <c r="O232" s="5">
        <f t="shared" si="7"/>
        <v>0.5176906732368717</v>
      </c>
    </row>
    <row r="233" spans="1:15" ht="15" customHeight="1">
      <c r="A233" s="51" t="s">
        <v>752</v>
      </c>
      <c r="B233" s="51">
        <v>4</v>
      </c>
      <c r="C233" s="52" t="s">
        <v>753</v>
      </c>
      <c r="D233" s="51" t="s">
        <v>40</v>
      </c>
      <c r="E233" s="53">
        <v>2268</v>
      </c>
      <c r="F233" s="53">
        <v>3622</v>
      </c>
      <c r="G233" s="6">
        <f t="shared" si="6"/>
        <v>3.996475731157991E-05</v>
      </c>
      <c r="I233" s="256" t="s">
        <v>349</v>
      </c>
      <c r="J233" s="252">
        <v>1</v>
      </c>
      <c r="K233" s="253" t="s">
        <v>350</v>
      </c>
      <c r="L233" s="252"/>
      <c r="M233" s="254"/>
      <c r="N233" s="254">
        <v>798773561</v>
      </c>
      <c r="O233" s="257">
        <f t="shared" si="7"/>
        <v>18.21638337504509</v>
      </c>
    </row>
    <row r="234" spans="1:15" ht="15" customHeight="1">
      <c r="A234" s="51" t="s">
        <v>756</v>
      </c>
      <c r="B234" s="51">
        <v>4</v>
      </c>
      <c r="C234" s="52" t="s">
        <v>757</v>
      </c>
      <c r="D234" s="51" t="s">
        <v>40</v>
      </c>
      <c r="E234" s="53">
        <v>366503289</v>
      </c>
      <c r="F234" s="53">
        <v>448639909</v>
      </c>
      <c r="G234" s="6">
        <f t="shared" si="6"/>
        <v>4.9502443631900315</v>
      </c>
      <c r="I234" s="280" t="s">
        <v>353</v>
      </c>
      <c r="J234" s="276">
        <v>2</v>
      </c>
      <c r="K234" s="277" t="s">
        <v>354</v>
      </c>
      <c r="L234" s="276" t="s">
        <v>40</v>
      </c>
      <c r="M234" s="278">
        <v>751192</v>
      </c>
      <c r="N234" s="278">
        <v>1028885</v>
      </c>
      <c r="O234" s="281">
        <f t="shared" si="7"/>
        <v>0.02346417623709164</v>
      </c>
    </row>
    <row r="235" spans="1:15" ht="15" customHeight="1">
      <c r="A235" s="51" t="s">
        <v>760</v>
      </c>
      <c r="B235" s="51">
        <v>5</v>
      </c>
      <c r="C235" s="52" t="s">
        <v>761</v>
      </c>
      <c r="D235" s="51" t="s">
        <v>40</v>
      </c>
      <c r="E235" s="53">
        <v>292740892</v>
      </c>
      <c r="F235" s="53">
        <v>347352691</v>
      </c>
      <c r="G235" s="6">
        <f t="shared" si="6"/>
        <v>3.8326521251626744</v>
      </c>
      <c r="I235" s="54" t="s">
        <v>1230</v>
      </c>
      <c r="J235" s="51">
        <v>3</v>
      </c>
      <c r="K235" s="52" t="s">
        <v>1231</v>
      </c>
      <c r="L235" s="51" t="s">
        <v>40</v>
      </c>
      <c r="M235" s="53">
        <v>107</v>
      </c>
      <c r="N235" s="53">
        <v>1154</v>
      </c>
      <c r="O235" s="5">
        <f t="shared" si="7"/>
        <v>2.6317478996781714E-05</v>
      </c>
    </row>
    <row r="236" spans="1:15" ht="15" customHeight="1">
      <c r="A236" s="51" t="s">
        <v>762</v>
      </c>
      <c r="B236" s="51">
        <v>5</v>
      </c>
      <c r="C236" s="52" t="s">
        <v>763</v>
      </c>
      <c r="D236" s="51" t="s">
        <v>40</v>
      </c>
      <c r="E236" s="53">
        <v>73762397</v>
      </c>
      <c r="F236" s="53">
        <v>101287218</v>
      </c>
      <c r="G236" s="6">
        <f t="shared" si="6"/>
        <v>1.1175922380273573</v>
      </c>
      <c r="I236" s="280" t="s">
        <v>357</v>
      </c>
      <c r="J236" s="276">
        <v>2</v>
      </c>
      <c r="K236" s="277" t="s">
        <v>358</v>
      </c>
      <c r="L236" s="276" t="s">
        <v>9</v>
      </c>
      <c r="M236" s="278">
        <v>51158</v>
      </c>
      <c r="N236" s="278">
        <v>31899880</v>
      </c>
      <c r="O236" s="281">
        <f t="shared" si="7"/>
        <v>0.7274908335354048</v>
      </c>
    </row>
    <row r="237" spans="1:15" ht="15" customHeight="1">
      <c r="A237" s="51" t="s">
        <v>764</v>
      </c>
      <c r="B237" s="51">
        <v>4</v>
      </c>
      <c r="C237" s="52" t="s">
        <v>765</v>
      </c>
      <c r="D237" s="51" t="s">
        <v>40</v>
      </c>
      <c r="E237" s="53">
        <v>15939498</v>
      </c>
      <c r="F237" s="53">
        <v>13758112</v>
      </c>
      <c r="G237" s="6">
        <f t="shared" si="6"/>
        <v>0.1518055237839689</v>
      </c>
      <c r="I237" s="54" t="s">
        <v>361</v>
      </c>
      <c r="J237" s="51">
        <v>3</v>
      </c>
      <c r="K237" s="52" t="s">
        <v>362</v>
      </c>
      <c r="L237" s="51" t="s">
        <v>9</v>
      </c>
      <c r="M237" s="53">
        <v>6608</v>
      </c>
      <c r="N237" s="53">
        <v>4373459</v>
      </c>
      <c r="O237" s="5">
        <f t="shared" si="7"/>
        <v>0.09973866150414729</v>
      </c>
    </row>
    <row r="238" spans="1:15" ht="15" customHeight="1">
      <c r="A238" s="51" t="s">
        <v>766</v>
      </c>
      <c r="B238" s="51">
        <v>3</v>
      </c>
      <c r="C238" s="52" t="s">
        <v>767</v>
      </c>
      <c r="D238" s="51"/>
      <c r="E238" s="53"/>
      <c r="F238" s="53">
        <v>7844452</v>
      </c>
      <c r="G238" s="6">
        <f t="shared" si="6"/>
        <v>0.08655483722317439</v>
      </c>
      <c r="I238" s="280" t="s">
        <v>380</v>
      </c>
      <c r="J238" s="276">
        <v>2</v>
      </c>
      <c r="K238" s="277" t="s">
        <v>381</v>
      </c>
      <c r="L238" s="276"/>
      <c r="M238" s="278"/>
      <c r="N238" s="278">
        <v>83480254</v>
      </c>
      <c r="O238" s="281">
        <f t="shared" si="7"/>
        <v>1.9038040132504357</v>
      </c>
    </row>
    <row r="239" spans="1:15" ht="15" customHeight="1">
      <c r="A239" s="51" t="s">
        <v>768</v>
      </c>
      <c r="B239" s="51">
        <v>4</v>
      </c>
      <c r="C239" s="52" t="s">
        <v>769</v>
      </c>
      <c r="D239" s="51" t="s">
        <v>496</v>
      </c>
      <c r="E239" s="53">
        <v>16136</v>
      </c>
      <c r="F239" s="53">
        <v>5746609</v>
      </c>
      <c r="G239" s="6">
        <f t="shared" si="6"/>
        <v>0.06340746384581471</v>
      </c>
      <c r="I239" s="54" t="s">
        <v>383</v>
      </c>
      <c r="J239" s="51">
        <v>3</v>
      </c>
      <c r="K239" s="52" t="s">
        <v>772</v>
      </c>
      <c r="L239" s="51"/>
      <c r="M239" s="53"/>
      <c r="N239" s="53">
        <v>29846146</v>
      </c>
      <c r="O239" s="5">
        <f t="shared" si="7"/>
        <v>0.6806545238213869</v>
      </c>
    </row>
    <row r="240" spans="1:15" ht="15" customHeight="1">
      <c r="A240" s="51" t="s">
        <v>770</v>
      </c>
      <c r="B240" s="51">
        <v>3</v>
      </c>
      <c r="C240" s="52" t="s">
        <v>771</v>
      </c>
      <c r="D240" s="51"/>
      <c r="E240" s="53"/>
      <c r="F240" s="53">
        <v>198333156</v>
      </c>
      <c r="G240" s="6">
        <f t="shared" si="6"/>
        <v>2.1883866500220095</v>
      </c>
      <c r="I240" s="54" t="s">
        <v>386</v>
      </c>
      <c r="J240" s="51">
        <v>4</v>
      </c>
      <c r="K240" s="52" t="s">
        <v>775</v>
      </c>
      <c r="L240" s="51"/>
      <c r="M240" s="53"/>
      <c r="N240" s="53">
        <v>29846146</v>
      </c>
      <c r="O240" s="5">
        <f t="shared" si="7"/>
        <v>0.6806545238213869</v>
      </c>
    </row>
    <row r="241" spans="1:15" ht="15" customHeight="1">
      <c r="A241" s="51" t="s">
        <v>773</v>
      </c>
      <c r="B241" s="51">
        <v>4</v>
      </c>
      <c r="C241" s="52" t="s">
        <v>774</v>
      </c>
      <c r="D241" s="51" t="s">
        <v>496</v>
      </c>
      <c r="E241" s="53">
        <v>1195</v>
      </c>
      <c r="F241" s="53">
        <v>11322</v>
      </c>
      <c r="G241" s="6">
        <f t="shared" si="6"/>
        <v>0.00012492572674812472</v>
      </c>
      <c r="I241" s="54" t="s">
        <v>393</v>
      </c>
      <c r="J241" s="51">
        <v>3</v>
      </c>
      <c r="K241" s="52" t="s">
        <v>778</v>
      </c>
      <c r="L241" s="51" t="s">
        <v>9</v>
      </c>
      <c r="M241" s="53">
        <v>1144753</v>
      </c>
      <c r="N241" s="53">
        <v>26827860</v>
      </c>
      <c r="O241" s="5">
        <f t="shared" si="7"/>
        <v>0.6118211803107455</v>
      </c>
    </row>
    <row r="242" spans="1:15" ht="15" customHeight="1">
      <c r="A242" s="51" t="s">
        <v>776</v>
      </c>
      <c r="B242" s="51">
        <v>4</v>
      </c>
      <c r="C242" s="52" t="s">
        <v>777</v>
      </c>
      <c r="D242" s="51" t="s">
        <v>496</v>
      </c>
      <c r="E242" s="53">
        <v>465291</v>
      </c>
      <c r="F242" s="53">
        <v>15215401</v>
      </c>
      <c r="G242" s="6">
        <f t="shared" si="6"/>
        <v>0.1678850934189316</v>
      </c>
      <c r="I242" s="54" t="s">
        <v>397</v>
      </c>
      <c r="J242" s="51">
        <v>4</v>
      </c>
      <c r="K242" s="52" t="s">
        <v>781</v>
      </c>
      <c r="L242" s="51" t="s">
        <v>9</v>
      </c>
      <c r="M242" s="53">
        <v>1016780</v>
      </c>
      <c r="N242" s="53">
        <v>19316993</v>
      </c>
      <c r="O242" s="5">
        <f t="shared" si="7"/>
        <v>0.4405325455446096</v>
      </c>
    </row>
    <row r="243" spans="1:15" ht="15" customHeight="1">
      <c r="A243" s="51" t="s">
        <v>779</v>
      </c>
      <c r="B243" s="51">
        <v>5</v>
      </c>
      <c r="C243" s="52" t="s">
        <v>780</v>
      </c>
      <c r="D243" s="51" t="s">
        <v>496</v>
      </c>
      <c r="E243" s="53">
        <v>8422</v>
      </c>
      <c r="F243" s="53">
        <v>6309823</v>
      </c>
      <c r="G243" s="6">
        <f t="shared" si="6"/>
        <v>0.06962190637052044</v>
      </c>
      <c r="I243" s="54" t="s">
        <v>784</v>
      </c>
      <c r="J243" s="51">
        <v>3</v>
      </c>
      <c r="K243" s="52" t="s">
        <v>785</v>
      </c>
      <c r="L243" s="51" t="s">
        <v>40</v>
      </c>
      <c r="M243" s="53">
        <v>73278920</v>
      </c>
      <c r="N243" s="53">
        <v>12773361</v>
      </c>
      <c r="O243" s="5">
        <f t="shared" si="7"/>
        <v>0.2913021315734928</v>
      </c>
    </row>
    <row r="244" spans="1:15" ht="15" customHeight="1">
      <c r="A244" s="51" t="s">
        <v>782</v>
      </c>
      <c r="B244" s="51">
        <v>5</v>
      </c>
      <c r="C244" s="52" t="s">
        <v>783</v>
      </c>
      <c r="D244" s="51" t="s">
        <v>496</v>
      </c>
      <c r="E244" s="53">
        <v>259196</v>
      </c>
      <c r="F244" s="53">
        <v>2006221</v>
      </c>
      <c r="G244" s="6">
        <f t="shared" si="6"/>
        <v>0.022136426112201863</v>
      </c>
      <c r="I244" s="280" t="s">
        <v>439</v>
      </c>
      <c r="J244" s="276">
        <v>2</v>
      </c>
      <c r="K244" s="277" t="s">
        <v>400</v>
      </c>
      <c r="L244" s="276" t="s">
        <v>9</v>
      </c>
      <c r="M244" s="278">
        <v>212995</v>
      </c>
      <c r="N244" s="278">
        <v>23818130</v>
      </c>
      <c r="O244" s="281">
        <f t="shared" si="7"/>
        <v>0.5431829601539138</v>
      </c>
    </row>
    <row r="245" spans="1:15" ht="15" customHeight="1">
      <c r="A245" s="51" t="s">
        <v>786</v>
      </c>
      <c r="B245" s="51">
        <v>4</v>
      </c>
      <c r="C245" s="52" t="s">
        <v>787</v>
      </c>
      <c r="D245" s="51" t="s">
        <v>40</v>
      </c>
      <c r="E245" s="53">
        <v>35084271</v>
      </c>
      <c r="F245" s="53">
        <v>169683861</v>
      </c>
      <c r="G245" s="6">
        <f t="shared" si="6"/>
        <v>1.8722734192592099</v>
      </c>
      <c r="I245" s="54" t="s">
        <v>443</v>
      </c>
      <c r="J245" s="51">
        <v>3</v>
      </c>
      <c r="K245" s="52" t="s">
        <v>404</v>
      </c>
      <c r="L245" s="51" t="s">
        <v>9</v>
      </c>
      <c r="M245" s="53">
        <v>186623</v>
      </c>
      <c r="N245" s="53">
        <v>16871814</v>
      </c>
      <c r="O245" s="5">
        <f t="shared" si="7"/>
        <v>0.3847691599502666</v>
      </c>
    </row>
    <row r="246" spans="1:15" ht="15" customHeight="1">
      <c r="A246" s="51" t="s">
        <v>788</v>
      </c>
      <c r="B246" s="51">
        <v>3</v>
      </c>
      <c r="C246" s="52" t="s">
        <v>789</v>
      </c>
      <c r="D246" s="51"/>
      <c r="E246" s="53"/>
      <c r="F246" s="53">
        <v>453618887</v>
      </c>
      <c r="G246" s="6">
        <f t="shared" si="6"/>
        <v>5.005181869382659</v>
      </c>
      <c r="I246" s="280" t="s">
        <v>523</v>
      </c>
      <c r="J246" s="276">
        <v>2</v>
      </c>
      <c r="K246" s="277" t="s">
        <v>440</v>
      </c>
      <c r="L246" s="276"/>
      <c r="M246" s="278"/>
      <c r="N246" s="278">
        <v>122042823</v>
      </c>
      <c r="O246" s="281">
        <f t="shared" si="7"/>
        <v>2.7832404081546347</v>
      </c>
    </row>
    <row r="247" spans="1:15" ht="15" customHeight="1">
      <c r="A247" s="51" t="s">
        <v>790</v>
      </c>
      <c r="B247" s="51">
        <v>4</v>
      </c>
      <c r="C247" s="52" t="s">
        <v>791</v>
      </c>
      <c r="D247" s="51" t="s">
        <v>496</v>
      </c>
      <c r="E247" s="53">
        <v>35074</v>
      </c>
      <c r="F247" s="53">
        <v>401685601</v>
      </c>
      <c r="G247" s="6">
        <f t="shared" si="6"/>
        <v>4.432155593462485</v>
      </c>
      <c r="I247" s="54" t="s">
        <v>527</v>
      </c>
      <c r="J247" s="51">
        <v>3</v>
      </c>
      <c r="K247" s="52" t="s">
        <v>794</v>
      </c>
      <c r="L247" s="51" t="s">
        <v>40</v>
      </c>
      <c r="M247" s="53">
        <v>78771033</v>
      </c>
      <c r="N247" s="53">
        <v>37309714</v>
      </c>
      <c r="O247" s="5">
        <f t="shared" si="7"/>
        <v>0.850864484030271</v>
      </c>
    </row>
    <row r="248" spans="1:15" ht="15" customHeight="1">
      <c r="A248" s="51" t="s">
        <v>792</v>
      </c>
      <c r="B248" s="51">
        <v>5</v>
      </c>
      <c r="C248" s="52" t="s">
        <v>793</v>
      </c>
      <c r="D248" s="51" t="s">
        <v>496</v>
      </c>
      <c r="E248" s="53">
        <v>7990</v>
      </c>
      <c r="F248" s="53">
        <v>127072829</v>
      </c>
      <c r="G248" s="6">
        <f t="shared" si="6"/>
        <v>1.4021078884265303</v>
      </c>
      <c r="I248" s="54" t="s">
        <v>797</v>
      </c>
      <c r="J248" s="51">
        <v>4</v>
      </c>
      <c r="K248" s="52" t="s">
        <v>798</v>
      </c>
      <c r="L248" s="51" t="s">
        <v>40</v>
      </c>
      <c r="M248" s="53">
        <v>168661</v>
      </c>
      <c r="N248" s="53">
        <v>579164</v>
      </c>
      <c r="O248" s="5">
        <f t="shared" si="7"/>
        <v>0.01320809047287009</v>
      </c>
    </row>
    <row r="249" spans="1:15" ht="15" customHeight="1">
      <c r="A249" s="51" t="s">
        <v>795</v>
      </c>
      <c r="B249" s="51">
        <v>5</v>
      </c>
      <c r="C249" s="52" t="s">
        <v>796</v>
      </c>
      <c r="D249" s="51" t="s">
        <v>496</v>
      </c>
      <c r="E249" s="53">
        <v>1836</v>
      </c>
      <c r="F249" s="53">
        <v>24753507</v>
      </c>
      <c r="G249" s="6">
        <f t="shared" si="6"/>
        <v>0.2731275261914673</v>
      </c>
      <c r="I249" s="54" t="s">
        <v>801</v>
      </c>
      <c r="J249" s="51">
        <v>4</v>
      </c>
      <c r="K249" s="52" t="s">
        <v>452</v>
      </c>
      <c r="L249" s="51" t="s">
        <v>40</v>
      </c>
      <c r="M249" s="53">
        <v>5134774</v>
      </c>
      <c r="N249" s="53">
        <v>2952108</v>
      </c>
      <c r="O249" s="5">
        <f t="shared" si="7"/>
        <v>0.06732412503139625</v>
      </c>
    </row>
    <row r="250" spans="1:15" ht="15" customHeight="1">
      <c r="A250" s="51" t="s">
        <v>799</v>
      </c>
      <c r="B250" s="51">
        <v>4</v>
      </c>
      <c r="C250" s="52" t="s">
        <v>800</v>
      </c>
      <c r="D250" s="51" t="s">
        <v>9</v>
      </c>
      <c r="E250" s="53">
        <v>669</v>
      </c>
      <c r="F250" s="53">
        <v>1145464</v>
      </c>
      <c r="G250" s="6">
        <f t="shared" si="6"/>
        <v>0.01263892622008602</v>
      </c>
      <c r="I250" s="54" t="s">
        <v>804</v>
      </c>
      <c r="J250" s="51">
        <v>4</v>
      </c>
      <c r="K250" s="52" t="s">
        <v>805</v>
      </c>
      <c r="L250" s="51" t="s">
        <v>40</v>
      </c>
      <c r="M250" s="53">
        <v>58423929</v>
      </c>
      <c r="N250" s="53">
        <v>18398989</v>
      </c>
      <c r="O250" s="5">
        <f t="shared" si="7"/>
        <v>0.41959705941899295</v>
      </c>
    </row>
    <row r="251" spans="1:15" ht="15" customHeight="1">
      <c r="A251" s="51" t="s">
        <v>802</v>
      </c>
      <c r="B251" s="51">
        <v>3</v>
      </c>
      <c r="C251" s="52" t="s">
        <v>803</v>
      </c>
      <c r="D251" s="51"/>
      <c r="E251" s="53"/>
      <c r="F251" s="53">
        <v>87916956</v>
      </c>
      <c r="G251" s="6">
        <f t="shared" si="6"/>
        <v>0.9700662093077992</v>
      </c>
      <c r="I251" s="54" t="s">
        <v>531</v>
      </c>
      <c r="J251" s="51">
        <v>3</v>
      </c>
      <c r="K251" s="52" t="s">
        <v>807</v>
      </c>
      <c r="L251" s="51" t="s">
        <v>388</v>
      </c>
      <c r="M251" s="53">
        <v>68528888</v>
      </c>
      <c r="N251" s="53">
        <v>6536943</v>
      </c>
      <c r="O251" s="5">
        <f t="shared" si="7"/>
        <v>0.14907786837578793</v>
      </c>
    </row>
    <row r="252" spans="1:15" ht="15" customHeight="1">
      <c r="A252" s="51" t="s">
        <v>808</v>
      </c>
      <c r="B252" s="51">
        <v>4</v>
      </c>
      <c r="C252" s="52" t="s">
        <v>809</v>
      </c>
      <c r="D252" s="51" t="s">
        <v>496</v>
      </c>
      <c r="E252" s="53">
        <v>42</v>
      </c>
      <c r="F252" s="53">
        <v>202950</v>
      </c>
      <c r="G252" s="6">
        <f t="shared" si="6"/>
        <v>0.0022393284087203593</v>
      </c>
      <c r="I252" s="54" t="s">
        <v>810</v>
      </c>
      <c r="J252" s="51">
        <v>4</v>
      </c>
      <c r="K252" s="52" t="s">
        <v>811</v>
      </c>
      <c r="L252" s="51" t="s">
        <v>388</v>
      </c>
      <c r="M252" s="53">
        <v>68521649</v>
      </c>
      <c r="N252" s="53">
        <v>6533843</v>
      </c>
      <c r="O252" s="5">
        <f t="shared" si="7"/>
        <v>0.1490071715084655</v>
      </c>
    </row>
    <row r="253" spans="1:15" ht="15" customHeight="1">
      <c r="A253" s="51" t="s">
        <v>812</v>
      </c>
      <c r="B253" s="51">
        <v>4</v>
      </c>
      <c r="C253" s="52" t="s">
        <v>813</v>
      </c>
      <c r="D253" s="51" t="s">
        <v>496</v>
      </c>
      <c r="E253" s="53">
        <v>207</v>
      </c>
      <c r="F253" s="53">
        <v>2374122</v>
      </c>
      <c r="G253" s="6">
        <f t="shared" si="6"/>
        <v>0.0261958060624193</v>
      </c>
      <c r="I253" s="54" t="s">
        <v>814</v>
      </c>
      <c r="J253" s="51">
        <v>3</v>
      </c>
      <c r="K253" s="52" t="s">
        <v>815</v>
      </c>
      <c r="L253" s="51" t="s">
        <v>388</v>
      </c>
      <c r="M253" s="53">
        <v>14949270</v>
      </c>
      <c r="N253" s="53">
        <v>6887475</v>
      </c>
      <c r="O253" s="5">
        <f t="shared" si="7"/>
        <v>0.15707190524554518</v>
      </c>
    </row>
    <row r="254" spans="1:15" ht="15" customHeight="1">
      <c r="A254" s="51" t="s">
        <v>816</v>
      </c>
      <c r="B254" s="51">
        <v>4</v>
      </c>
      <c r="C254" s="52" t="s">
        <v>817</v>
      </c>
      <c r="D254" s="51" t="s">
        <v>496</v>
      </c>
      <c r="E254" s="53">
        <v>595</v>
      </c>
      <c r="F254" s="53">
        <v>11066443</v>
      </c>
      <c r="G254" s="6">
        <f t="shared" si="6"/>
        <v>0.1221059383758786</v>
      </c>
      <c r="I254" s="54" t="s">
        <v>818</v>
      </c>
      <c r="J254" s="51">
        <v>4</v>
      </c>
      <c r="K254" s="52" t="s">
        <v>819</v>
      </c>
      <c r="L254" s="51" t="s">
        <v>388</v>
      </c>
      <c r="M254" s="53">
        <v>13915123</v>
      </c>
      <c r="N254" s="53">
        <v>6609503</v>
      </c>
      <c r="O254" s="5">
        <f t="shared" si="7"/>
        <v>0.15073263117995297</v>
      </c>
    </row>
    <row r="255" spans="1:15" ht="15" customHeight="1">
      <c r="A255" s="51" t="s">
        <v>820</v>
      </c>
      <c r="B255" s="51">
        <v>4</v>
      </c>
      <c r="C255" s="52" t="s">
        <v>821</v>
      </c>
      <c r="D255" s="51" t="s">
        <v>496</v>
      </c>
      <c r="E255" s="53">
        <v>15688</v>
      </c>
      <c r="F255" s="53">
        <v>30310643</v>
      </c>
      <c r="G255" s="6">
        <f t="shared" si="6"/>
        <v>0.3344443653928598</v>
      </c>
      <c r="I255" s="54" t="s">
        <v>535</v>
      </c>
      <c r="J255" s="51">
        <v>3</v>
      </c>
      <c r="K255" s="52" t="s">
        <v>822</v>
      </c>
      <c r="L255" s="51" t="s">
        <v>388</v>
      </c>
      <c r="M255" s="53">
        <v>183979</v>
      </c>
      <c r="N255" s="53">
        <v>92172</v>
      </c>
      <c r="O255" s="5">
        <f t="shared" si="7"/>
        <v>0.0021020231144639203</v>
      </c>
    </row>
    <row r="256" spans="1:15" ht="15" customHeight="1">
      <c r="A256" s="51" t="s">
        <v>823</v>
      </c>
      <c r="B256" s="51">
        <v>4</v>
      </c>
      <c r="C256" s="52" t="s">
        <v>824</v>
      </c>
      <c r="D256" s="51" t="s">
        <v>496</v>
      </c>
      <c r="E256" s="53">
        <v>7236</v>
      </c>
      <c r="F256" s="53">
        <v>26866916</v>
      </c>
      <c r="G256" s="6">
        <f t="shared" si="6"/>
        <v>0.29644665313379437</v>
      </c>
      <c r="I256" s="54" t="s">
        <v>566</v>
      </c>
      <c r="J256" s="51">
        <v>3</v>
      </c>
      <c r="K256" s="52" t="s">
        <v>825</v>
      </c>
      <c r="L256" s="51" t="s">
        <v>40</v>
      </c>
      <c r="M256" s="53">
        <v>13501323</v>
      </c>
      <c r="N256" s="53">
        <v>8249932</v>
      </c>
      <c r="O256" s="5">
        <f t="shared" si="7"/>
        <v>0.18814333807181746</v>
      </c>
    </row>
    <row r="257" spans="1:15" ht="15" customHeight="1">
      <c r="A257" s="51" t="s">
        <v>826</v>
      </c>
      <c r="B257" s="51">
        <v>4</v>
      </c>
      <c r="C257" s="52" t="s">
        <v>827</v>
      </c>
      <c r="D257" s="51" t="s">
        <v>496</v>
      </c>
      <c r="E257" s="53">
        <v>321</v>
      </c>
      <c r="F257" s="53">
        <v>146773</v>
      </c>
      <c r="G257" s="6">
        <f t="shared" si="6"/>
        <v>0.0016194774502740247</v>
      </c>
      <c r="I257" s="54" t="s">
        <v>828</v>
      </c>
      <c r="J257" s="51">
        <v>3</v>
      </c>
      <c r="K257" s="52" t="s">
        <v>829</v>
      </c>
      <c r="L257" s="51" t="s">
        <v>40</v>
      </c>
      <c r="M257" s="53">
        <v>1532164</v>
      </c>
      <c r="N257" s="53">
        <v>1036837</v>
      </c>
      <c r="O257" s="5">
        <f t="shared" si="7"/>
        <v>0.023645525104494074</v>
      </c>
    </row>
    <row r="258" spans="1:15" ht="15" customHeight="1">
      <c r="A258" s="51" t="s">
        <v>830</v>
      </c>
      <c r="B258" s="51">
        <v>3</v>
      </c>
      <c r="C258" s="52" t="s">
        <v>831</v>
      </c>
      <c r="D258" s="51"/>
      <c r="E258" s="53"/>
      <c r="F258" s="53">
        <v>9416899</v>
      </c>
      <c r="G258" s="6">
        <f t="shared" si="6"/>
        <v>0.10390504780857523</v>
      </c>
      <c r="I258" s="54" t="s">
        <v>832</v>
      </c>
      <c r="J258" s="51">
        <v>3</v>
      </c>
      <c r="K258" s="52" t="s">
        <v>833</v>
      </c>
      <c r="L258" s="51" t="s">
        <v>9</v>
      </c>
      <c r="M258" s="53">
        <v>13996</v>
      </c>
      <c r="N258" s="53">
        <v>7101116</v>
      </c>
      <c r="O258" s="5">
        <f t="shared" si="7"/>
        <v>0.16194408248155162</v>
      </c>
    </row>
    <row r="259" spans="1:15" ht="15" customHeight="1">
      <c r="A259" s="51" t="s">
        <v>834</v>
      </c>
      <c r="B259" s="51">
        <v>4</v>
      </c>
      <c r="C259" s="52" t="s">
        <v>835</v>
      </c>
      <c r="D259" s="51" t="s">
        <v>496</v>
      </c>
      <c r="E259" s="53">
        <v>1540</v>
      </c>
      <c r="F259" s="53">
        <v>5514</v>
      </c>
      <c r="G259" s="6">
        <f t="shared" si="6"/>
        <v>6.084088123027377E-05</v>
      </c>
      <c r="I259" s="54" t="s">
        <v>836</v>
      </c>
      <c r="J259" s="51">
        <v>3</v>
      </c>
      <c r="K259" s="52" t="s">
        <v>837</v>
      </c>
      <c r="L259" s="51" t="s">
        <v>40</v>
      </c>
      <c r="M259" s="53">
        <v>1321135</v>
      </c>
      <c r="N259" s="53">
        <v>1034020</v>
      </c>
      <c r="O259" s="5">
        <f t="shared" si="7"/>
        <v>0.023581282176994997</v>
      </c>
    </row>
    <row r="260" spans="1:15" ht="15" customHeight="1">
      <c r="A260" s="51" t="s">
        <v>838</v>
      </c>
      <c r="B260" s="51">
        <v>4</v>
      </c>
      <c r="C260" s="52" t="s">
        <v>839</v>
      </c>
      <c r="D260" s="51" t="s">
        <v>496</v>
      </c>
      <c r="E260" s="53">
        <v>29675</v>
      </c>
      <c r="F260" s="53">
        <v>6731707</v>
      </c>
      <c r="G260" s="6">
        <f t="shared" si="6"/>
        <v>0.07427692891984088</v>
      </c>
      <c r="I260" s="280" t="s">
        <v>576</v>
      </c>
      <c r="J260" s="276">
        <v>2</v>
      </c>
      <c r="K260" s="277" t="s">
        <v>524</v>
      </c>
      <c r="L260" s="276"/>
      <c r="M260" s="278"/>
      <c r="N260" s="278">
        <v>80805961</v>
      </c>
      <c r="O260" s="281">
        <f t="shared" si="7"/>
        <v>1.8428155818303833</v>
      </c>
    </row>
    <row r="261" spans="1:15" ht="15" customHeight="1">
      <c r="A261" s="51" t="s">
        <v>840</v>
      </c>
      <c r="B261" s="51">
        <v>4</v>
      </c>
      <c r="C261" s="52" t="s">
        <v>841</v>
      </c>
      <c r="D261" s="51" t="s">
        <v>9</v>
      </c>
      <c r="E261" s="53">
        <v>281</v>
      </c>
      <c r="F261" s="53">
        <v>2677043</v>
      </c>
      <c r="G261" s="6">
        <f t="shared" si="6"/>
        <v>0.029538203701729382</v>
      </c>
      <c r="I261" s="54" t="s">
        <v>580</v>
      </c>
      <c r="J261" s="51">
        <v>3</v>
      </c>
      <c r="K261" s="52" t="s">
        <v>536</v>
      </c>
      <c r="L261" s="51"/>
      <c r="M261" s="53"/>
      <c r="N261" s="53">
        <v>33045586</v>
      </c>
      <c r="O261" s="5">
        <f t="shared" si="7"/>
        <v>0.7536191642039375</v>
      </c>
    </row>
    <row r="262" spans="1:15" ht="15" customHeight="1">
      <c r="A262" s="51" t="s">
        <v>842</v>
      </c>
      <c r="B262" s="51">
        <v>3</v>
      </c>
      <c r="C262" s="52" t="s">
        <v>843</v>
      </c>
      <c r="D262" s="51" t="s">
        <v>9</v>
      </c>
      <c r="E262" s="53">
        <v>1197</v>
      </c>
      <c r="F262" s="53">
        <v>3096725</v>
      </c>
      <c r="G262" s="6">
        <f t="shared" si="6"/>
        <v>0.034168929620569374</v>
      </c>
      <c r="I262" s="54" t="s">
        <v>592</v>
      </c>
      <c r="J262" s="51">
        <v>3</v>
      </c>
      <c r="K262" s="52" t="s">
        <v>844</v>
      </c>
      <c r="L262" s="51" t="s">
        <v>40</v>
      </c>
      <c r="M262" s="53">
        <v>19498</v>
      </c>
      <c r="N262" s="53">
        <v>13292</v>
      </c>
      <c r="O262" s="5">
        <f t="shared" si="7"/>
        <v>0.0003031299227254961</v>
      </c>
    </row>
    <row r="263" spans="1:15" ht="15" customHeight="1">
      <c r="A263" s="51" t="s">
        <v>845</v>
      </c>
      <c r="B263" s="51">
        <v>3</v>
      </c>
      <c r="C263" s="52" t="s">
        <v>846</v>
      </c>
      <c r="D263" s="51"/>
      <c r="E263" s="53"/>
      <c r="F263" s="53">
        <v>9154821</v>
      </c>
      <c r="G263" s="6">
        <f t="shared" si="6"/>
        <v>0.10101330742571929</v>
      </c>
      <c r="I263" s="280" t="s">
        <v>647</v>
      </c>
      <c r="J263" s="276">
        <v>2</v>
      </c>
      <c r="K263" s="277" t="s">
        <v>577</v>
      </c>
      <c r="L263" s="276" t="s">
        <v>9</v>
      </c>
      <c r="M263" s="278">
        <v>434857</v>
      </c>
      <c r="N263" s="278">
        <v>72152225</v>
      </c>
      <c r="O263" s="281">
        <f t="shared" si="7"/>
        <v>1.645463315432035</v>
      </c>
    </row>
    <row r="264" spans="1:15" ht="15" customHeight="1">
      <c r="A264" s="51" t="s">
        <v>847</v>
      </c>
      <c r="B264" s="51">
        <v>3</v>
      </c>
      <c r="C264" s="52" t="s">
        <v>848</v>
      </c>
      <c r="D264" s="51" t="s">
        <v>9</v>
      </c>
      <c r="E264" s="53">
        <v>333</v>
      </c>
      <c r="F264" s="53">
        <v>1731369</v>
      </c>
      <c r="G264" s="6">
        <f aca="true" t="shared" si="8" ref="G264:G327">F264/9062985099*100</f>
        <v>0.01910373879121833</v>
      </c>
      <c r="I264" s="54" t="s">
        <v>649</v>
      </c>
      <c r="J264" s="51">
        <v>3</v>
      </c>
      <c r="K264" s="52" t="s">
        <v>581</v>
      </c>
      <c r="L264" s="51" t="s">
        <v>9</v>
      </c>
      <c r="M264" s="53">
        <v>11744</v>
      </c>
      <c r="N264" s="53">
        <v>524676</v>
      </c>
      <c r="O264" s="5">
        <f aca="true" t="shared" si="9" ref="O264:O327">N264/4384918480*100</f>
        <v>0.011965467599753418</v>
      </c>
    </row>
    <row r="265" spans="1:15" ht="15" customHeight="1">
      <c r="A265" s="51" t="s">
        <v>849</v>
      </c>
      <c r="B265" s="51">
        <v>3</v>
      </c>
      <c r="C265" s="52" t="s">
        <v>850</v>
      </c>
      <c r="D265" s="51"/>
      <c r="E265" s="53"/>
      <c r="F265" s="53">
        <v>68511981</v>
      </c>
      <c r="G265" s="6">
        <f t="shared" si="8"/>
        <v>0.7559538082828751</v>
      </c>
      <c r="I265" s="54" t="s">
        <v>661</v>
      </c>
      <c r="J265" s="51">
        <v>3</v>
      </c>
      <c r="K265" s="52" t="s">
        <v>851</v>
      </c>
      <c r="L265" s="51" t="s">
        <v>9</v>
      </c>
      <c r="M265" s="53">
        <v>183232</v>
      </c>
      <c r="N265" s="53">
        <v>32759414</v>
      </c>
      <c r="O265" s="5">
        <f t="shared" si="9"/>
        <v>0.7470928855215571</v>
      </c>
    </row>
    <row r="266" spans="1:15" ht="15" customHeight="1">
      <c r="A266" s="51" t="s">
        <v>852</v>
      </c>
      <c r="B266" s="51">
        <v>4</v>
      </c>
      <c r="C266" s="52" t="s">
        <v>853</v>
      </c>
      <c r="D266" s="51" t="s">
        <v>496</v>
      </c>
      <c r="E266" s="53">
        <v>10496</v>
      </c>
      <c r="F266" s="53">
        <v>39776204</v>
      </c>
      <c r="G266" s="6">
        <f t="shared" si="8"/>
        <v>0.4388863444604898</v>
      </c>
      <c r="I266" s="54" t="s">
        <v>667</v>
      </c>
      <c r="J266" s="51">
        <v>3</v>
      </c>
      <c r="K266" s="52" t="s">
        <v>593</v>
      </c>
      <c r="L266" s="51" t="s">
        <v>9</v>
      </c>
      <c r="M266" s="53">
        <v>56399</v>
      </c>
      <c r="N266" s="53">
        <v>8311416</v>
      </c>
      <c r="O266" s="5">
        <f t="shared" si="9"/>
        <v>0.189545507810672</v>
      </c>
    </row>
    <row r="267" spans="1:15" ht="15" customHeight="1">
      <c r="A267" s="51" t="s">
        <v>854</v>
      </c>
      <c r="B267" s="51">
        <v>4</v>
      </c>
      <c r="C267" s="52" t="s">
        <v>855</v>
      </c>
      <c r="D267" s="51" t="s">
        <v>496</v>
      </c>
      <c r="E267" s="53">
        <v>1124</v>
      </c>
      <c r="F267" s="53">
        <v>12876255</v>
      </c>
      <c r="G267" s="6">
        <f t="shared" si="8"/>
        <v>0.14207520876781263</v>
      </c>
      <c r="I267" s="54" t="s">
        <v>675</v>
      </c>
      <c r="J267" s="51">
        <v>3</v>
      </c>
      <c r="K267" s="52" t="s">
        <v>605</v>
      </c>
      <c r="L267" s="51" t="s">
        <v>9</v>
      </c>
      <c r="M267" s="53">
        <v>124857</v>
      </c>
      <c r="N267" s="53">
        <v>11875905</v>
      </c>
      <c r="O267" s="5">
        <f t="shared" si="9"/>
        <v>0.2708352516510182</v>
      </c>
    </row>
    <row r="268" spans="1:15" ht="15" customHeight="1">
      <c r="A268" s="51" t="s">
        <v>856</v>
      </c>
      <c r="B268" s="51">
        <v>3</v>
      </c>
      <c r="C268" s="52" t="s">
        <v>857</v>
      </c>
      <c r="D268" s="51"/>
      <c r="E268" s="53"/>
      <c r="F268" s="53">
        <v>60134346</v>
      </c>
      <c r="G268" s="6">
        <f t="shared" si="8"/>
        <v>0.6635158873496897</v>
      </c>
      <c r="I268" s="54" t="s">
        <v>858</v>
      </c>
      <c r="J268" s="51">
        <v>3</v>
      </c>
      <c r="K268" s="52" t="s">
        <v>642</v>
      </c>
      <c r="L268" s="51" t="s">
        <v>9</v>
      </c>
      <c r="M268" s="53">
        <v>43526</v>
      </c>
      <c r="N268" s="53">
        <v>14362862</v>
      </c>
      <c r="O268" s="5">
        <f t="shared" si="9"/>
        <v>0.327551402962456</v>
      </c>
    </row>
    <row r="269" spans="1:15" ht="15" customHeight="1">
      <c r="A269" s="51" t="s">
        <v>859</v>
      </c>
      <c r="B269" s="51">
        <v>4</v>
      </c>
      <c r="C269" s="52" t="s">
        <v>860</v>
      </c>
      <c r="D269" s="51" t="s">
        <v>9</v>
      </c>
      <c r="E269" s="53">
        <v>2808</v>
      </c>
      <c r="F269" s="53">
        <v>5686419</v>
      </c>
      <c r="G269" s="6">
        <f t="shared" si="8"/>
        <v>0.06274333387823217</v>
      </c>
      <c r="I269" s="280" t="s">
        <v>679</v>
      </c>
      <c r="J269" s="276">
        <v>2</v>
      </c>
      <c r="K269" s="277" t="s">
        <v>648</v>
      </c>
      <c r="L269" s="276" t="s">
        <v>9</v>
      </c>
      <c r="M269" s="278">
        <v>1221306</v>
      </c>
      <c r="N269" s="278">
        <v>305214563</v>
      </c>
      <c r="O269" s="281">
        <f t="shared" si="9"/>
        <v>6.960552730731724</v>
      </c>
    </row>
    <row r="270" spans="1:15" ht="15" customHeight="1">
      <c r="A270" s="51" t="s">
        <v>861</v>
      </c>
      <c r="B270" s="51">
        <v>4</v>
      </c>
      <c r="C270" s="52" t="s">
        <v>862</v>
      </c>
      <c r="D270" s="51" t="s">
        <v>496</v>
      </c>
      <c r="E270" s="53">
        <v>1037</v>
      </c>
      <c r="F270" s="53">
        <v>617187</v>
      </c>
      <c r="G270" s="6">
        <f t="shared" si="8"/>
        <v>0.006809974784887375</v>
      </c>
      <c r="I270" s="54" t="s">
        <v>682</v>
      </c>
      <c r="J270" s="51">
        <v>3</v>
      </c>
      <c r="K270" s="52" t="s">
        <v>863</v>
      </c>
      <c r="L270" s="51" t="s">
        <v>40</v>
      </c>
      <c r="M270" s="53">
        <v>35852</v>
      </c>
      <c r="N270" s="53">
        <v>151655</v>
      </c>
      <c r="O270" s="5">
        <f t="shared" si="9"/>
        <v>0.003458559165733909</v>
      </c>
    </row>
    <row r="271" spans="1:15" ht="15" customHeight="1">
      <c r="A271" s="51" t="s">
        <v>864</v>
      </c>
      <c r="B271" s="51">
        <v>4</v>
      </c>
      <c r="C271" s="52" t="s">
        <v>865</v>
      </c>
      <c r="D271" s="51"/>
      <c r="E271" s="53"/>
      <c r="F271" s="53">
        <v>18291363</v>
      </c>
      <c r="G271" s="6">
        <f t="shared" si="8"/>
        <v>0.20182492633710994</v>
      </c>
      <c r="I271" s="54" t="s">
        <v>866</v>
      </c>
      <c r="J271" s="51">
        <v>4</v>
      </c>
      <c r="K271" s="52" t="s">
        <v>867</v>
      </c>
      <c r="L271" s="51" t="s">
        <v>40</v>
      </c>
      <c r="M271" s="53">
        <v>35852</v>
      </c>
      <c r="N271" s="53">
        <v>151655</v>
      </c>
      <c r="O271" s="5">
        <f t="shared" si="9"/>
        <v>0.003458559165733909</v>
      </c>
    </row>
    <row r="272" spans="1:15" ht="15" customHeight="1">
      <c r="A272" s="51" t="s">
        <v>868</v>
      </c>
      <c r="B272" s="51">
        <v>3</v>
      </c>
      <c r="C272" s="52" t="s">
        <v>869</v>
      </c>
      <c r="D272" s="51"/>
      <c r="E272" s="53"/>
      <c r="F272" s="53">
        <v>284520209</v>
      </c>
      <c r="G272" s="6">
        <f t="shared" si="8"/>
        <v>3.13936529622446</v>
      </c>
      <c r="I272" s="54" t="s">
        <v>870</v>
      </c>
      <c r="J272" s="51">
        <v>5</v>
      </c>
      <c r="K272" s="52" t="s">
        <v>871</v>
      </c>
      <c r="L272" s="51" t="s">
        <v>40</v>
      </c>
      <c r="M272" s="53">
        <v>35852</v>
      </c>
      <c r="N272" s="53">
        <v>151655</v>
      </c>
      <c r="O272" s="5">
        <f t="shared" si="9"/>
        <v>0.003458559165733909</v>
      </c>
    </row>
    <row r="273" spans="1:15" ht="15" customHeight="1">
      <c r="A273" s="51" t="s">
        <v>872</v>
      </c>
      <c r="B273" s="51">
        <v>4</v>
      </c>
      <c r="C273" s="52" t="s">
        <v>873</v>
      </c>
      <c r="D273" s="51" t="s">
        <v>9</v>
      </c>
      <c r="E273" s="53">
        <v>23767</v>
      </c>
      <c r="F273" s="53">
        <v>88911622</v>
      </c>
      <c r="G273" s="6">
        <f t="shared" si="8"/>
        <v>0.9810412466617695</v>
      </c>
      <c r="I273" s="54" t="s">
        <v>689</v>
      </c>
      <c r="J273" s="51">
        <v>3</v>
      </c>
      <c r="K273" s="52" t="s">
        <v>650</v>
      </c>
      <c r="L273" s="51" t="s">
        <v>9</v>
      </c>
      <c r="M273" s="53">
        <v>37300</v>
      </c>
      <c r="N273" s="53">
        <v>30941177</v>
      </c>
      <c r="O273" s="5">
        <f t="shared" si="9"/>
        <v>0.7056271887636096</v>
      </c>
    </row>
    <row r="274" spans="1:15" ht="15" customHeight="1">
      <c r="A274" s="51" t="s">
        <v>874</v>
      </c>
      <c r="B274" s="51">
        <v>4</v>
      </c>
      <c r="C274" s="52" t="s">
        <v>875</v>
      </c>
      <c r="D274" s="51" t="s">
        <v>496</v>
      </c>
      <c r="E274" s="53">
        <v>7334092</v>
      </c>
      <c r="F274" s="53">
        <v>77439754</v>
      </c>
      <c r="G274" s="6">
        <f t="shared" si="8"/>
        <v>0.854461892567214</v>
      </c>
      <c r="I274" s="54" t="s">
        <v>876</v>
      </c>
      <c r="J274" s="51">
        <v>3</v>
      </c>
      <c r="K274" s="52" t="s">
        <v>877</v>
      </c>
      <c r="L274" s="51" t="s">
        <v>9</v>
      </c>
      <c r="M274" s="53">
        <v>7691</v>
      </c>
      <c r="N274" s="53">
        <v>15238943</v>
      </c>
      <c r="O274" s="5">
        <f t="shared" si="9"/>
        <v>0.3475308165820223</v>
      </c>
    </row>
    <row r="275" spans="1:15" ht="15" customHeight="1">
      <c r="A275" s="51" t="s">
        <v>878</v>
      </c>
      <c r="B275" s="51">
        <v>3</v>
      </c>
      <c r="C275" s="52" t="s">
        <v>879</v>
      </c>
      <c r="D275" s="51"/>
      <c r="E275" s="53"/>
      <c r="F275" s="53">
        <v>132647529</v>
      </c>
      <c r="G275" s="6">
        <f t="shared" si="8"/>
        <v>1.4636185269093753</v>
      </c>
      <c r="I275" s="54" t="s">
        <v>697</v>
      </c>
      <c r="J275" s="51">
        <v>3</v>
      </c>
      <c r="K275" s="52" t="s">
        <v>662</v>
      </c>
      <c r="L275" s="51" t="s">
        <v>9</v>
      </c>
      <c r="M275" s="53">
        <v>1135406</v>
      </c>
      <c r="N275" s="53">
        <v>238450399</v>
      </c>
      <c r="O275" s="5">
        <f t="shared" si="9"/>
        <v>5.4379665229261</v>
      </c>
    </row>
    <row r="276" spans="1:15" ht="15" customHeight="1">
      <c r="A276" s="51" t="s">
        <v>880</v>
      </c>
      <c r="B276" s="51">
        <v>4</v>
      </c>
      <c r="C276" s="52" t="s">
        <v>881</v>
      </c>
      <c r="D276" s="51" t="s">
        <v>496</v>
      </c>
      <c r="E276" s="53">
        <v>145</v>
      </c>
      <c r="F276" s="53">
        <v>4594750</v>
      </c>
      <c r="G276" s="6">
        <f t="shared" si="8"/>
        <v>0.050697975885527824</v>
      </c>
      <c r="I276" s="54" t="s">
        <v>704</v>
      </c>
      <c r="J276" s="51">
        <v>3</v>
      </c>
      <c r="K276" s="52" t="s">
        <v>882</v>
      </c>
      <c r="L276" s="51" t="s">
        <v>9</v>
      </c>
      <c r="M276" s="53">
        <v>2258</v>
      </c>
      <c r="N276" s="53">
        <v>503520</v>
      </c>
      <c r="O276" s="5">
        <f t="shared" si="9"/>
        <v>0.0114829956884398</v>
      </c>
    </row>
    <row r="277" spans="1:15" ht="15" customHeight="1">
      <c r="A277" s="51" t="s">
        <v>883</v>
      </c>
      <c r="B277" s="51">
        <v>4</v>
      </c>
      <c r="C277" s="52" t="s">
        <v>884</v>
      </c>
      <c r="D277" s="51" t="s">
        <v>496</v>
      </c>
      <c r="E277" s="53">
        <v>224245</v>
      </c>
      <c r="F277" s="53">
        <v>93065536</v>
      </c>
      <c r="G277" s="6">
        <f t="shared" si="8"/>
        <v>1.0268750856742417</v>
      </c>
      <c r="I277" s="54" t="s">
        <v>718</v>
      </c>
      <c r="J277" s="51">
        <v>3</v>
      </c>
      <c r="K277" s="52" t="s">
        <v>668</v>
      </c>
      <c r="L277" s="51" t="s">
        <v>9</v>
      </c>
      <c r="M277" s="53">
        <v>2122</v>
      </c>
      <c r="N277" s="53">
        <v>506346</v>
      </c>
      <c r="O277" s="5">
        <f t="shared" si="9"/>
        <v>0.011547443864908523</v>
      </c>
    </row>
    <row r="278" spans="1:15" ht="15" customHeight="1">
      <c r="A278" s="51" t="s">
        <v>885</v>
      </c>
      <c r="B278" s="51">
        <v>3</v>
      </c>
      <c r="C278" s="52" t="s">
        <v>886</v>
      </c>
      <c r="D278" s="51" t="s">
        <v>9</v>
      </c>
      <c r="E278" s="53">
        <v>69130</v>
      </c>
      <c r="F278" s="53">
        <v>90441793</v>
      </c>
      <c r="G278" s="6">
        <f t="shared" si="8"/>
        <v>0.9979249884232874</v>
      </c>
      <c r="I278" s="54" t="s">
        <v>723</v>
      </c>
      <c r="J278" s="51">
        <v>3</v>
      </c>
      <c r="K278" s="52" t="s">
        <v>887</v>
      </c>
      <c r="L278" s="51" t="s">
        <v>9</v>
      </c>
      <c r="M278" s="53">
        <v>2504</v>
      </c>
      <c r="N278" s="53">
        <v>5356981</v>
      </c>
      <c r="O278" s="5">
        <f t="shared" si="9"/>
        <v>0.12216831451790182</v>
      </c>
    </row>
    <row r="279" spans="1:15" ht="15" customHeight="1">
      <c r="A279" s="51" t="s">
        <v>888</v>
      </c>
      <c r="B279" s="51">
        <v>4</v>
      </c>
      <c r="C279" s="52" t="s">
        <v>889</v>
      </c>
      <c r="D279" s="51" t="s">
        <v>9</v>
      </c>
      <c r="E279" s="53">
        <v>27715</v>
      </c>
      <c r="F279" s="53">
        <v>40659230</v>
      </c>
      <c r="G279" s="6">
        <f t="shared" si="8"/>
        <v>0.4486295580965514</v>
      </c>
      <c r="I279" s="54" t="s">
        <v>728</v>
      </c>
      <c r="J279" s="51">
        <v>3</v>
      </c>
      <c r="K279" s="52" t="s">
        <v>890</v>
      </c>
      <c r="L279" s="51" t="s">
        <v>9</v>
      </c>
      <c r="M279" s="53">
        <v>122</v>
      </c>
      <c r="N279" s="53">
        <v>382205</v>
      </c>
      <c r="O279" s="5">
        <f t="shared" si="9"/>
        <v>0.008716353604822317</v>
      </c>
    </row>
    <row r="280" spans="1:15" ht="15" customHeight="1">
      <c r="A280" s="51" t="s">
        <v>891</v>
      </c>
      <c r="B280" s="51">
        <v>4</v>
      </c>
      <c r="C280" s="52" t="s">
        <v>892</v>
      </c>
      <c r="D280" s="51" t="s">
        <v>9</v>
      </c>
      <c r="E280" s="53">
        <v>21507</v>
      </c>
      <c r="F280" s="53">
        <v>32430229</v>
      </c>
      <c r="G280" s="6">
        <f t="shared" si="8"/>
        <v>0.3578316486869024</v>
      </c>
      <c r="I280" s="280" t="s">
        <v>893</v>
      </c>
      <c r="J280" s="276">
        <v>2</v>
      </c>
      <c r="K280" s="277" t="s">
        <v>680</v>
      </c>
      <c r="L280" s="276"/>
      <c r="M280" s="278"/>
      <c r="N280" s="278">
        <v>78330840</v>
      </c>
      <c r="O280" s="281">
        <f t="shared" si="9"/>
        <v>1.7863693557194706</v>
      </c>
    </row>
    <row r="281" spans="1:15" ht="15" customHeight="1">
      <c r="A281" s="51" t="s">
        <v>894</v>
      </c>
      <c r="B281" s="51">
        <v>3</v>
      </c>
      <c r="C281" s="52" t="s">
        <v>895</v>
      </c>
      <c r="D281" s="51" t="s">
        <v>40</v>
      </c>
      <c r="E281" s="53">
        <v>13255575</v>
      </c>
      <c r="F281" s="53">
        <v>107200150</v>
      </c>
      <c r="G281" s="6">
        <f t="shared" si="8"/>
        <v>1.1828348919146776</v>
      </c>
      <c r="I281" s="54" t="s">
        <v>896</v>
      </c>
      <c r="J281" s="51">
        <v>3</v>
      </c>
      <c r="K281" s="52" t="s">
        <v>897</v>
      </c>
      <c r="L281" s="51" t="s">
        <v>9</v>
      </c>
      <c r="M281" s="53">
        <v>34493</v>
      </c>
      <c r="N281" s="53">
        <v>5997132</v>
      </c>
      <c r="O281" s="5">
        <f t="shared" si="9"/>
        <v>0.1367672404254138</v>
      </c>
    </row>
    <row r="282" spans="1:15" ht="15" customHeight="1">
      <c r="A282" s="51" t="s">
        <v>898</v>
      </c>
      <c r="B282" s="51">
        <v>4</v>
      </c>
      <c r="C282" s="52" t="s">
        <v>899</v>
      </c>
      <c r="D282" s="51" t="s">
        <v>40</v>
      </c>
      <c r="E282" s="53">
        <v>1532809</v>
      </c>
      <c r="F282" s="53">
        <v>38887649</v>
      </c>
      <c r="G282" s="6">
        <f t="shared" si="8"/>
        <v>0.4290821244348158</v>
      </c>
      <c r="I282" s="54" t="s">
        <v>900</v>
      </c>
      <c r="J282" s="51">
        <v>3</v>
      </c>
      <c r="K282" s="52" t="s">
        <v>901</v>
      </c>
      <c r="L282" s="51" t="s">
        <v>9</v>
      </c>
      <c r="M282" s="53">
        <v>26360</v>
      </c>
      <c r="N282" s="53">
        <v>6515681</v>
      </c>
      <c r="O282" s="5">
        <f t="shared" si="9"/>
        <v>0.14859297908772068</v>
      </c>
    </row>
    <row r="283" spans="1:15" ht="15" customHeight="1">
      <c r="A283" s="276" t="s">
        <v>902</v>
      </c>
      <c r="B283" s="276">
        <v>2</v>
      </c>
      <c r="C283" s="277" t="s">
        <v>903</v>
      </c>
      <c r="D283" s="276"/>
      <c r="E283" s="278"/>
      <c r="F283" s="278">
        <v>1169751833</v>
      </c>
      <c r="G283" s="279">
        <f t="shared" si="8"/>
        <v>12.906915549591593</v>
      </c>
      <c r="I283" s="54" t="s">
        <v>904</v>
      </c>
      <c r="J283" s="51">
        <v>3</v>
      </c>
      <c r="K283" s="52" t="s">
        <v>719</v>
      </c>
      <c r="L283" s="51" t="s">
        <v>40</v>
      </c>
      <c r="M283" s="53">
        <v>5152609</v>
      </c>
      <c r="N283" s="53">
        <v>5362897</v>
      </c>
      <c r="O283" s="5">
        <f t="shared" si="9"/>
        <v>0.1223032315072822</v>
      </c>
    </row>
    <row r="284" spans="1:15" ht="15" customHeight="1">
      <c r="A284" s="51" t="s">
        <v>905</v>
      </c>
      <c r="B284" s="51">
        <v>3</v>
      </c>
      <c r="C284" s="52" t="s">
        <v>906</v>
      </c>
      <c r="D284" s="51"/>
      <c r="E284" s="53"/>
      <c r="F284" s="53">
        <v>95446900</v>
      </c>
      <c r="G284" s="6">
        <f t="shared" si="8"/>
        <v>1.0531507991834999</v>
      </c>
      <c r="I284" s="54" t="s">
        <v>907</v>
      </c>
      <c r="J284" s="51">
        <v>3</v>
      </c>
      <c r="K284" s="52" t="s">
        <v>724</v>
      </c>
      <c r="L284" s="51"/>
      <c r="M284" s="53"/>
      <c r="N284" s="53">
        <v>1978476</v>
      </c>
      <c r="O284" s="5">
        <f t="shared" si="9"/>
        <v>0.04512001782984116</v>
      </c>
    </row>
    <row r="285" spans="1:15" ht="15" customHeight="1">
      <c r="A285" s="51" t="s">
        <v>908</v>
      </c>
      <c r="B285" s="51">
        <v>4</v>
      </c>
      <c r="C285" s="52" t="s">
        <v>909</v>
      </c>
      <c r="D285" s="51" t="s">
        <v>496</v>
      </c>
      <c r="E285" s="53">
        <v>109550</v>
      </c>
      <c r="F285" s="53">
        <v>10058625</v>
      </c>
      <c r="G285" s="6">
        <f t="shared" si="8"/>
        <v>0.11098578327255397</v>
      </c>
      <c r="I285" s="54" t="s">
        <v>910</v>
      </c>
      <c r="J285" s="51">
        <v>3</v>
      </c>
      <c r="K285" s="52" t="s">
        <v>729</v>
      </c>
      <c r="L285" s="51" t="s">
        <v>40</v>
      </c>
      <c r="M285" s="53">
        <v>13208747</v>
      </c>
      <c r="N285" s="53">
        <v>6874352</v>
      </c>
      <c r="O285" s="5">
        <f t="shared" si="9"/>
        <v>0.1567726294423608</v>
      </c>
    </row>
    <row r="286" spans="1:15" ht="15" customHeight="1">
      <c r="A286" s="51" t="s">
        <v>911</v>
      </c>
      <c r="B286" s="51">
        <v>4</v>
      </c>
      <c r="C286" s="52" t="s">
        <v>912</v>
      </c>
      <c r="D286" s="51" t="s">
        <v>496</v>
      </c>
      <c r="E286" s="53">
        <v>47379696</v>
      </c>
      <c r="F286" s="53">
        <v>36990847</v>
      </c>
      <c r="G286" s="6">
        <f t="shared" si="8"/>
        <v>0.40815301576609153</v>
      </c>
      <c r="I286" s="256" t="s">
        <v>740</v>
      </c>
      <c r="J286" s="252">
        <v>1</v>
      </c>
      <c r="K286" s="253" t="s">
        <v>741</v>
      </c>
      <c r="L286" s="252"/>
      <c r="M286" s="254"/>
      <c r="N286" s="254">
        <v>892360633</v>
      </c>
      <c r="O286" s="257">
        <f t="shared" si="9"/>
        <v>20.350677830617276</v>
      </c>
    </row>
    <row r="287" spans="1:15" ht="15" customHeight="1">
      <c r="A287" s="51" t="s">
        <v>913</v>
      </c>
      <c r="B287" s="51">
        <v>4</v>
      </c>
      <c r="C287" s="52" t="s">
        <v>914</v>
      </c>
      <c r="D287" s="51" t="s">
        <v>496</v>
      </c>
      <c r="E287" s="53">
        <v>1663506</v>
      </c>
      <c r="F287" s="53">
        <v>3045071</v>
      </c>
      <c r="G287" s="6">
        <f t="shared" si="8"/>
        <v>0.03359898495624791</v>
      </c>
      <c r="I287" s="280" t="s">
        <v>744</v>
      </c>
      <c r="J287" s="276">
        <v>2</v>
      </c>
      <c r="K287" s="277" t="s">
        <v>745</v>
      </c>
      <c r="L287" s="276"/>
      <c r="M287" s="278"/>
      <c r="N287" s="278">
        <v>301278383</v>
      </c>
      <c r="O287" s="281">
        <f t="shared" si="9"/>
        <v>6.8707864096939835</v>
      </c>
    </row>
    <row r="288" spans="1:15" ht="15" customHeight="1">
      <c r="A288" s="51" t="s">
        <v>915</v>
      </c>
      <c r="B288" s="51">
        <v>3</v>
      </c>
      <c r="C288" s="52" t="s">
        <v>916</v>
      </c>
      <c r="D288" s="51"/>
      <c r="E288" s="53"/>
      <c r="F288" s="53">
        <v>180620052</v>
      </c>
      <c r="G288" s="6">
        <f t="shared" si="8"/>
        <v>1.9929421711167707</v>
      </c>
      <c r="I288" s="54" t="s">
        <v>748</v>
      </c>
      <c r="J288" s="51">
        <v>3</v>
      </c>
      <c r="K288" s="52" t="s">
        <v>749</v>
      </c>
      <c r="L288" s="51" t="s">
        <v>9</v>
      </c>
      <c r="M288" s="53">
        <v>51866</v>
      </c>
      <c r="N288" s="53">
        <v>46814149</v>
      </c>
      <c r="O288" s="5">
        <f t="shared" si="9"/>
        <v>1.0676173163429026</v>
      </c>
    </row>
    <row r="289" spans="1:15" ht="15" customHeight="1">
      <c r="A289" s="51" t="s">
        <v>917</v>
      </c>
      <c r="B289" s="51">
        <v>4</v>
      </c>
      <c r="C289" s="52" t="s">
        <v>918</v>
      </c>
      <c r="D289" s="51" t="s">
        <v>496</v>
      </c>
      <c r="E289" s="53">
        <v>1448655</v>
      </c>
      <c r="F289" s="53">
        <v>29290469</v>
      </c>
      <c r="G289" s="6">
        <f t="shared" si="8"/>
        <v>0.32318787551831984</v>
      </c>
      <c r="I289" s="54" t="s">
        <v>752</v>
      </c>
      <c r="J289" s="51">
        <v>4</v>
      </c>
      <c r="K289" s="52" t="s">
        <v>753</v>
      </c>
      <c r="L289" s="51" t="s">
        <v>40</v>
      </c>
      <c r="M289" s="53">
        <v>325382</v>
      </c>
      <c r="N289" s="53">
        <v>100837</v>
      </c>
      <c r="O289" s="5">
        <f t="shared" si="9"/>
        <v>0.0022996322613505005</v>
      </c>
    </row>
    <row r="290" spans="1:15" ht="15" customHeight="1">
      <c r="A290" s="51" t="s">
        <v>919</v>
      </c>
      <c r="B290" s="51">
        <v>4</v>
      </c>
      <c r="C290" s="52" t="s">
        <v>920</v>
      </c>
      <c r="D290" s="51" t="s">
        <v>40</v>
      </c>
      <c r="E290" s="53">
        <v>17666378</v>
      </c>
      <c r="F290" s="53">
        <v>75359795</v>
      </c>
      <c r="G290" s="6">
        <f t="shared" si="8"/>
        <v>0.8315118493167899</v>
      </c>
      <c r="I290" s="54" t="s">
        <v>756</v>
      </c>
      <c r="J290" s="51">
        <v>4</v>
      </c>
      <c r="K290" s="52" t="s">
        <v>1232</v>
      </c>
      <c r="L290" s="51" t="s">
        <v>40</v>
      </c>
      <c r="M290" s="53">
        <v>10170</v>
      </c>
      <c r="N290" s="53">
        <v>41464</v>
      </c>
      <c r="O290" s="5">
        <f t="shared" si="9"/>
        <v>0.0009456048085984029</v>
      </c>
    </row>
    <row r="291" spans="1:15" ht="15" customHeight="1">
      <c r="A291" s="51" t="s">
        <v>922</v>
      </c>
      <c r="B291" s="51">
        <v>3</v>
      </c>
      <c r="C291" s="52" t="s">
        <v>923</v>
      </c>
      <c r="D291" s="51" t="s">
        <v>40</v>
      </c>
      <c r="E291" s="53">
        <v>16716370</v>
      </c>
      <c r="F291" s="53">
        <v>30511399</v>
      </c>
      <c r="G291" s="6">
        <f t="shared" si="8"/>
        <v>0.33665948544223684</v>
      </c>
      <c r="I291" s="54" t="s">
        <v>764</v>
      </c>
      <c r="J291" s="51">
        <v>4</v>
      </c>
      <c r="K291" s="52" t="s">
        <v>921</v>
      </c>
      <c r="L291" s="51" t="s">
        <v>40</v>
      </c>
      <c r="M291" s="53">
        <v>70795</v>
      </c>
      <c r="N291" s="53">
        <v>634012</v>
      </c>
      <c r="O291" s="5">
        <f t="shared" si="9"/>
        <v>0.01445892330477259</v>
      </c>
    </row>
    <row r="292" spans="1:15" ht="15" customHeight="1">
      <c r="A292" s="51" t="s">
        <v>926</v>
      </c>
      <c r="B292" s="51">
        <v>4</v>
      </c>
      <c r="C292" s="52" t="s">
        <v>927</v>
      </c>
      <c r="D292" s="51" t="s">
        <v>40</v>
      </c>
      <c r="E292" s="53">
        <v>1796653</v>
      </c>
      <c r="F292" s="53">
        <v>1857472</v>
      </c>
      <c r="G292" s="6">
        <f t="shared" si="8"/>
        <v>0.02049514569106984</v>
      </c>
      <c r="I292" s="54" t="s">
        <v>924</v>
      </c>
      <c r="J292" s="51">
        <v>4</v>
      </c>
      <c r="K292" s="52" t="s">
        <v>925</v>
      </c>
      <c r="L292" s="51" t="s">
        <v>40</v>
      </c>
      <c r="M292" s="53">
        <v>44928365</v>
      </c>
      <c r="N292" s="53">
        <v>43498878</v>
      </c>
      <c r="O292" s="5">
        <f t="shared" si="9"/>
        <v>0.992011098915572</v>
      </c>
    </row>
    <row r="293" spans="1:15" ht="15" customHeight="1">
      <c r="A293" s="51" t="s">
        <v>930</v>
      </c>
      <c r="B293" s="51">
        <v>4</v>
      </c>
      <c r="C293" s="52" t="s">
        <v>931</v>
      </c>
      <c r="D293" s="51" t="s">
        <v>40</v>
      </c>
      <c r="E293" s="53">
        <v>511357</v>
      </c>
      <c r="F293" s="53">
        <v>1036760</v>
      </c>
      <c r="G293" s="6">
        <f t="shared" si="8"/>
        <v>0.0114394980094847</v>
      </c>
      <c r="I293" s="54" t="s">
        <v>928</v>
      </c>
      <c r="J293" s="51">
        <v>4</v>
      </c>
      <c r="K293" s="52" t="s">
        <v>929</v>
      </c>
      <c r="L293" s="51" t="s">
        <v>40</v>
      </c>
      <c r="M293" s="53">
        <v>4301</v>
      </c>
      <c r="N293" s="53">
        <v>9279</v>
      </c>
      <c r="O293" s="5">
        <f t="shared" si="9"/>
        <v>0.00021161168770462524</v>
      </c>
    </row>
    <row r="294" spans="1:15" ht="15" customHeight="1">
      <c r="A294" s="51" t="s">
        <v>932</v>
      </c>
      <c r="B294" s="51">
        <v>3</v>
      </c>
      <c r="C294" s="52" t="s">
        <v>933</v>
      </c>
      <c r="D294" s="51" t="s">
        <v>40</v>
      </c>
      <c r="E294" s="53">
        <v>16261766</v>
      </c>
      <c r="F294" s="53">
        <v>7662108</v>
      </c>
      <c r="G294" s="6">
        <f t="shared" si="8"/>
        <v>0.08454287319577992</v>
      </c>
      <c r="I294" s="54" t="s">
        <v>766</v>
      </c>
      <c r="J294" s="51">
        <v>3</v>
      </c>
      <c r="K294" s="52" t="s">
        <v>767</v>
      </c>
      <c r="L294" s="51"/>
      <c r="M294" s="53"/>
      <c r="N294" s="53">
        <v>1187975</v>
      </c>
      <c r="O294" s="5">
        <f t="shared" si="9"/>
        <v>0.027092293857193896</v>
      </c>
    </row>
    <row r="295" spans="1:15" ht="15" customHeight="1">
      <c r="A295" s="51" t="s">
        <v>934</v>
      </c>
      <c r="B295" s="51">
        <v>3</v>
      </c>
      <c r="C295" s="52" t="s">
        <v>935</v>
      </c>
      <c r="D295" s="51" t="s">
        <v>496</v>
      </c>
      <c r="E295" s="53">
        <v>837742</v>
      </c>
      <c r="F295" s="53">
        <v>25247439</v>
      </c>
      <c r="G295" s="6">
        <f t="shared" si="8"/>
        <v>0.27857751860130253</v>
      </c>
      <c r="I295" s="54" t="s">
        <v>768</v>
      </c>
      <c r="J295" s="51">
        <v>4</v>
      </c>
      <c r="K295" s="52" t="s">
        <v>769</v>
      </c>
      <c r="L295" s="51" t="s">
        <v>496</v>
      </c>
      <c r="M295" s="53">
        <v>4388</v>
      </c>
      <c r="N295" s="53">
        <v>175796</v>
      </c>
      <c r="O295" s="5">
        <f t="shared" si="9"/>
        <v>0.004009105318646653</v>
      </c>
    </row>
    <row r="296" spans="1:15" ht="15" customHeight="1">
      <c r="A296" s="51" t="s">
        <v>936</v>
      </c>
      <c r="B296" s="51">
        <v>4</v>
      </c>
      <c r="C296" s="52" t="s">
        <v>937</v>
      </c>
      <c r="D296" s="51" t="s">
        <v>496</v>
      </c>
      <c r="E296" s="53">
        <v>390690</v>
      </c>
      <c r="F296" s="53">
        <v>22103226</v>
      </c>
      <c r="G296" s="6">
        <f t="shared" si="8"/>
        <v>0.24388461151104449</v>
      </c>
      <c r="I296" s="54" t="s">
        <v>770</v>
      </c>
      <c r="J296" s="51">
        <v>3</v>
      </c>
      <c r="K296" s="52" t="s">
        <v>771</v>
      </c>
      <c r="L296" s="51"/>
      <c r="M296" s="53"/>
      <c r="N296" s="53">
        <v>42098897</v>
      </c>
      <c r="O296" s="5">
        <f t="shared" si="9"/>
        <v>0.960083914718524</v>
      </c>
    </row>
    <row r="297" spans="1:15" ht="15" customHeight="1">
      <c r="A297" s="51" t="s">
        <v>939</v>
      </c>
      <c r="B297" s="51">
        <v>4</v>
      </c>
      <c r="C297" s="52" t="s">
        <v>940</v>
      </c>
      <c r="D297" s="51" t="s">
        <v>496</v>
      </c>
      <c r="E297" s="53">
        <v>447052</v>
      </c>
      <c r="F297" s="53">
        <v>3144213</v>
      </c>
      <c r="G297" s="6">
        <f t="shared" si="8"/>
        <v>0.03469290709025803</v>
      </c>
      <c r="I297" s="54" t="s">
        <v>776</v>
      </c>
      <c r="J297" s="51">
        <v>4</v>
      </c>
      <c r="K297" s="52" t="s">
        <v>938</v>
      </c>
      <c r="L297" s="51" t="s">
        <v>496</v>
      </c>
      <c r="M297" s="53">
        <v>4830428</v>
      </c>
      <c r="N297" s="53">
        <v>18484490</v>
      </c>
      <c r="O297" s="5">
        <f t="shared" si="9"/>
        <v>0.42154694743606724</v>
      </c>
    </row>
    <row r="298" spans="1:15" ht="15" customHeight="1">
      <c r="A298" s="51" t="s">
        <v>941</v>
      </c>
      <c r="B298" s="51">
        <v>3</v>
      </c>
      <c r="C298" s="52" t="s">
        <v>942</v>
      </c>
      <c r="D298" s="51" t="s">
        <v>496</v>
      </c>
      <c r="E298" s="53">
        <v>1464090</v>
      </c>
      <c r="F298" s="53">
        <v>5707131</v>
      </c>
      <c r="G298" s="6">
        <f t="shared" si="8"/>
        <v>0.06297186785212433</v>
      </c>
      <c r="I298" s="54" t="s">
        <v>786</v>
      </c>
      <c r="J298" s="51">
        <v>4</v>
      </c>
      <c r="K298" s="52" t="s">
        <v>787</v>
      </c>
      <c r="L298" s="51" t="s">
        <v>40</v>
      </c>
      <c r="M298" s="53">
        <v>6613309</v>
      </c>
      <c r="N298" s="53">
        <v>11299472</v>
      </c>
      <c r="O298" s="5">
        <f t="shared" si="9"/>
        <v>0.257689442837715</v>
      </c>
    </row>
    <row r="299" spans="1:15" ht="15" customHeight="1">
      <c r="A299" s="51" t="s">
        <v>943</v>
      </c>
      <c r="B299" s="51">
        <v>4</v>
      </c>
      <c r="C299" s="52" t="s">
        <v>944</v>
      </c>
      <c r="D299" s="51" t="s">
        <v>496</v>
      </c>
      <c r="E299" s="53">
        <v>46278</v>
      </c>
      <c r="F299" s="53">
        <v>1182167</v>
      </c>
      <c r="G299" s="6">
        <f t="shared" si="8"/>
        <v>0.013043903163102841</v>
      </c>
      <c r="I299" s="54" t="s">
        <v>788</v>
      </c>
      <c r="J299" s="51">
        <v>3</v>
      </c>
      <c r="K299" s="52" t="s">
        <v>789</v>
      </c>
      <c r="L299" s="51"/>
      <c r="M299" s="53"/>
      <c r="N299" s="53">
        <v>18129819</v>
      </c>
      <c r="O299" s="5">
        <f t="shared" si="9"/>
        <v>0.4134585188457141</v>
      </c>
    </row>
    <row r="300" spans="1:15" ht="15" customHeight="1">
      <c r="A300" s="51" t="s">
        <v>945</v>
      </c>
      <c r="B300" s="51">
        <v>4</v>
      </c>
      <c r="C300" s="52" t="s">
        <v>946</v>
      </c>
      <c r="D300" s="51" t="s">
        <v>496</v>
      </c>
      <c r="E300" s="53">
        <v>1277572</v>
      </c>
      <c r="F300" s="53">
        <v>2011030</v>
      </c>
      <c r="G300" s="6">
        <f t="shared" si="8"/>
        <v>0.022189488099477236</v>
      </c>
      <c r="I300" s="54" t="s">
        <v>790</v>
      </c>
      <c r="J300" s="51">
        <v>4</v>
      </c>
      <c r="K300" s="52" t="s">
        <v>791</v>
      </c>
      <c r="L300" s="51" t="s">
        <v>496</v>
      </c>
      <c r="M300" s="53">
        <v>12294</v>
      </c>
      <c r="N300" s="53">
        <v>8479935</v>
      </c>
      <c r="O300" s="5">
        <f t="shared" si="9"/>
        <v>0.19338865793463966</v>
      </c>
    </row>
    <row r="301" spans="1:15" ht="15" customHeight="1">
      <c r="A301" s="51" t="s">
        <v>947</v>
      </c>
      <c r="B301" s="51">
        <v>3</v>
      </c>
      <c r="C301" s="52" t="s">
        <v>948</v>
      </c>
      <c r="D301" s="51" t="s">
        <v>40</v>
      </c>
      <c r="E301" s="53">
        <v>8360564</v>
      </c>
      <c r="F301" s="53">
        <v>62981477</v>
      </c>
      <c r="G301" s="6">
        <f t="shared" si="8"/>
        <v>0.6949308236968117</v>
      </c>
      <c r="I301" s="54" t="s">
        <v>792</v>
      </c>
      <c r="J301" s="51">
        <v>5</v>
      </c>
      <c r="K301" s="52" t="s">
        <v>793</v>
      </c>
      <c r="L301" s="51" t="s">
        <v>496</v>
      </c>
      <c r="M301" s="53">
        <v>424</v>
      </c>
      <c r="N301" s="53">
        <v>1302905</v>
      </c>
      <c r="O301" s="5">
        <f t="shared" si="9"/>
        <v>0.029713323199568355</v>
      </c>
    </row>
    <row r="302" spans="1:15" ht="15" customHeight="1">
      <c r="A302" s="51" t="s">
        <v>950</v>
      </c>
      <c r="B302" s="51">
        <v>3</v>
      </c>
      <c r="C302" s="52" t="s">
        <v>951</v>
      </c>
      <c r="D302" s="51"/>
      <c r="E302" s="53"/>
      <c r="F302" s="53">
        <v>22406031</v>
      </c>
      <c r="G302" s="6">
        <f t="shared" si="8"/>
        <v>0.24722572921886693</v>
      </c>
      <c r="I302" s="54" t="s">
        <v>795</v>
      </c>
      <c r="J302" s="51">
        <v>5</v>
      </c>
      <c r="K302" s="52" t="s">
        <v>949</v>
      </c>
      <c r="L302" s="51" t="s">
        <v>496</v>
      </c>
      <c r="M302" s="53">
        <v>5</v>
      </c>
      <c r="N302" s="53">
        <v>23551</v>
      </c>
      <c r="O302" s="5">
        <f t="shared" si="9"/>
        <v>0.0005370909426804213</v>
      </c>
    </row>
    <row r="303" spans="1:15" ht="15" customHeight="1">
      <c r="A303" s="51" t="s">
        <v>954</v>
      </c>
      <c r="B303" s="51">
        <v>3</v>
      </c>
      <c r="C303" s="52" t="s">
        <v>955</v>
      </c>
      <c r="D303" s="51"/>
      <c r="E303" s="53"/>
      <c r="F303" s="53">
        <v>8907522</v>
      </c>
      <c r="G303" s="6">
        <f t="shared" si="8"/>
        <v>0.09828463693472084</v>
      </c>
      <c r="I303" s="54" t="s">
        <v>952</v>
      </c>
      <c r="J303" s="51">
        <v>5</v>
      </c>
      <c r="K303" s="52" t="s">
        <v>953</v>
      </c>
      <c r="L303" s="51" t="s">
        <v>496</v>
      </c>
      <c r="M303" s="53">
        <v>72</v>
      </c>
      <c r="N303" s="53">
        <v>37585</v>
      </c>
      <c r="O303" s="5">
        <f t="shared" si="9"/>
        <v>0.0008571425026811445</v>
      </c>
    </row>
    <row r="304" spans="1:15" ht="15" customHeight="1">
      <c r="A304" s="51" t="s">
        <v>957</v>
      </c>
      <c r="B304" s="51">
        <v>4</v>
      </c>
      <c r="C304" s="52" t="s">
        <v>958</v>
      </c>
      <c r="D304" s="51" t="s">
        <v>9</v>
      </c>
      <c r="E304" s="53">
        <v>417</v>
      </c>
      <c r="F304" s="53">
        <v>593048</v>
      </c>
      <c r="G304" s="6">
        <f t="shared" si="8"/>
        <v>0.006543627662649873</v>
      </c>
      <c r="I304" s="54" t="s">
        <v>956</v>
      </c>
      <c r="J304" s="51">
        <v>5</v>
      </c>
      <c r="K304" s="52" t="s">
        <v>796</v>
      </c>
      <c r="L304" s="51" t="s">
        <v>496</v>
      </c>
      <c r="M304" s="53">
        <v>2022</v>
      </c>
      <c r="N304" s="53">
        <v>828349</v>
      </c>
      <c r="O304" s="5">
        <f t="shared" si="9"/>
        <v>0.018890864306330274</v>
      </c>
    </row>
    <row r="305" spans="1:15" ht="15" customHeight="1">
      <c r="A305" s="51" t="s">
        <v>960</v>
      </c>
      <c r="B305" s="51">
        <v>4</v>
      </c>
      <c r="C305" s="52" t="s">
        <v>961</v>
      </c>
      <c r="D305" s="51" t="s">
        <v>496</v>
      </c>
      <c r="E305" s="53">
        <v>34207</v>
      </c>
      <c r="F305" s="53">
        <v>340899</v>
      </c>
      <c r="G305" s="6">
        <f t="shared" si="8"/>
        <v>0.0037614427947985306</v>
      </c>
      <c r="I305" s="54" t="s">
        <v>799</v>
      </c>
      <c r="J305" s="51">
        <v>4</v>
      </c>
      <c r="K305" s="52" t="s">
        <v>959</v>
      </c>
      <c r="L305" s="51" t="s">
        <v>496</v>
      </c>
      <c r="M305" s="53">
        <v>66</v>
      </c>
      <c r="N305" s="53">
        <v>409518</v>
      </c>
      <c r="O305" s="5">
        <f t="shared" si="9"/>
        <v>0.009339238616814604</v>
      </c>
    </row>
    <row r="306" spans="1:15" ht="15" customHeight="1">
      <c r="A306" s="51" t="s">
        <v>964</v>
      </c>
      <c r="B306" s="51">
        <v>3</v>
      </c>
      <c r="C306" s="52" t="s">
        <v>965</v>
      </c>
      <c r="D306" s="51"/>
      <c r="E306" s="53"/>
      <c r="F306" s="53">
        <v>18426821</v>
      </c>
      <c r="G306" s="6">
        <f t="shared" si="8"/>
        <v>0.2033195552978808</v>
      </c>
      <c r="I306" s="54" t="s">
        <v>962</v>
      </c>
      <c r="J306" s="51">
        <v>4</v>
      </c>
      <c r="K306" s="52" t="s">
        <v>800</v>
      </c>
      <c r="L306" s="51" t="s">
        <v>40</v>
      </c>
      <c r="M306" s="53">
        <v>447987</v>
      </c>
      <c r="N306" s="53">
        <v>740899</v>
      </c>
      <c r="O306" s="5">
        <f t="shared" si="9"/>
        <v>0.016896528484607085</v>
      </c>
    </row>
    <row r="307" spans="1:15" ht="15" customHeight="1">
      <c r="A307" s="51" t="s">
        <v>967</v>
      </c>
      <c r="B307" s="51">
        <v>3</v>
      </c>
      <c r="C307" s="52" t="s">
        <v>968</v>
      </c>
      <c r="D307" s="51"/>
      <c r="E307" s="53"/>
      <c r="F307" s="53">
        <v>2550673</v>
      </c>
      <c r="G307" s="6">
        <f t="shared" si="8"/>
        <v>0.02814385075267793</v>
      </c>
      <c r="I307" s="54" t="s">
        <v>802</v>
      </c>
      <c r="J307" s="51">
        <v>3</v>
      </c>
      <c r="K307" s="52" t="s">
        <v>803</v>
      </c>
      <c r="L307" s="51"/>
      <c r="M307" s="53"/>
      <c r="N307" s="53">
        <v>12809710</v>
      </c>
      <c r="O307" s="5">
        <f t="shared" si="9"/>
        <v>0.2921310865510093</v>
      </c>
    </row>
    <row r="308" spans="1:15" ht="15" customHeight="1">
      <c r="A308" s="51" t="s">
        <v>970</v>
      </c>
      <c r="B308" s="51">
        <v>3</v>
      </c>
      <c r="C308" s="52" t="s">
        <v>971</v>
      </c>
      <c r="D308" s="51"/>
      <c r="E308" s="53"/>
      <c r="F308" s="53">
        <v>117275366</v>
      </c>
      <c r="G308" s="6">
        <f t="shared" si="8"/>
        <v>1.2940037384916372</v>
      </c>
      <c r="I308" s="54" t="s">
        <v>806</v>
      </c>
      <c r="J308" s="51">
        <v>4</v>
      </c>
      <c r="K308" s="52" t="s">
        <v>966</v>
      </c>
      <c r="L308" s="51" t="s">
        <v>496</v>
      </c>
      <c r="M308" s="53">
        <v>8</v>
      </c>
      <c r="N308" s="53">
        <v>25467</v>
      </c>
      <c r="O308" s="5">
        <f t="shared" si="9"/>
        <v>0.0005807861677738647</v>
      </c>
    </row>
    <row r="309" spans="1:15" ht="15" customHeight="1">
      <c r="A309" s="51" t="s">
        <v>972</v>
      </c>
      <c r="B309" s="51">
        <v>4</v>
      </c>
      <c r="C309" s="52" t="s">
        <v>973</v>
      </c>
      <c r="D309" s="51" t="s">
        <v>496</v>
      </c>
      <c r="E309" s="53">
        <v>130</v>
      </c>
      <c r="F309" s="53">
        <v>34172</v>
      </c>
      <c r="G309" s="6">
        <f t="shared" si="8"/>
        <v>0.0003770501620241051</v>
      </c>
      <c r="I309" s="54" t="s">
        <v>969</v>
      </c>
      <c r="J309" s="51">
        <v>3</v>
      </c>
      <c r="K309" s="52" t="s">
        <v>843</v>
      </c>
      <c r="L309" s="51" t="s">
        <v>9</v>
      </c>
      <c r="M309" s="53">
        <v>764</v>
      </c>
      <c r="N309" s="53">
        <v>852901</v>
      </c>
      <c r="O309" s="5">
        <f t="shared" si="9"/>
        <v>0.0194507834955235</v>
      </c>
    </row>
    <row r="310" spans="1:15" ht="15" customHeight="1">
      <c r="A310" s="51" t="s">
        <v>975</v>
      </c>
      <c r="B310" s="51">
        <v>4</v>
      </c>
      <c r="C310" s="52" t="s">
        <v>976</v>
      </c>
      <c r="D310" s="51" t="s">
        <v>496</v>
      </c>
      <c r="E310" s="53">
        <v>1274274413</v>
      </c>
      <c r="F310" s="53">
        <v>34054944</v>
      </c>
      <c r="G310" s="6">
        <f t="shared" si="8"/>
        <v>0.37575857874639546</v>
      </c>
      <c r="I310" s="54" t="s">
        <v>830</v>
      </c>
      <c r="J310" s="51">
        <v>3</v>
      </c>
      <c r="K310" s="52" t="s">
        <v>846</v>
      </c>
      <c r="L310" s="51"/>
      <c r="M310" s="53"/>
      <c r="N310" s="53">
        <v>491169</v>
      </c>
      <c r="O310" s="5">
        <f t="shared" si="9"/>
        <v>0.011201325685762806</v>
      </c>
    </row>
    <row r="311" spans="1:15" ht="15" customHeight="1">
      <c r="A311" s="51" t="s">
        <v>978</v>
      </c>
      <c r="B311" s="51">
        <v>4</v>
      </c>
      <c r="C311" s="52" t="s">
        <v>979</v>
      </c>
      <c r="D311" s="51" t="s">
        <v>496</v>
      </c>
      <c r="E311" s="53">
        <v>823258545</v>
      </c>
      <c r="F311" s="53">
        <v>55740594</v>
      </c>
      <c r="G311" s="6">
        <f t="shared" si="8"/>
        <v>0.6150357017154354</v>
      </c>
      <c r="I311" s="54" t="s">
        <v>834</v>
      </c>
      <c r="J311" s="51">
        <v>4</v>
      </c>
      <c r="K311" s="52" t="s">
        <v>974</v>
      </c>
      <c r="L311" s="51"/>
      <c r="M311" s="53"/>
      <c r="N311" s="53">
        <v>369307</v>
      </c>
      <c r="O311" s="5">
        <f t="shared" si="9"/>
        <v>0.008422209025879085</v>
      </c>
    </row>
    <row r="312" spans="1:15" ht="15" customHeight="1">
      <c r="A312" s="51" t="s">
        <v>980</v>
      </c>
      <c r="B312" s="51">
        <v>3</v>
      </c>
      <c r="C312" s="52" t="s">
        <v>981</v>
      </c>
      <c r="D312" s="51"/>
      <c r="E312" s="53"/>
      <c r="F312" s="53">
        <v>172211201</v>
      </c>
      <c r="G312" s="6">
        <f t="shared" si="8"/>
        <v>1.9001598162067108</v>
      </c>
      <c r="I312" s="54" t="s">
        <v>845</v>
      </c>
      <c r="J312" s="51">
        <v>3</v>
      </c>
      <c r="K312" s="52" t="s">
        <v>977</v>
      </c>
      <c r="L312" s="51" t="s">
        <v>9</v>
      </c>
      <c r="M312" s="53">
        <v>363</v>
      </c>
      <c r="N312" s="53">
        <v>593390</v>
      </c>
      <c r="O312" s="5">
        <f t="shared" si="9"/>
        <v>0.013532520677556588</v>
      </c>
    </row>
    <row r="313" spans="1:15" ht="15" customHeight="1">
      <c r="A313" s="51" t="s">
        <v>982</v>
      </c>
      <c r="B313" s="51">
        <v>3</v>
      </c>
      <c r="C313" s="52" t="s">
        <v>983</v>
      </c>
      <c r="D313" s="51"/>
      <c r="E313" s="53"/>
      <c r="F313" s="53">
        <v>274999745</v>
      </c>
      <c r="G313" s="6">
        <f t="shared" si="8"/>
        <v>3.034317523376963</v>
      </c>
      <c r="I313" s="54" t="s">
        <v>847</v>
      </c>
      <c r="J313" s="51">
        <v>3</v>
      </c>
      <c r="K313" s="52" t="s">
        <v>850</v>
      </c>
      <c r="L313" s="51" t="s">
        <v>9</v>
      </c>
      <c r="M313" s="53">
        <v>13973</v>
      </c>
      <c r="N313" s="53">
        <v>3498124</v>
      </c>
      <c r="O313" s="5">
        <f t="shared" si="9"/>
        <v>0.07977626074362049</v>
      </c>
    </row>
    <row r="314" spans="1:15" ht="15" customHeight="1">
      <c r="A314" s="51" t="s">
        <v>984</v>
      </c>
      <c r="B314" s="51">
        <v>4</v>
      </c>
      <c r="C314" s="52" t="s">
        <v>985</v>
      </c>
      <c r="D314" s="51" t="s">
        <v>496</v>
      </c>
      <c r="E314" s="53">
        <v>30263415</v>
      </c>
      <c r="F314" s="53">
        <v>104086553</v>
      </c>
      <c r="G314" s="6">
        <f t="shared" si="8"/>
        <v>1.1484797984660131</v>
      </c>
      <c r="I314" s="54" t="s">
        <v>849</v>
      </c>
      <c r="J314" s="51">
        <v>3</v>
      </c>
      <c r="K314" s="52" t="s">
        <v>857</v>
      </c>
      <c r="L314" s="51"/>
      <c r="M314" s="53"/>
      <c r="N314" s="53">
        <v>20812956</v>
      </c>
      <c r="O314" s="5">
        <f t="shared" si="9"/>
        <v>0.47464864158660486</v>
      </c>
    </row>
    <row r="315" spans="1:15" ht="15" customHeight="1">
      <c r="A315" s="51" t="s">
        <v>987</v>
      </c>
      <c r="B315" s="51">
        <v>3</v>
      </c>
      <c r="C315" s="52" t="s">
        <v>988</v>
      </c>
      <c r="D315" s="51" t="s">
        <v>989</v>
      </c>
      <c r="E315" s="53">
        <v>5307601</v>
      </c>
      <c r="F315" s="53">
        <v>29182097</v>
      </c>
      <c r="G315" s="6">
        <f t="shared" si="8"/>
        <v>0.3219921105599073</v>
      </c>
      <c r="I315" s="54" t="s">
        <v>852</v>
      </c>
      <c r="J315" s="51">
        <v>4</v>
      </c>
      <c r="K315" s="52" t="s">
        <v>865</v>
      </c>
      <c r="L315" s="51"/>
      <c r="M315" s="53"/>
      <c r="N315" s="53">
        <v>15041555</v>
      </c>
      <c r="O315" s="5">
        <f t="shared" si="9"/>
        <v>0.34302929617975475</v>
      </c>
    </row>
    <row r="316" spans="1:15" ht="15" customHeight="1">
      <c r="A316" s="51" t="s">
        <v>991</v>
      </c>
      <c r="B316" s="51">
        <v>3</v>
      </c>
      <c r="C316" s="52" t="s">
        <v>992</v>
      </c>
      <c r="D316" s="51" t="s">
        <v>9</v>
      </c>
      <c r="E316" s="53">
        <v>43187</v>
      </c>
      <c r="F316" s="53">
        <v>18425249</v>
      </c>
      <c r="G316" s="6">
        <f t="shared" si="8"/>
        <v>0.20330221001944515</v>
      </c>
      <c r="I316" s="54" t="s">
        <v>986</v>
      </c>
      <c r="J316" s="51">
        <v>3</v>
      </c>
      <c r="K316" s="52" t="s">
        <v>869</v>
      </c>
      <c r="L316" s="51"/>
      <c r="M316" s="53"/>
      <c r="N316" s="53">
        <v>41864120</v>
      </c>
      <c r="O316" s="5">
        <f t="shared" si="9"/>
        <v>0.9547297216800255</v>
      </c>
    </row>
    <row r="317" spans="1:15" ht="15" customHeight="1">
      <c r="A317" s="51" t="s">
        <v>994</v>
      </c>
      <c r="B317" s="51">
        <v>4</v>
      </c>
      <c r="C317" s="52" t="s">
        <v>995</v>
      </c>
      <c r="D317" s="51" t="s">
        <v>9</v>
      </c>
      <c r="E317" s="53">
        <v>42845</v>
      </c>
      <c r="F317" s="53">
        <v>16769609</v>
      </c>
      <c r="G317" s="6">
        <f t="shared" si="8"/>
        <v>0.1850340568456892</v>
      </c>
      <c r="I317" s="54" t="s">
        <v>990</v>
      </c>
      <c r="J317" s="51">
        <v>4</v>
      </c>
      <c r="K317" s="52" t="s">
        <v>873</v>
      </c>
      <c r="L317" s="51" t="s">
        <v>40</v>
      </c>
      <c r="M317" s="53">
        <v>9456996</v>
      </c>
      <c r="N317" s="53">
        <v>16632128</v>
      </c>
      <c r="O317" s="5">
        <f t="shared" si="9"/>
        <v>0.37930301500154684</v>
      </c>
    </row>
    <row r="318" spans="1:15" ht="15" customHeight="1">
      <c r="A318" s="276" t="s">
        <v>998</v>
      </c>
      <c r="B318" s="276">
        <v>2</v>
      </c>
      <c r="C318" s="277" t="s">
        <v>999</v>
      </c>
      <c r="D318" s="276"/>
      <c r="E318" s="278"/>
      <c r="F318" s="278">
        <v>3758791741</v>
      </c>
      <c r="G318" s="279">
        <f t="shared" si="8"/>
        <v>41.47410262668026</v>
      </c>
      <c r="I318" s="54" t="s">
        <v>993</v>
      </c>
      <c r="J318" s="51">
        <v>4</v>
      </c>
      <c r="K318" s="52" t="s">
        <v>875</v>
      </c>
      <c r="L318" s="51" t="s">
        <v>496</v>
      </c>
      <c r="M318" s="53">
        <v>1133421</v>
      </c>
      <c r="N318" s="53">
        <v>2246439</v>
      </c>
      <c r="O318" s="5">
        <f t="shared" si="9"/>
        <v>0.05123103223574637</v>
      </c>
    </row>
    <row r="319" spans="1:15" ht="15" customHeight="1">
      <c r="A319" s="51" t="s">
        <v>1000</v>
      </c>
      <c r="B319" s="51">
        <v>3</v>
      </c>
      <c r="C319" s="52" t="s">
        <v>1001</v>
      </c>
      <c r="D319" s="51"/>
      <c r="E319" s="53"/>
      <c r="F319" s="53">
        <v>923573</v>
      </c>
      <c r="G319" s="6">
        <f t="shared" si="8"/>
        <v>0.010190604860443896</v>
      </c>
      <c r="I319" s="54" t="s">
        <v>996</v>
      </c>
      <c r="J319" s="51">
        <v>4</v>
      </c>
      <c r="K319" s="52" t="s">
        <v>997</v>
      </c>
      <c r="L319" s="51" t="s">
        <v>40</v>
      </c>
      <c r="M319" s="53">
        <v>38791</v>
      </c>
      <c r="N319" s="53">
        <v>43184</v>
      </c>
      <c r="O319" s="5">
        <f t="shared" si="9"/>
        <v>0.0009848301672417863</v>
      </c>
    </row>
    <row r="320" spans="1:15" ht="15" customHeight="1">
      <c r="A320" s="51" t="s">
        <v>1002</v>
      </c>
      <c r="B320" s="51">
        <v>4</v>
      </c>
      <c r="C320" s="52" t="s">
        <v>1003</v>
      </c>
      <c r="D320" s="51" t="s">
        <v>9</v>
      </c>
      <c r="E320" s="53">
        <v>218</v>
      </c>
      <c r="F320" s="53">
        <v>808671</v>
      </c>
      <c r="G320" s="6">
        <f t="shared" si="8"/>
        <v>0.008922788586392224</v>
      </c>
      <c r="I320" s="54" t="s">
        <v>856</v>
      </c>
      <c r="J320" s="51">
        <v>3</v>
      </c>
      <c r="K320" s="52" t="s">
        <v>879</v>
      </c>
      <c r="L320" s="51" t="s">
        <v>40</v>
      </c>
      <c r="M320" s="53">
        <v>58312219</v>
      </c>
      <c r="N320" s="53">
        <v>13033257</v>
      </c>
      <c r="O320" s="5">
        <f t="shared" si="9"/>
        <v>0.29722917448627234</v>
      </c>
    </row>
    <row r="321" spans="1:15" ht="15" customHeight="1">
      <c r="A321" s="51" t="s">
        <v>1005</v>
      </c>
      <c r="B321" s="51">
        <v>4</v>
      </c>
      <c r="C321" s="52" t="s">
        <v>1006</v>
      </c>
      <c r="D321" s="51" t="s">
        <v>496</v>
      </c>
      <c r="E321" s="53">
        <v>145</v>
      </c>
      <c r="F321" s="53">
        <v>85402</v>
      </c>
      <c r="G321" s="6">
        <f t="shared" si="8"/>
        <v>0.0009423164560804934</v>
      </c>
      <c r="I321" s="54" t="s">
        <v>859</v>
      </c>
      <c r="J321" s="51">
        <v>4</v>
      </c>
      <c r="K321" s="52" t="s">
        <v>884</v>
      </c>
      <c r="L321" s="51" t="s">
        <v>40</v>
      </c>
      <c r="M321" s="53">
        <v>4991346</v>
      </c>
      <c r="N321" s="53">
        <v>2844287</v>
      </c>
      <c r="O321" s="5">
        <f t="shared" si="9"/>
        <v>0.06486521956960076</v>
      </c>
    </row>
    <row r="322" spans="1:15" ht="15" customHeight="1">
      <c r="A322" s="51" t="s">
        <v>1008</v>
      </c>
      <c r="B322" s="51">
        <v>3</v>
      </c>
      <c r="C322" s="52" t="s">
        <v>1009</v>
      </c>
      <c r="D322" s="51" t="s">
        <v>496</v>
      </c>
      <c r="E322" s="53">
        <v>1349682</v>
      </c>
      <c r="F322" s="53">
        <v>2293166419</v>
      </c>
      <c r="G322" s="6">
        <f t="shared" si="8"/>
        <v>25.30255091397012</v>
      </c>
      <c r="I322" s="54" t="s">
        <v>868</v>
      </c>
      <c r="J322" s="51">
        <v>3</v>
      </c>
      <c r="K322" s="52" t="s">
        <v>1004</v>
      </c>
      <c r="L322" s="51" t="s">
        <v>40</v>
      </c>
      <c r="M322" s="53">
        <v>4202020</v>
      </c>
      <c r="N322" s="53">
        <v>5086737</v>
      </c>
      <c r="O322" s="5">
        <f t="shared" si="9"/>
        <v>0.11600528090091199</v>
      </c>
    </row>
    <row r="323" spans="1:15" ht="15" customHeight="1">
      <c r="A323" s="51" t="s">
        <v>1010</v>
      </c>
      <c r="B323" s="51">
        <v>4</v>
      </c>
      <c r="C323" s="52" t="s">
        <v>1011</v>
      </c>
      <c r="D323" s="51" t="s">
        <v>496</v>
      </c>
      <c r="E323" s="53">
        <v>1163717</v>
      </c>
      <c r="F323" s="53">
        <v>1975682771</v>
      </c>
      <c r="G323" s="6">
        <f t="shared" si="8"/>
        <v>21.799470587433657</v>
      </c>
      <c r="I323" s="54" t="s">
        <v>878</v>
      </c>
      <c r="J323" s="51">
        <v>3</v>
      </c>
      <c r="K323" s="52" t="s">
        <v>1007</v>
      </c>
      <c r="L323" s="51" t="s">
        <v>40</v>
      </c>
      <c r="M323" s="53">
        <v>20388714</v>
      </c>
      <c r="N323" s="53">
        <v>30871090</v>
      </c>
      <c r="O323" s="5">
        <f t="shared" si="9"/>
        <v>0.7040288238152149</v>
      </c>
    </row>
    <row r="324" spans="1:15" ht="15" customHeight="1">
      <c r="A324" s="51" t="s">
        <v>1012</v>
      </c>
      <c r="B324" s="51">
        <v>5</v>
      </c>
      <c r="C324" s="52" t="s">
        <v>1013</v>
      </c>
      <c r="D324" s="51" t="s">
        <v>496</v>
      </c>
      <c r="E324" s="53">
        <v>145586</v>
      </c>
      <c r="F324" s="53">
        <v>70606350</v>
      </c>
      <c r="G324" s="6">
        <f t="shared" si="8"/>
        <v>0.7790628499189591</v>
      </c>
      <c r="I324" s="54" t="s">
        <v>894</v>
      </c>
      <c r="J324" s="51">
        <v>3</v>
      </c>
      <c r="K324" s="52" t="s">
        <v>895</v>
      </c>
      <c r="L324" s="51" t="s">
        <v>40</v>
      </c>
      <c r="M324" s="53">
        <v>2097596</v>
      </c>
      <c r="N324" s="53">
        <v>1733112</v>
      </c>
      <c r="O324" s="5">
        <f t="shared" si="9"/>
        <v>0.039524383586716075</v>
      </c>
    </row>
    <row r="325" spans="1:15" ht="15" customHeight="1">
      <c r="A325" s="51" t="s">
        <v>1014</v>
      </c>
      <c r="B325" s="51">
        <v>4</v>
      </c>
      <c r="C325" s="52" t="s">
        <v>1015</v>
      </c>
      <c r="D325" s="51" t="s">
        <v>496</v>
      </c>
      <c r="E325" s="53">
        <v>183005</v>
      </c>
      <c r="F325" s="53">
        <v>316828557</v>
      </c>
      <c r="G325" s="6">
        <f t="shared" si="8"/>
        <v>3.495852123104103</v>
      </c>
      <c r="I325" s="54" t="s">
        <v>898</v>
      </c>
      <c r="J325" s="51">
        <v>4</v>
      </c>
      <c r="K325" s="52" t="s">
        <v>899</v>
      </c>
      <c r="L325" s="51" t="s">
        <v>40</v>
      </c>
      <c r="M325" s="53">
        <v>30138</v>
      </c>
      <c r="N325" s="53">
        <v>95945</v>
      </c>
      <c r="O325" s="5">
        <f t="shared" si="9"/>
        <v>0.002188068043627575</v>
      </c>
    </row>
    <row r="326" spans="1:15" ht="15" customHeight="1">
      <c r="A326" s="51" t="s">
        <v>1016</v>
      </c>
      <c r="B326" s="51">
        <v>5</v>
      </c>
      <c r="C326" s="52" t="s">
        <v>1017</v>
      </c>
      <c r="D326" s="51" t="s">
        <v>496</v>
      </c>
      <c r="E326" s="53">
        <v>85819</v>
      </c>
      <c r="F326" s="53">
        <v>130169752</v>
      </c>
      <c r="G326" s="6">
        <f t="shared" si="8"/>
        <v>1.4362790027577426</v>
      </c>
      <c r="I326" s="280" t="s">
        <v>902</v>
      </c>
      <c r="J326" s="276">
        <v>2</v>
      </c>
      <c r="K326" s="277" t="s">
        <v>903</v>
      </c>
      <c r="L326" s="276"/>
      <c r="M326" s="278"/>
      <c r="N326" s="278">
        <v>442991741</v>
      </c>
      <c r="O326" s="281">
        <f t="shared" si="9"/>
        <v>10.102622044640611</v>
      </c>
    </row>
    <row r="327" spans="1:15" ht="15" customHeight="1">
      <c r="A327" s="51" t="s">
        <v>1019</v>
      </c>
      <c r="B327" s="51">
        <v>4</v>
      </c>
      <c r="C327" s="52" t="s">
        <v>1020</v>
      </c>
      <c r="D327" s="51" t="s">
        <v>496</v>
      </c>
      <c r="E327" s="53">
        <v>2932</v>
      </c>
      <c r="F327" s="53">
        <v>623409</v>
      </c>
      <c r="G327" s="6">
        <f t="shared" si="8"/>
        <v>0.006878627661748956</v>
      </c>
      <c r="I327" s="54" t="s">
        <v>905</v>
      </c>
      <c r="J327" s="51">
        <v>3</v>
      </c>
      <c r="K327" s="52" t="s">
        <v>906</v>
      </c>
      <c r="L327" s="51"/>
      <c r="M327" s="53"/>
      <c r="N327" s="53">
        <v>49380246</v>
      </c>
      <c r="O327" s="5">
        <f t="shared" si="9"/>
        <v>1.1261382902607575</v>
      </c>
    </row>
    <row r="328" spans="1:15" ht="15" customHeight="1">
      <c r="A328" s="51" t="s">
        <v>1021</v>
      </c>
      <c r="B328" s="51">
        <v>5</v>
      </c>
      <c r="C328" s="52" t="s">
        <v>1022</v>
      </c>
      <c r="D328" s="51" t="s">
        <v>496</v>
      </c>
      <c r="E328" s="53">
        <v>1863</v>
      </c>
      <c r="F328" s="53">
        <v>482120</v>
      </c>
      <c r="G328" s="6">
        <f aca="true" t="shared" si="10" ref="G328:G391">F328/9062985099*100</f>
        <v>0.005319660075941166</v>
      </c>
      <c r="I328" s="54" t="s">
        <v>908</v>
      </c>
      <c r="J328" s="51">
        <v>4</v>
      </c>
      <c r="K328" s="52" t="s">
        <v>1018</v>
      </c>
      <c r="L328" s="51" t="s">
        <v>496</v>
      </c>
      <c r="M328" s="53">
        <v>94751093</v>
      </c>
      <c r="N328" s="53">
        <v>23493468</v>
      </c>
      <c r="O328" s="5">
        <f aca="true" t="shared" si="11" ref="O328:O391">N328/4384918480*100</f>
        <v>0.5357789000446822</v>
      </c>
    </row>
    <row r="329" spans="1:15" ht="15" customHeight="1">
      <c r="A329" s="51" t="s">
        <v>1023</v>
      </c>
      <c r="B329" s="51">
        <v>3</v>
      </c>
      <c r="C329" s="52" t="s">
        <v>1024</v>
      </c>
      <c r="D329" s="51" t="s">
        <v>40</v>
      </c>
      <c r="E329" s="53">
        <v>1084178864</v>
      </c>
      <c r="F329" s="53">
        <v>1297561092</v>
      </c>
      <c r="G329" s="6">
        <f t="shared" si="10"/>
        <v>14.31714912720282</v>
      </c>
      <c r="I329" s="54" t="s">
        <v>915</v>
      </c>
      <c r="J329" s="51">
        <v>3</v>
      </c>
      <c r="K329" s="52" t="s">
        <v>916</v>
      </c>
      <c r="L329" s="51" t="s">
        <v>40</v>
      </c>
      <c r="M329" s="53">
        <v>13221202</v>
      </c>
      <c r="N329" s="53">
        <v>33734062</v>
      </c>
      <c r="O329" s="5">
        <f t="shared" si="11"/>
        <v>0.7693201630512411</v>
      </c>
    </row>
    <row r="330" spans="1:15" ht="15" customHeight="1">
      <c r="A330" s="51" t="s">
        <v>1026</v>
      </c>
      <c r="B330" s="51">
        <v>3</v>
      </c>
      <c r="C330" s="52" t="s">
        <v>1027</v>
      </c>
      <c r="D330" s="51"/>
      <c r="E330" s="53"/>
      <c r="F330" s="53">
        <v>34188419</v>
      </c>
      <c r="G330" s="6">
        <f t="shared" si="10"/>
        <v>0.37723132749906335</v>
      </c>
      <c r="I330" s="54" t="s">
        <v>919</v>
      </c>
      <c r="J330" s="51">
        <v>4</v>
      </c>
      <c r="K330" s="52" t="s">
        <v>920</v>
      </c>
      <c r="L330" s="51" t="s">
        <v>40</v>
      </c>
      <c r="M330" s="53">
        <v>5318962</v>
      </c>
      <c r="N330" s="53">
        <v>16624210</v>
      </c>
      <c r="O330" s="5">
        <f t="shared" si="11"/>
        <v>0.3791224415191408</v>
      </c>
    </row>
    <row r="331" spans="1:15" ht="15" customHeight="1">
      <c r="A331" s="51" t="s">
        <v>1029</v>
      </c>
      <c r="B331" s="51">
        <v>4</v>
      </c>
      <c r="C331" s="52" t="s">
        <v>1030</v>
      </c>
      <c r="D331" s="51" t="s">
        <v>496</v>
      </c>
      <c r="E331" s="53">
        <v>56473</v>
      </c>
      <c r="F331" s="53">
        <v>13470212</v>
      </c>
      <c r="G331" s="6">
        <f t="shared" si="10"/>
        <v>0.14862886623841287</v>
      </c>
      <c r="I331" s="54" t="s">
        <v>1025</v>
      </c>
      <c r="J331" s="51">
        <v>3</v>
      </c>
      <c r="K331" s="52" t="s">
        <v>923</v>
      </c>
      <c r="L331" s="51" t="s">
        <v>40</v>
      </c>
      <c r="M331" s="53">
        <v>64038223</v>
      </c>
      <c r="N331" s="53">
        <v>111327011</v>
      </c>
      <c r="O331" s="5">
        <f t="shared" si="11"/>
        <v>2.5388615890528485</v>
      </c>
    </row>
    <row r="332" spans="1:15" ht="15" customHeight="1">
      <c r="A332" s="51" t="s">
        <v>1031</v>
      </c>
      <c r="B332" s="51">
        <v>3</v>
      </c>
      <c r="C332" s="52" t="s">
        <v>1032</v>
      </c>
      <c r="D332" s="51"/>
      <c r="E332" s="53"/>
      <c r="F332" s="53">
        <v>2626833</v>
      </c>
      <c r="G332" s="6">
        <f t="shared" si="10"/>
        <v>0.0289841919776503</v>
      </c>
      <c r="I332" s="54" t="s">
        <v>922</v>
      </c>
      <c r="J332" s="51">
        <v>3</v>
      </c>
      <c r="K332" s="52" t="s">
        <v>1028</v>
      </c>
      <c r="L332" s="51"/>
      <c r="M332" s="53"/>
      <c r="N332" s="53">
        <v>100525883</v>
      </c>
      <c r="O332" s="5">
        <f t="shared" si="11"/>
        <v>2.292537100940586</v>
      </c>
    </row>
    <row r="333" spans="1:15" ht="15" customHeight="1">
      <c r="A333" s="51" t="s">
        <v>1034</v>
      </c>
      <c r="B333" s="51">
        <v>4</v>
      </c>
      <c r="C333" s="52" t="s">
        <v>1035</v>
      </c>
      <c r="D333" s="51" t="s">
        <v>496</v>
      </c>
      <c r="E333" s="53">
        <v>145983</v>
      </c>
      <c r="F333" s="53">
        <v>198785</v>
      </c>
      <c r="G333" s="6">
        <f t="shared" si="10"/>
        <v>0.002193372247979683</v>
      </c>
      <c r="I333" s="54" t="s">
        <v>926</v>
      </c>
      <c r="J333" s="51">
        <v>4</v>
      </c>
      <c r="K333" s="52" t="s">
        <v>944</v>
      </c>
      <c r="L333" s="51" t="s">
        <v>496</v>
      </c>
      <c r="M333" s="53">
        <v>1887804</v>
      </c>
      <c r="N333" s="53">
        <v>11727912</v>
      </c>
      <c r="O333" s="5">
        <f t="shared" si="11"/>
        <v>0.2674602060104889</v>
      </c>
    </row>
    <row r="334" spans="1:15" ht="15" customHeight="1">
      <c r="A334" s="51" t="s">
        <v>1037</v>
      </c>
      <c r="B334" s="51">
        <v>3</v>
      </c>
      <c r="C334" s="52" t="s">
        <v>1038</v>
      </c>
      <c r="D334" s="51"/>
      <c r="E334" s="53"/>
      <c r="F334" s="53">
        <v>121887527</v>
      </c>
      <c r="G334" s="6">
        <f t="shared" si="10"/>
        <v>1.3448938254731206</v>
      </c>
      <c r="I334" s="54" t="s">
        <v>1033</v>
      </c>
      <c r="J334" s="51">
        <v>4</v>
      </c>
      <c r="K334" s="52" t="s">
        <v>940</v>
      </c>
      <c r="L334" s="51" t="s">
        <v>496</v>
      </c>
      <c r="M334" s="53">
        <v>968786</v>
      </c>
      <c r="N334" s="53">
        <v>5035043</v>
      </c>
      <c r="O334" s="5">
        <f t="shared" si="11"/>
        <v>0.11482637643014974</v>
      </c>
    </row>
    <row r="335" spans="1:15" ht="15" customHeight="1">
      <c r="A335" s="51" t="s">
        <v>1221</v>
      </c>
      <c r="B335" s="51">
        <v>4</v>
      </c>
      <c r="C335" s="52" t="s">
        <v>1222</v>
      </c>
      <c r="D335" s="51" t="s">
        <v>496</v>
      </c>
      <c r="E335" s="53">
        <v>1</v>
      </c>
      <c r="F335" s="53">
        <v>25000</v>
      </c>
      <c r="G335" s="6">
        <f t="shared" si="10"/>
        <v>0.0002758473033654052</v>
      </c>
      <c r="I335" s="54" t="s">
        <v>1036</v>
      </c>
      <c r="J335" s="51">
        <v>4</v>
      </c>
      <c r="K335" s="52" t="s">
        <v>946</v>
      </c>
      <c r="L335" s="51" t="s">
        <v>496</v>
      </c>
      <c r="M335" s="53">
        <v>32425693</v>
      </c>
      <c r="N335" s="53">
        <v>19526007</v>
      </c>
      <c r="O335" s="5">
        <f t="shared" si="11"/>
        <v>0.4452992020047771</v>
      </c>
    </row>
    <row r="336" spans="1:15" ht="15" customHeight="1">
      <c r="A336" s="51" t="s">
        <v>1041</v>
      </c>
      <c r="B336" s="51">
        <v>3</v>
      </c>
      <c r="C336" s="52" t="s">
        <v>1042</v>
      </c>
      <c r="D336" s="51" t="s">
        <v>496</v>
      </c>
      <c r="E336" s="53">
        <v>182</v>
      </c>
      <c r="F336" s="53">
        <v>5083463</v>
      </c>
      <c r="G336" s="6">
        <f t="shared" si="10"/>
        <v>0.05609038241231252</v>
      </c>
      <c r="I336" s="54" t="s">
        <v>1039</v>
      </c>
      <c r="J336" s="51">
        <v>4</v>
      </c>
      <c r="K336" s="52" t="s">
        <v>1040</v>
      </c>
      <c r="L336" s="51" t="s">
        <v>40</v>
      </c>
      <c r="M336" s="53">
        <v>690414</v>
      </c>
      <c r="N336" s="53">
        <v>4622651</v>
      </c>
      <c r="O336" s="5">
        <f t="shared" si="11"/>
        <v>0.10542159497569496</v>
      </c>
    </row>
    <row r="337" spans="1:15" ht="15" customHeight="1">
      <c r="A337" s="51" t="s">
        <v>1043</v>
      </c>
      <c r="B337" s="51">
        <v>4</v>
      </c>
      <c r="C337" s="52" t="s">
        <v>1044</v>
      </c>
      <c r="D337" s="51" t="s">
        <v>496</v>
      </c>
      <c r="E337" s="53">
        <v>5</v>
      </c>
      <c r="F337" s="53">
        <v>4856318</v>
      </c>
      <c r="G337" s="6">
        <f t="shared" si="10"/>
        <v>0.05358408898339512</v>
      </c>
      <c r="I337" s="54" t="s">
        <v>932</v>
      </c>
      <c r="J337" s="51">
        <v>3</v>
      </c>
      <c r="K337" s="52" t="s">
        <v>951</v>
      </c>
      <c r="L337" s="51"/>
      <c r="M337" s="53"/>
      <c r="N337" s="53">
        <v>24360443</v>
      </c>
      <c r="O337" s="5">
        <f t="shared" si="11"/>
        <v>0.5555506473178494</v>
      </c>
    </row>
    <row r="338" spans="1:15" ht="15" customHeight="1">
      <c r="A338" s="51" t="s">
        <v>1045</v>
      </c>
      <c r="B338" s="51">
        <v>5</v>
      </c>
      <c r="C338" s="52" t="s">
        <v>1046</v>
      </c>
      <c r="D338" s="51" t="s">
        <v>496</v>
      </c>
      <c r="E338" s="53">
        <v>2</v>
      </c>
      <c r="F338" s="53">
        <v>3761880</v>
      </c>
      <c r="G338" s="6">
        <f t="shared" si="10"/>
        <v>0.041508178143370024</v>
      </c>
      <c r="I338" s="54" t="s">
        <v>934</v>
      </c>
      <c r="J338" s="51">
        <v>3</v>
      </c>
      <c r="K338" s="52" t="s">
        <v>955</v>
      </c>
      <c r="L338" s="51"/>
      <c r="M338" s="53"/>
      <c r="N338" s="53">
        <v>39912982</v>
      </c>
      <c r="O338" s="5">
        <f t="shared" si="11"/>
        <v>0.9102331589982033</v>
      </c>
    </row>
    <row r="339" spans="1:15" ht="15" customHeight="1">
      <c r="A339" s="252" t="s">
        <v>1047</v>
      </c>
      <c r="B339" s="252">
        <v>1</v>
      </c>
      <c r="C339" s="253" t="s">
        <v>1048</v>
      </c>
      <c r="D339" s="252"/>
      <c r="E339" s="254"/>
      <c r="F339" s="254">
        <v>176325492</v>
      </c>
      <c r="G339" s="255">
        <f t="shared" si="10"/>
        <v>1.9455564593111332</v>
      </c>
      <c r="I339" s="54" t="s">
        <v>936</v>
      </c>
      <c r="J339" s="51">
        <v>4</v>
      </c>
      <c r="K339" s="52" t="s">
        <v>958</v>
      </c>
      <c r="L339" s="51" t="s">
        <v>40</v>
      </c>
      <c r="M339" s="53">
        <v>10962230</v>
      </c>
      <c r="N339" s="53">
        <v>5120226</v>
      </c>
      <c r="O339" s="5">
        <f t="shared" si="11"/>
        <v>0.1167690123169633</v>
      </c>
    </row>
    <row r="340" spans="1:15" ht="15" customHeight="1">
      <c r="A340" s="276" t="s">
        <v>1049</v>
      </c>
      <c r="B340" s="276">
        <v>2</v>
      </c>
      <c r="C340" s="277" t="s">
        <v>1050</v>
      </c>
      <c r="D340" s="276" t="s">
        <v>9</v>
      </c>
      <c r="E340" s="278">
        <v>73</v>
      </c>
      <c r="F340" s="278">
        <v>410294</v>
      </c>
      <c r="G340" s="279">
        <f t="shared" si="10"/>
        <v>0.004527139739480223</v>
      </c>
      <c r="I340" s="54" t="s">
        <v>939</v>
      </c>
      <c r="J340" s="51">
        <v>4</v>
      </c>
      <c r="K340" s="52" t="s">
        <v>961</v>
      </c>
      <c r="L340" s="51" t="s">
        <v>40</v>
      </c>
      <c r="M340" s="53">
        <v>7848705</v>
      </c>
      <c r="N340" s="53">
        <v>4213181</v>
      </c>
      <c r="O340" s="5">
        <f t="shared" si="11"/>
        <v>0.09608345102005181</v>
      </c>
    </row>
    <row r="341" spans="1:15" ht="15" customHeight="1">
      <c r="A341" s="276" t="s">
        <v>1053</v>
      </c>
      <c r="B341" s="276">
        <v>2</v>
      </c>
      <c r="C341" s="277" t="s">
        <v>1054</v>
      </c>
      <c r="D341" s="276" t="s">
        <v>9</v>
      </c>
      <c r="E341" s="278">
        <v>57286</v>
      </c>
      <c r="F341" s="278">
        <v>52598843</v>
      </c>
      <c r="G341" s="279">
        <f t="shared" si="10"/>
        <v>0.5803699600676129</v>
      </c>
      <c r="I341" s="54" t="s">
        <v>1051</v>
      </c>
      <c r="J341" s="51">
        <v>4</v>
      </c>
      <c r="K341" s="52" t="s">
        <v>1052</v>
      </c>
      <c r="L341" s="51" t="s">
        <v>40</v>
      </c>
      <c r="M341" s="53">
        <v>2210206</v>
      </c>
      <c r="N341" s="53">
        <v>4387036</v>
      </c>
      <c r="O341" s="5">
        <f t="shared" si="11"/>
        <v>0.10004829097757822</v>
      </c>
    </row>
    <row r="342" spans="1:15" ht="15" customHeight="1">
      <c r="A342" s="51" t="s">
        <v>1056</v>
      </c>
      <c r="B342" s="51">
        <v>3</v>
      </c>
      <c r="C342" s="52" t="s">
        <v>1057</v>
      </c>
      <c r="D342" s="51" t="s">
        <v>9</v>
      </c>
      <c r="E342" s="53">
        <v>57248</v>
      </c>
      <c r="F342" s="53">
        <v>52489270</v>
      </c>
      <c r="G342" s="6">
        <f t="shared" si="10"/>
        <v>0.5791609434047466</v>
      </c>
      <c r="I342" s="54" t="s">
        <v>1055</v>
      </c>
      <c r="J342" s="51">
        <v>4</v>
      </c>
      <c r="K342" s="52" t="s">
        <v>963</v>
      </c>
      <c r="L342" s="51" t="s">
        <v>40</v>
      </c>
      <c r="M342" s="53">
        <v>664182</v>
      </c>
      <c r="N342" s="53">
        <v>263204</v>
      </c>
      <c r="O342" s="5">
        <f t="shared" si="11"/>
        <v>0.006002483311844831</v>
      </c>
    </row>
    <row r="343" spans="1:15" ht="15" customHeight="1">
      <c r="A343" s="276" t="s">
        <v>1058</v>
      </c>
      <c r="B343" s="276">
        <v>2</v>
      </c>
      <c r="C343" s="277" t="s">
        <v>1059</v>
      </c>
      <c r="D343" s="276" t="s">
        <v>40</v>
      </c>
      <c r="E343" s="278">
        <v>12167</v>
      </c>
      <c r="F343" s="278">
        <v>31971</v>
      </c>
      <c r="G343" s="279">
        <f t="shared" si="10"/>
        <v>0.0003527645654358148</v>
      </c>
      <c r="I343" s="54" t="s">
        <v>941</v>
      </c>
      <c r="J343" s="51">
        <v>3</v>
      </c>
      <c r="K343" s="52" t="s">
        <v>971</v>
      </c>
      <c r="L343" s="51"/>
      <c r="M343" s="53"/>
      <c r="N343" s="53">
        <v>5888980</v>
      </c>
      <c r="O343" s="5">
        <f t="shared" si="11"/>
        <v>0.13430078636262355</v>
      </c>
    </row>
    <row r="344" spans="1:15" ht="15" customHeight="1">
      <c r="A344" s="276" t="s">
        <v>1061</v>
      </c>
      <c r="B344" s="276">
        <v>2</v>
      </c>
      <c r="C344" s="277" t="s">
        <v>1062</v>
      </c>
      <c r="D344" s="276"/>
      <c r="E344" s="278"/>
      <c r="F344" s="278">
        <v>855517</v>
      </c>
      <c r="G344" s="279">
        <f t="shared" si="10"/>
        <v>0.009439682297330455</v>
      </c>
      <c r="I344" s="54" t="s">
        <v>943</v>
      </c>
      <c r="J344" s="51">
        <v>4</v>
      </c>
      <c r="K344" s="52" t="s">
        <v>1060</v>
      </c>
      <c r="L344" s="51" t="s">
        <v>496</v>
      </c>
      <c r="M344" s="53">
        <v>622031</v>
      </c>
      <c r="N344" s="53">
        <v>183661</v>
      </c>
      <c r="O344" s="5">
        <f t="shared" si="11"/>
        <v>0.004188470112675846</v>
      </c>
    </row>
    <row r="345" spans="1:15" ht="15" customHeight="1">
      <c r="A345" s="51" t="s">
        <v>1064</v>
      </c>
      <c r="B345" s="51">
        <v>3</v>
      </c>
      <c r="C345" s="52" t="s">
        <v>1065</v>
      </c>
      <c r="D345" s="51" t="s">
        <v>1066</v>
      </c>
      <c r="E345" s="53">
        <v>2572</v>
      </c>
      <c r="F345" s="53">
        <v>115966</v>
      </c>
      <c r="G345" s="6">
        <f t="shared" si="10"/>
        <v>0.0012795563352829033</v>
      </c>
      <c r="I345" s="54" t="s">
        <v>1063</v>
      </c>
      <c r="J345" s="51">
        <v>4</v>
      </c>
      <c r="K345" s="52" t="s">
        <v>979</v>
      </c>
      <c r="L345" s="51" t="s">
        <v>496</v>
      </c>
      <c r="M345" s="53">
        <v>399282</v>
      </c>
      <c r="N345" s="53">
        <v>380284</v>
      </c>
      <c r="O345" s="5">
        <f t="shared" si="11"/>
        <v>0.008672544352523515</v>
      </c>
    </row>
    <row r="346" spans="1:15" ht="15" customHeight="1">
      <c r="A346" s="51" t="s">
        <v>1067</v>
      </c>
      <c r="B346" s="51">
        <v>4</v>
      </c>
      <c r="C346" s="52" t="s">
        <v>1068</v>
      </c>
      <c r="D346" s="51" t="s">
        <v>1066</v>
      </c>
      <c r="E346" s="53">
        <v>217</v>
      </c>
      <c r="F346" s="53">
        <v>4671</v>
      </c>
      <c r="G346" s="6">
        <f t="shared" si="10"/>
        <v>5.153931016079231E-05</v>
      </c>
      <c r="I346" s="54" t="s">
        <v>947</v>
      </c>
      <c r="J346" s="51">
        <v>3</v>
      </c>
      <c r="K346" s="52" t="s">
        <v>983</v>
      </c>
      <c r="L346" s="51"/>
      <c r="M346" s="53"/>
      <c r="N346" s="53">
        <v>19720532</v>
      </c>
      <c r="O346" s="5">
        <f t="shared" si="11"/>
        <v>0.4497354304292563</v>
      </c>
    </row>
    <row r="347" spans="1:15" ht="15" customHeight="1">
      <c r="A347" s="51" t="s">
        <v>1071</v>
      </c>
      <c r="B347" s="51">
        <v>4</v>
      </c>
      <c r="C347" s="52" t="s">
        <v>1072</v>
      </c>
      <c r="D347" s="51" t="s">
        <v>1066</v>
      </c>
      <c r="E347" s="53">
        <v>732</v>
      </c>
      <c r="F347" s="53">
        <v>12416</v>
      </c>
      <c r="G347" s="6">
        <f t="shared" si="10"/>
        <v>0.00013699680474339485</v>
      </c>
      <c r="I347" s="54" t="s">
        <v>950</v>
      </c>
      <c r="J347" s="51">
        <v>3</v>
      </c>
      <c r="K347" s="52" t="s">
        <v>1069</v>
      </c>
      <c r="L347" s="51" t="s">
        <v>40</v>
      </c>
      <c r="M347" s="53">
        <v>201783</v>
      </c>
      <c r="N347" s="53">
        <v>463257</v>
      </c>
      <c r="O347" s="5">
        <f t="shared" si="11"/>
        <v>0.01056478021456855</v>
      </c>
    </row>
    <row r="348" spans="1:15" ht="15" customHeight="1">
      <c r="A348" s="51" t="s">
        <v>1073</v>
      </c>
      <c r="B348" s="51">
        <v>3</v>
      </c>
      <c r="C348" s="52" t="s">
        <v>1074</v>
      </c>
      <c r="D348" s="51" t="s">
        <v>1066</v>
      </c>
      <c r="E348" s="53">
        <v>3159</v>
      </c>
      <c r="F348" s="53">
        <v>7062</v>
      </c>
      <c r="G348" s="6">
        <f t="shared" si="10"/>
        <v>7.792134625465966E-05</v>
      </c>
      <c r="I348" s="280" t="s">
        <v>998</v>
      </c>
      <c r="J348" s="276">
        <v>2</v>
      </c>
      <c r="K348" s="277" t="s">
        <v>999</v>
      </c>
      <c r="L348" s="276"/>
      <c r="M348" s="278"/>
      <c r="N348" s="278">
        <v>148090509</v>
      </c>
      <c r="O348" s="281">
        <f t="shared" si="11"/>
        <v>3.3772693762826806</v>
      </c>
    </row>
    <row r="349" spans="1:15" ht="15" customHeight="1">
      <c r="A349" s="51" t="s">
        <v>1075</v>
      </c>
      <c r="B349" s="51">
        <v>3</v>
      </c>
      <c r="C349" s="52" t="s">
        <v>1076</v>
      </c>
      <c r="D349" s="51" t="s">
        <v>1066</v>
      </c>
      <c r="E349" s="53">
        <v>1010</v>
      </c>
      <c r="F349" s="53">
        <v>1773</v>
      </c>
      <c r="G349" s="6">
        <f t="shared" si="10"/>
        <v>1.956309075467454E-05</v>
      </c>
      <c r="I349" s="54" t="s">
        <v>1000</v>
      </c>
      <c r="J349" s="51">
        <v>3</v>
      </c>
      <c r="K349" s="52" t="s">
        <v>1009</v>
      </c>
      <c r="L349" s="51" t="s">
        <v>496</v>
      </c>
      <c r="M349" s="53">
        <v>6997</v>
      </c>
      <c r="N349" s="53">
        <v>11301930</v>
      </c>
      <c r="O349" s="5">
        <f t="shared" si="11"/>
        <v>0.2577454986118693</v>
      </c>
    </row>
    <row r="350" spans="1:15" ht="15" customHeight="1">
      <c r="A350" s="51" t="s">
        <v>1077</v>
      </c>
      <c r="B350" s="51">
        <v>3</v>
      </c>
      <c r="C350" s="52" t="s">
        <v>1078</v>
      </c>
      <c r="D350" s="51" t="s">
        <v>1066</v>
      </c>
      <c r="E350" s="53">
        <v>83</v>
      </c>
      <c r="F350" s="53">
        <v>1220</v>
      </c>
      <c r="G350" s="6">
        <f t="shared" si="10"/>
        <v>1.3461348404231774E-05</v>
      </c>
      <c r="I350" s="54" t="s">
        <v>1002</v>
      </c>
      <c r="J350" s="51">
        <v>4</v>
      </c>
      <c r="K350" s="52" t="s">
        <v>1011</v>
      </c>
      <c r="L350" s="51" t="s">
        <v>496</v>
      </c>
      <c r="M350" s="53">
        <v>6633</v>
      </c>
      <c r="N350" s="53">
        <v>10537830</v>
      </c>
      <c r="O350" s="5">
        <f t="shared" si="11"/>
        <v>0.2403198610889569</v>
      </c>
    </row>
    <row r="351" spans="1:15" ht="15" customHeight="1">
      <c r="A351" s="51" t="s">
        <v>1080</v>
      </c>
      <c r="B351" s="51">
        <v>3</v>
      </c>
      <c r="C351" s="52" t="s">
        <v>1081</v>
      </c>
      <c r="D351" s="51"/>
      <c r="E351" s="53"/>
      <c r="F351" s="53">
        <v>136937</v>
      </c>
      <c r="G351" s="6">
        <f t="shared" si="10"/>
        <v>0.0015109480872379398</v>
      </c>
      <c r="I351" s="54" t="s">
        <v>1008</v>
      </c>
      <c r="J351" s="51">
        <v>3</v>
      </c>
      <c r="K351" s="52" t="s">
        <v>1024</v>
      </c>
      <c r="L351" s="51" t="s">
        <v>40</v>
      </c>
      <c r="M351" s="53">
        <v>117180362</v>
      </c>
      <c r="N351" s="53">
        <v>92060962</v>
      </c>
      <c r="O351" s="5">
        <f t="shared" si="11"/>
        <v>2.0994908438981974</v>
      </c>
    </row>
    <row r="352" spans="1:15" ht="15" customHeight="1">
      <c r="A352" s="51" t="s">
        <v>1083</v>
      </c>
      <c r="B352" s="51">
        <v>4</v>
      </c>
      <c r="C352" s="52" t="s">
        <v>1084</v>
      </c>
      <c r="D352" s="51" t="s">
        <v>1066</v>
      </c>
      <c r="E352" s="53">
        <v>11991</v>
      </c>
      <c r="F352" s="53">
        <v>22866</v>
      </c>
      <c r="G352" s="6">
        <f t="shared" si="10"/>
        <v>0.0002523009775501342</v>
      </c>
      <c r="I352" s="54" t="s">
        <v>1079</v>
      </c>
      <c r="J352" s="51">
        <v>3</v>
      </c>
      <c r="K352" s="52" t="s">
        <v>1027</v>
      </c>
      <c r="L352" s="51"/>
      <c r="M352" s="53"/>
      <c r="N352" s="53">
        <v>3944921</v>
      </c>
      <c r="O352" s="5">
        <f t="shared" si="11"/>
        <v>0.08996566339814828</v>
      </c>
    </row>
    <row r="353" spans="1:15" ht="15" customHeight="1">
      <c r="A353" s="51" t="s">
        <v>1085</v>
      </c>
      <c r="B353" s="51">
        <v>4</v>
      </c>
      <c r="C353" s="52" t="s">
        <v>1086</v>
      </c>
      <c r="D353" s="51" t="s">
        <v>1066</v>
      </c>
      <c r="E353" s="53">
        <v>2360</v>
      </c>
      <c r="F353" s="53">
        <v>17939</v>
      </c>
      <c r="G353" s="6">
        <f t="shared" si="10"/>
        <v>0.00019793699100288016</v>
      </c>
      <c r="I353" s="54" t="s">
        <v>1082</v>
      </c>
      <c r="J353" s="51">
        <v>4</v>
      </c>
      <c r="K353" s="52" t="s">
        <v>1030</v>
      </c>
      <c r="L353" s="51" t="s">
        <v>496</v>
      </c>
      <c r="M353" s="53">
        <v>21007</v>
      </c>
      <c r="N353" s="53">
        <v>1616148</v>
      </c>
      <c r="O353" s="5">
        <f t="shared" si="11"/>
        <v>0.03685696797720171</v>
      </c>
    </row>
    <row r="354" spans="1:15" ht="15" customHeight="1">
      <c r="A354" s="51" t="s">
        <v>1087</v>
      </c>
      <c r="B354" s="51">
        <v>4</v>
      </c>
      <c r="C354" s="52" t="s">
        <v>1088</v>
      </c>
      <c r="D354" s="51" t="s">
        <v>1066</v>
      </c>
      <c r="E354" s="53">
        <v>4587</v>
      </c>
      <c r="F354" s="53">
        <v>69437</v>
      </c>
      <c r="G354" s="6">
        <f t="shared" si="10"/>
        <v>0.0007661603681513458</v>
      </c>
      <c r="I354" s="54" t="s">
        <v>1023</v>
      </c>
      <c r="J354" s="51">
        <v>3</v>
      </c>
      <c r="K354" s="52" t="s">
        <v>1038</v>
      </c>
      <c r="L354" s="51" t="s">
        <v>9</v>
      </c>
      <c r="M354" s="53">
        <v>1074</v>
      </c>
      <c r="N354" s="53">
        <v>19470570</v>
      </c>
      <c r="O354" s="5">
        <f t="shared" si="11"/>
        <v>0.44403493676808337</v>
      </c>
    </row>
    <row r="355" spans="1:15" ht="15" customHeight="1">
      <c r="A355" s="51" t="s">
        <v>1090</v>
      </c>
      <c r="B355" s="51">
        <v>4</v>
      </c>
      <c r="C355" s="52" t="s">
        <v>1091</v>
      </c>
      <c r="D355" s="51" t="s">
        <v>1066</v>
      </c>
      <c r="E355" s="53">
        <v>964</v>
      </c>
      <c r="F355" s="53">
        <v>6050</v>
      </c>
      <c r="G355" s="6">
        <f t="shared" si="10"/>
        <v>6.675504741442806E-05</v>
      </c>
      <c r="I355" s="54" t="s">
        <v>1026</v>
      </c>
      <c r="J355" s="51">
        <v>3</v>
      </c>
      <c r="K355" s="52" t="s">
        <v>1042</v>
      </c>
      <c r="L355" s="51" t="s">
        <v>496</v>
      </c>
      <c r="M355" s="53">
        <v>4674</v>
      </c>
      <c r="N355" s="53">
        <v>392448</v>
      </c>
      <c r="O355" s="5">
        <f t="shared" si="11"/>
        <v>0.008949949737720096</v>
      </c>
    </row>
    <row r="356" spans="1:15" ht="15" customHeight="1">
      <c r="A356" s="51" t="s">
        <v>1092</v>
      </c>
      <c r="B356" s="51">
        <v>3</v>
      </c>
      <c r="C356" s="52" t="s">
        <v>1093</v>
      </c>
      <c r="D356" s="51" t="s">
        <v>40</v>
      </c>
      <c r="E356" s="53">
        <v>1748</v>
      </c>
      <c r="F356" s="53">
        <v>7272</v>
      </c>
      <c r="G356" s="6">
        <f t="shared" si="10"/>
        <v>8.023846360292908E-05</v>
      </c>
      <c r="I356" s="54" t="s">
        <v>1029</v>
      </c>
      <c r="J356" s="51">
        <v>4</v>
      </c>
      <c r="K356" s="52" t="s">
        <v>1044</v>
      </c>
      <c r="L356" s="51" t="s">
        <v>496</v>
      </c>
      <c r="M356" s="53">
        <v>1</v>
      </c>
      <c r="N356" s="53">
        <v>84046</v>
      </c>
      <c r="O356" s="5">
        <f t="shared" si="11"/>
        <v>0.0019167061003150052</v>
      </c>
    </row>
    <row r="357" spans="1:15" ht="15" customHeight="1">
      <c r="A357" s="276" t="s">
        <v>1094</v>
      </c>
      <c r="B357" s="276">
        <v>2</v>
      </c>
      <c r="C357" s="277" t="s">
        <v>1095</v>
      </c>
      <c r="D357" s="276"/>
      <c r="E357" s="278"/>
      <c r="F357" s="278">
        <v>31072</v>
      </c>
      <c r="G357" s="279">
        <f t="shared" si="10"/>
        <v>0.00034284509640679486</v>
      </c>
      <c r="I357" s="54" t="s">
        <v>1233</v>
      </c>
      <c r="J357" s="51">
        <v>5</v>
      </c>
      <c r="K357" s="52" t="s">
        <v>1234</v>
      </c>
      <c r="L357" s="51" t="s">
        <v>496</v>
      </c>
      <c r="M357" s="53">
        <v>1</v>
      </c>
      <c r="N357" s="53">
        <v>84046</v>
      </c>
      <c r="O357" s="5">
        <f t="shared" si="11"/>
        <v>0.0019167061003150052</v>
      </c>
    </row>
    <row r="358" spans="1:15" ht="15" customHeight="1">
      <c r="A358" s="276" t="s">
        <v>1096</v>
      </c>
      <c r="B358" s="276">
        <v>2</v>
      </c>
      <c r="C358" s="277" t="s">
        <v>1097</v>
      </c>
      <c r="D358" s="276"/>
      <c r="E358" s="278"/>
      <c r="F358" s="278">
        <v>57468196</v>
      </c>
      <c r="G358" s="279">
        <f t="shared" si="10"/>
        <v>0.6340978758349827</v>
      </c>
      <c r="I358" s="54" t="s">
        <v>1031</v>
      </c>
      <c r="J358" s="51">
        <v>3</v>
      </c>
      <c r="K358" s="52" t="s">
        <v>1089</v>
      </c>
      <c r="L358" s="51" t="s">
        <v>496</v>
      </c>
      <c r="M358" s="53">
        <v>1139791</v>
      </c>
      <c r="N358" s="53">
        <v>8642133</v>
      </c>
      <c r="O358" s="5">
        <f t="shared" si="11"/>
        <v>0.19708765486559282</v>
      </c>
    </row>
    <row r="359" spans="1:15" ht="15" customHeight="1">
      <c r="A359" s="51" t="s">
        <v>1098</v>
      </c>
      <c r="B359" s="51">
        <v>3</v>
      </c>
      <c r="C359" s="52" t="s">
        <v>1099</v>
      </c>
      <c r="D359" s="51"/>
      <c r="E359" s="53"/>
      <c r="F359" s="53">
        <v>46466937</v>
      </c>
      <c r="G359" s="6">
        <f t="shared" si="10"/>
        <v>0.5127111706840068</v>
      </c>
      <c r="I359" s="256" t="s">
        <v>1047</v>
      </c>
      <c r="J359" s="252">
        <v>1</v>
      </c>
      <c r="K359" s="253" t="s">
        <v>1048</v>
      </c>
      <c r="L359" s="252"/>
      <c r="M359" s="254"/>
      <c r="N359" s="254">
        <v>584398714</v>
      </c>
      <c r="O359" s="257">
        <f t="shared" si="11"/>
        <v>13.327470434524475</v>
      </c>
    </row>
    <row r="360" spans="1:15" ht="15" customHeight="1">
      <c r="A360" s="51" t="s">
        <v>1100</v>
      </c>
      <c r="B360" s="51">
        <v>4</v>
      </c>
      <c r="C360" s="52" t="s">
        <v>1101</v>
      </c>
      <c r="D360" s="51" t="s">
        <v>40</v>
      </c>
      <c r="E360" s="53">
        <v>39770</v>
      </c>
      <c r="F360" s="53">
        <v>814255</v>
      </c>
      <c r="G360" s="6">
        <f t="shared" si="10"/>
        <v>0.008984401840071921</v>
      </c>
      <c r="I360" s="280" t="s">
        <v>1049</v>
      </c>
      <c r="J360" s="276">
        <v>2</v>
      </c>
      <c r="K360" s="277" t="s">
        <v>1050</v>
      </c>
      <c r="L360" s="276" t="s">
        <v>40</v>
      </c>
      <c r="M360" s="278">
        <v>3973110</v>
      </c>
      <c r="N360" s="278">
        <v>5203513</v>
      </c>
      <c r="O360" s="281">
        <f t="shared" si="11"/>
        <v>0.11866840908750485</v>
      </c>
    </row>
    <row r="361" spans="1:15" ht="15" customHeight="1">
      <c r="A361" s="51" t="s">
        <v>1103</v>
      </c>
      <c r="B361" s="51">
        <v>4</v>
      </c>
      <c r="C361" s="52" t="s">
        <v>1104</v>
      </c>
      <c r="D361" s="51"/>
      <c r="E361" s="53"/>
      <c r="F361" s="53">
        <v>21890</v>
      </c>
      <c r="G361" s="6">
        <f t="shared" si="10"/>
        <v>0.00024153189882674883</v>
      </c>
      <c r="I361" s="280" t="s">
        <v>1053</v>
      </c>
      <c r="J361" s="276">
        <v>2</v>
      </c>
      <c r="K361" s="277" t="s">
        <v>1054</v>
      </c>
      <c r="L361" s="276" t="s">
        <v>40</v>
      </c>
      <c r="M361" s="278">
        <v>220567634</v>
      </c>
      <c r="N361" s="278">
        <v>75541213</v>
      </c>
      <c r="O361" s="281">
        <f t="shared" si="11"/>
        <v>1.7227506815588507</v>
      </c>
    </row>
    <row r="362" spans="1:15" ht="15" customHeight="1">
      <c r="A362" s="51" t="s">
        <v>1106</v>
      </c>
      <c r="B362" s="51">
        <v>4</v>
      </c>
      <c r="C362" s="52" t="s">
        <v>1107</v>
      </c>
      <c r="D362" s="51" t="s">
        <v>1066</v>
      </c>
      <c r="E362" s="53">
        <v>42</v>
      </c>
      <c r="F362" s="53">
        <v>5178</v>
      </c>
      <c r="G362" s="6">
        <f t="shared" si="10"/>
        <v>5.7133493473042726E-05</v>
      </c>
      <c r="I362" s="280" t="s">
        <v>1058</v>
      </c>
      <c r="J362" s="276">
        <v>2</v>
      </c>
      <c r="K362" s="277" t="s">
        <v>1059</v>
      </c>
      <c r="L362" s="276" t="s">
        <v>40</v>
      </c>
      <c r="M362" s="278">
        <v>13071999</v>
      </c>
      <c r="N362" s="278">
        <v>13210069</v>
      </c>
      <c r="O362" s="281">
        <f t="shared" si="11"/>
        <v>0.3012614501330479</v>
      </c>
    </row>
    <row r="363" spans="1:15" ht="15" customHeight="1">
      <c r="A363" s="51" t="s">
        <v>1109</v>
      </c>
      <c r="B363" s="51">
        <v>4</v>
      </c>
      <c r="C363" s="52" t="s">
        <v>1110</v>
      </c>
      <c r="D363" s="51" t="s">
        <v>496</v>
      </c>
      <c r="E363" s="53">
        <v>170</v>
      </c>
      <c r="F363" s="53">
        <v>30863</v>
      </c>
      <c r="G363" s="6">
        <f t="shared" si="10"/>
        <v>0.00034053901295066</v>
      </c>
      <c r="I363" s="280" t="s">
        <v>1061</v>
      </c>
      <c r="J363" s="276">
        <v>2</v>
      </c>
      <c r="K363" s="277" t="s">
        <v>1062</v>
      </c>
      <c r="L363" s="276"/>
      <c r="M363" s="278"/>
      <c r="N363" s="278">
        <v>298808219</v>
      </c>
      <c r="O363" s="281">
        <f t="shared" si="11"/>
        <v>6.814453230154463</v>
      </c>
    </row>
    <row r="364" spans="1:15" ht="15" customHeight="1">
      <c r="A364" s="51" t="s">
        <v>1112</v>
      </c>
      <c r="B364" s="51">
        <v>4</v>
      </c>
      <c r="C364" s="52" t="s">
        <v>1113</v>
      </c>
      <c r="D364" s="51" t="s">
        <v>40</v>
      </c>
      <c r="E364" s="53">
        <v>47953</v>
      </c>
      <c r="F364" s="53">
        <v>499921</v>
      </c>
      <c r="G364" s="6">
        <f t="shared" si="10"/>
        <v>0.00551607438982947</v>
      </c>
      <c r="I364" s="54" t="s">
        <v>1064</v>
      </c>
      <c r="J364" s="51">
        <v>3</v>
      </c>
      <c r="K364" s="52" t="s">
        <v>1102</v>
      </c>
      <c r="L364" s="51" t="s">
        <v>1066</v>
      </c>
      <c r="M364" s="53">
        <v>13248791</v>
      </c>
      <c r="N364" s="53">
        <v>154442372</v>
      </c>
      <c r="O364" s="5">
        <f t="shared" si="11"/>
        <v>3.5221264136249117</v>
      </c>
    </row>
    <row r="365" spans="1:15" ht="15" customHeight="1">
      <c r="A365" s="51" t="s">
        <v>1115</v>
      </c>
      <c r="B365" s="51">
        <v>5</v>
      </c>
      <c r="C365" s="52" t="s">
        <v>1116</v>
      </c>
      <c r="D365" s="51" t="s">
        <v>40</v>
      </c>
      <c r="E365" s="53">
        <v>6653</v>
      </c>
      <c r="F365" s="53">
        <v>102298</v>
      </c>
      <c r="G365" s="6">
        <f t="shared" si="10"/>
        <v>0.001128745097586969</v>
      </c>
      <c r="I365" s="54" t="s">
        <v>1067</v>
      </c>
      <c r="J365" s="51">
        <v>4</v>
      </c>
      <c r="K365" s="52" t="s">
        <v>1105</v>
      </c>
      <c r="L365" s="51" t="s">
        <v>1066</v>
      </c>
      <c r="M365" s="53">
        <v>4621345</v>
      </c>
      <c r="N365" s="53">
        <v>78018995</v>
      </c>
      <c r="O365" s="5">
        <f t="shared" si="11"/>
        <v>1.7792575929484553</v>
      </c>
    </row>
    <row r="366" spans="1:15" ht="15" customHeight="1">
      <c r="A366" s="51" t="s">
        <v>1117</v>
      </c>
      <c r="B366" s="51">
        <v>4</v>
      </c>
      <c r="C366" s="52" t="s">
        <v>1118</v>
      </c>
      <c r="D366" s="51"/>
      <c r="E366" s="53"/>
      <c r="F366" s="53">
        <v>47108</v>
      </c>
      <c r="G366" s="6">
        <f t="shared" si="10"/>
        <v>0.0005197845906775003</v>
      </c>
      <c r="I366" s="54" t="s">
        <v>1070</v>
      </c>
      <c r="J366" s="51">
        <v>4</v>
      </c>
      <c r="K366" s="52" t="s">
        <v>1108</v>
      </c>
      <c r="L366" s="51" t="s">
        <v>1066</v>
      </c>
      <c r="M366" s="53">
        <v>6933116</v>
      </c>
      <c r="N366" s="53">
        <v>71346680</v>
      </c>
      <c r="O366" s="5">
        <f t="shared" si="11"/>
        <v>1.6270925064039048</v>
      </c>
    </row>
    <row r="367" spans="1:15" ht="15" customHeight="1">
      <c r="A367" s="51" t="s">
        <v>1120</v>
      </c>
      <c r="B367" s="51">
        <v>5</v>
      </c>
      <c r="C367" s="52" t="s">
        <v>1121</v>
      </c>
      <c r="D367" s="51" t="s">
        <v>496</v>
      </c>
      <c r="E367" s="53">
        <v>8434</v>
      </c>
      <c r="F367" s="53">
        <v>5036</v>
      </c>
      <c r="G367" s="6">
        <f t="shared" si="10"/>
        <v>5.556668078992722E-05</v>
      </c>
      <c r="I367" s="54" t="s">
        <v>1071</v>
      </c>
      <c r="J367" s="51">
        <v>4</v>
      </c>
      <c r="K367" s="52" t="s">
        <v>1111</v>
      </c>
      <c r="L367" s="51" t="s">
        <v>1066</v>
      </c>
      <c r="M367" s="53">
        <v>1214298</v>
      </c>
      <c r="N367" s="53">
        <v>4760402</v>
      </c>
      <c r="O367" s="5">
        <f t="shared" si="11"/>
        <v>0.10856306728876748</v>
      </c>
    </row>
    <row r="368" spans="1:15" ht="15" customHeight="1">
      <c r="A368" s="51" t="s">
        <v>1123</v>
      </c>
      <c r="B368" s="51">
        <v>4</v>
      </c>
      <c r="C368" s="52" t="s">
        <v>1124</v>
      </c>
      <c r="D368" s="51"/>
      <c r="E368" s="53"/>
      <c r="F368" s="53">
        <v>24157327</v>
      </c>
      <c r="G368" s="6">
        <f t="shared" si="10"/>
        <v>0.2665493403786518</v>
      </c>
      <c r="I368" s="54" t="s">
        <v>1073</v>
      </c>
      <c r="J368" s="51">
        <v>3</v>
      </c>
      <c r="K368" s="52" t="s">
        <v>1114</v>
      </c>
      <c r="L368" s="51" t="s">
        <v>40</v>
      </c>
      <c r="M368" s="53">
        <v>1914005</v>
      </c>
      <c r="N368" s="53">
        <v>5031431</v>
      </c>
      <c r="O368" s="5">
        <f t="shared" si="11"/>
        <v>0.11474400317699864</v>
      </c>
    </row>
    <row r="369" spans="1:15" ht="15" customHeight="1">
      <c r="A369" s="51" t="s">
        <v>1127</v>
      </c>
      <c r="B369" s="51">
        <v>5</v>
      </c>
      <c r="C369" s="52" t="s">
        <v>1128</v>
      </c>
      <c r="D369" s="51" t="s">
        <v>40</v>
      </c>
      <c r="E369" s="53">
        <v>53552</v>
      </c>
      <c r="F369" s="53">
        <v>92113</v>
      </c>
      <c r="G369" s="6">
        <f t="shared" si="10"/>
        <v>0.0010163649061959029</v>
      </c>
      <c r="I369" s="54" t="s">
        <v>1075</v>
      </c>
      <c r="J369" s="51">
        <v>3</v>
      </c>
      <c r="K369" s="52" t="s">
        <v>1081</v>
      </c>
      <c r="L369" s="51"/>
      <c r="M369" s="53"/>
      <c r="N369" s="53">
        <v>128609557</v>
      </c>
      <c r="O369" s="5">
        <f t="shared" si="11"/>
        <v>2.9329976734253904</v>
      </c>
    </row>
    <row r="370" spans="1:15" ht="15" customHeight="1">
      <c r="A370" s="51" t="s">
        <v>1129</v>
      </c>
      <c r="B370" s="51">
        <v>3</v>
      </c>
      <c r="C370" s="52" t="s">
        <v>1130</v>
      </c>
      <c r="D370" s="51"/>
      <c r="E370" s="53"/>
      <c r="F370" s="53">
        <v>11001259</v>
      </c>
      <c r="G370" s="6">
        <f t="shared" si="10"/>
        <v>0.12138670515097578</v>
      </c>
      <c r="I370" s="54" t="s">
        <v>1119</v>
      </c>
      <c r="J370" s="51">
        <v>4</v>
      </c>
      <c r="K370" s="52" t="s">
        <v>1086</v>
      </c>
      <c r="L370" s="51" t="s">
        <v>1066</v>
      </c>
      <c r="M370" s="53">
        <v>12062692</v>
      </c>
      <c r="N370" s="53">
        <v>7569640</v>
      </c>
      <c r="O370" s="5">
        <f t="shared" si="11"/>
        <v>0.172628978954245</v>
      </c>
    </row>
    <row r="371" spans="1:15" ht="15" customHeight="1">
      <c r="A371" s="51" t="s">
        <v>1131</v>
      </c>
      <c r="B371" s="51">
        <v>4</v>
      </c>
      <c r="C371" s="52" t="s">
        <v>1132</v>
      </c>
      <c r="D371" s="51" t="s">
        <v>496</v>
      </c>
      <c r="E371" s="53">
        <v>10820</v>
      </c>
      <c r="F371" s="53">
        <v>27148</v>
      </c>
      <c r="G371" s="6">
        <f t="shared" si="10"/>
        <v>0.0002995481036705608</v>
      </c>
      <c r="I371" s="54" t="s">
        <v>1122</v>
      </c>
      <c r="J371" s="51">
        <v>4</v>
      </c>
      <c r="K371" s="52" t="s">
        <v>1111</v>
      </c>
      <c r="L371" s="51" t="s">
        <v>1066</v>
      </c>
      <c r="M371" s="53">
        <v>13581421</v>
      </c>
      <c r="N371" s="53">
        <v>34753638</v>
      </c>
      <c r="O371" s="5">
        <f t="shared" si="11"/>
        <v>0.792572043437396</v>
      </c>
    </row>
    <row r="372" spans="1:15" ht="15" customHeight="1">
      <c r="A372" s="51" t="s">
        <v>1133</v>
      </c>
      <c r="B372" s="51">
        <v>4</v>
      </c>
      <c r="C372" s="52" t="s">
        <v>1134</v>
      </c>
      <c r="D372" s="51"/>
      <c r="E372" s="53"/>
      <c r="F372" s="53">
        <v>10675400</v>
      </c>
      <c r="G372" s="6">
        <f t="shared" si="10"/>
        <v>0.11779121209388188</v>
      </c>
      <c r="I372" s="54" t="s">
        <v>1125</v>
      </c>
      <c r="J372" s="51">
        <v>4</v>
      </c>
      <c r="K372" s="52" t="s">
        <v>1126</v>
      </c>
      <c r="L372" s="51" t="s">
        <v>1066</v>
      </c>
      <c r="M372" s="53">
        <v>6944695</v>
      </c>
      <c r="N372" s="53">
        <v>43343916</v>
      </c>
      <c r="O372" s="5">
        <f t="shared" si="11"/>
        <v>0.9884771221562139</v>
      </c>
    </row>
    <row r="373" spans="1:15" ht="15" customHeight="1">
      <c r="A373" s="276" t="s">
        <v>1136</v>
      </c>
      <c r="B373" s="276">
        <v>2</v>
      </c>
      <c r="C373" s="277" t="s">
        <v>1137</v>
      </c>
      <c r="D373" s="276"/>
      <c r="E373" s="278"/>
      <c r="F373" s="278">
        <v>64929599</v>
      </c>
      <c r="G373" s="279">
        <f t="shared" si="10"/>
        <v>0.7164261917098844</v>
      </c>
      <c r="I373" s="280" t="s">
        <v>1094</v>
      </c>
      <c r="J373" s="276">
        <v>2</v>
      </c>
      <c r="K373" s="277" t="s">
        <v>1095</v>
      </c>
      <c r="L373" s="276" t="s">
        <v>40</v>
      </c>
      <c r="M373" s="278">
        <v>28623180</v>
      </c>
      <c r="N373" s="278">
        <v>29627339</v>
      </c>
      <c r="O373" s="281">
        <f t="shared" si="11"/>
        <v>0.6756645336768039</v>
      </c>
    </row>
    <row r="374" spans="1:15" ht="15" customHeight="1">
      <c r="A374" s="51" t="s">
        <v>1140</v>
      </c>
      <c r="B374" s="51">
        <v>3</v>
      </c>
      <c r="C374" s="52" t="s">
        <v>1141</v>
      </c>
      <c r="D374" s="51"/>
      <c r="E374" s="53"/>
      <c r="F374" s="53">
        <v>20721578</v>
      </c>
      <c r="G374" s="6">
        <f t="shared" si="10"/>
        <v>0.22863965651103627</v>
      </c>
      <c r="I374" s="280" t="s">
        <v>1096</v>
      </c>
      <c r="J374" s="276">
        <v>2</v>
      </c>
      <c r="K374" s="277" t="s">
        <v>1097</v>
      </c>
      <c r="L374" s="276"/>
      <c r="M374" s="278"/>
      <c r="N374" s="278">
        <v>59350991</v>
      </c>
      <c r="O374" s="281">
        <f t="shared" si="11"/>
        <v>1.35352552779955</v>
      </c>
    </row>
    <row r="375" spans="1:15" ht="15" customHeight="1">
      <c r="A375" s="51" t="s">
        <v>1142</v>
      </c>
      <c r="B375" s="51">
        <v>4</v>
      </c>
      <c r="C375" s="52" t="s">
        <v>1143</v>
      </c>
      <c r="D375" s="51" t="s">
        <v>388</v>
      </c>
      <c r="E375" s="53">
        <v>6314233</v>
      </c>
      <c r="F375" s="53">
        <v>574640</v>
      </c>
      <c r="G375" s="6">
        <f t="shared" si="10"/>
        <v>0.006340515776235857</v>
      </c>
      <c r="I375" s="54" t="s">
        <v>1098</v>
      </c>
      <c r="J375" s="51">
        <v>3</v>
      </c>
      <c r="K375" s="52" t="s">
        <v>1099</v>
      </c>
      <c r="L375" s="51"/>
      <c r="M375" s="53"/>
      <c r="N375" s="53">
        <v>53201798</v>
      </c>
      <c r="O375" s="5">
        <f t="shared" si="11"/>
        <v>1.213290469199327</v>
      </c>
    </row>
    <row r="376" spans="1:15" ht="15" customHeight="1">
      <c r="A376" s="51" t="s">
        <v>1144</v>
      </c>
      <c r="B376" s="51">
        <v>3</v>
      </c>
      <c r="C376" s="52" t="s">
        <v>1145</v>
      </c>
      <c r="D376" s="51" t="s">
        <v>496</v>
      </c>
      <c r="E376" s="53">
        <v>38044714</v>
      </c>
      <c r="F376" s="53">
        <v>3108884</v>
      </c>
      <c r="G376" s="6">
        <f t="shared" si="10"/>
        <v>0.03430309071503417</v>
      </c>
      <c r="I376" s="54" t="s">
        <v>1135</v>
      </c>
      <c r="J376" s="51">
        <v>4</v>
      </c>
      <c r="K376" s="52" t="s">
        <v>1124</v>
      </c>
      <c r="L376" s="51"/>
      <c r="M376" s="53"/>
      <c r="N376" s="53">
        <v>4145943</v>
      </c>
      <c r="O376" s="5">
        <f t="shared" si="11"/>
        <v>0.09455005877327051</v>
      </c>
    </row>
    <row r="377" spans="1:15" ht="15" customHeight="1">
      <c r="A377" s="51" t="s">
        <v>1147</v>
      </c>
      <c r="B377" s="51">
        <v>3</v>
      </c>
      <c r="C377" s="52" t="s">
        <v>1148</v>
      </c>
      <c r="D377" s="51"/>
      <c r="E377" s="53"/>
      <c r="F377" s="53">
        <v>4103127</v>
      </c>
      <c r="G377" s="6">
        <f t="shared" si="10"/>
        <v>0.0452734607326314</v>
      </c>
      <c r="I377" s="54" t="s">
        <v>1138</v>
      </c>
      <c r="J377" s="51">
        <v>5</v>
      </c>
      <c r="K377" s="52" t="s">
        <v>1139</v>
      </c>
      <c r="L377" s="51" t="s">
        <v>496</v>
      </c>
      <c r="M377" s="53">
        <v>35452</v>
      </c>
      <c r="N377" s="53">
        <v>463400</v>
      </c>
      <c r="O377" s="5">
        <f t="shared" si="11"/>
        <v>0.010568041392641808</v>
      </c>
    </row>
    <row r="378" spans="1:15" ht="15" customHeight="1">
      <c r="A378" s="51" t="s">
        <v>1151</v>
      </c>
      <c r="B378" s="51">
        <v>3</v>
      </c>
      <c r="C378" s="52" t="s">
        <v>1152</v>
      </c>
      <c r="D378" s="51" t="s">
        <v>40</v>
      </c>
      <c r="E378" s="53">
        <v>1740145</v>
      </c>
      <c r="F378" s="53">
        <v>1298394</v>
      </c>
      <c r="G378" s="6">
        <f t="shared" si="10"/>
        <v>0.014326339344232877</v>
      </c>
      <c r="I378" s="54" t="s">
        <v>1103</v>
      </c>
      <c r="J378" s="51">
        <v>4</v>
      </c>
      <c r="K378" s="52" t="s">
        <v>1118</v>
      </c>
      <c r="L378" s="51" t="s">
        <v>40</v>
      </c>
      <c r="M378" s="53">
        <v>160928</v>
      </c>
      <c r="N378" s="53">
        <v>125738</v>
      </c>
      <c r="O378" s="5">
        <f t="shared" si="11"/>
        <v>0.002867510549477764</v>
      </c>
    </row>
    <row r="379" spans="1:15" ht="15" customHeight="1">
      <c r="A379" s="51" t="s">
        <v>1153</v>
      </c>
      <c r="B379" s="51">
        <v>3</v>
      </c>
      <c r="C379" s="52" t="s">
        <v>1154</v>
      </c>
      <c r="D379" s="51" t="s">
        <v>40</v>
      </c>
      <c r="E379" s="53">
        <v>590</v>
      </c>
      <c r="F379" s="53">
        <v>1220</v>
      </c>
      <c r="G379" s="6">
        <f t="shared" si="10"/>
        <v>1.3461348404231774E-05</v>
      </c>
      <c r="I379" s="54" t="s">
        <v>1129</v>
      </c>
      <c r="J379" s="51">
        <v>3</v>
      </c>
      <c r="K379" s="52" t="s">
        <v>1130</v>
      </c>
      <c r="L379" s="51"/>
      <c r="M379" s="53"/>
      <c r="N379" s="53">
        <v>6149193</v>
      </c>
      <c r="O379" s="5">
        <f t="shared" si="11"/>
        <v>0.1402350586002228</v>
      </c>
    </row>
    <row r="380" spans="1:15" ht="15" customHeight="1">
      <c r="A380" s="51" t="s">
        <v>1155</v>
      </c>
      <c r="B380" s="51">
        <v>3</v>
      </c>
      <c r="C380" s="52" t="s">
        <v>1156</v>
      </c>
      <c r="D380" s="51" t="s">
        <v>40</v>
      </c>
      <c r="E380" s="53">
        <v>14242753</v>
      </c>
      <c r="F380" s="53">
        <v>21849110</v>
      </c>
      <c r="G380" s="6">
        <f t="shared" si="10"/>
        <v>0.24108072297736433</v>
      </c>
      <c r="I380" s="54" t="s">
        <v>1131</v>
      </c>
      <c r="J380" s="51">
        <v>4</v>
      </c>
      <c r="K380" s="52" t="s">
        <v>1146</v>
      </c>
      <c r="L380" s="51"/>
      <c r="M380" s="53"/>
      <c r="N380" s="53">
        <v>5994748</v>
      </c>
      <c r="O380" s="5">
        <f t="shared" si="11"/>
        <v>0.13671287225389878</v>
      </c>
    </row>
    <row r="381" spans="1:15" ht="15" customHeight="1">
      <c r="A381" s="51" t="s">
        <v>1158</v>
      </c>
      <c r="B381" s="51">
        <v>4</v>
      </c>
      <c r="C381" s="52" t="s">
        <v>1159</v>
      </c>
      <c r="D381" s="51" t="s">
        <v>40</v>
      </c>
      <c r="E381" s="53">
        <v>71657</v>
      </c>
      <c r="F381" s="53">
        <v>159203</v>
      </c>
      <c r="G381" s="6">
        <f t="shared" si="10"/>
        <v>0.0017566287295073045</v>
      </c>
      <c r="I381" s="54" t="s">
        <v>1149</v>
      </c>
      <c r="J381" s="51">
        <v>5</v>
      </c>
      <c r="K381" s="52" t="s">
        <v>1150</v>
      </c>
      <c r="L381" s="51" t="s">
        <v>496</v>
      </c>
      <c r="M381" s="53">
        <v>1653961</v>
      </c>
      <c r="N381" s="53">
        <v>1318725</v>
      </c>
      <c r="O381" s="5">
        <f t="shared" si="11"/>
        <v>0.030074105277323196</v>
      </c>
    </row>
    <row r="382" spans="1:15" ht="15" customHeight="1">
      <c r="A382" s="51" t="s">
        <v>1160</v>
      </c>
      <c r="B382" s="51">
        <v>4</v>
      </c>
      <c r="C382" s="52" t="s">
        <v>1161</v>
      </c>
      <c r="D382" s="51" t="s">
        <v>40</v>
      </c>
      <c r="E382" s="53">
        <v>5509851</v>
      </c>
      <c r="F382" s="53">
        <v>4003458</v>
      </c>
      <c r="G382" s="6">
        <f t="shared" si="10"/>
        <v>0.044173723737466336</v>
      </c>
      <c r="I382" s="280" t="s">
        <v>1136</v>
      </c>
      <c r="J382" s="276">
        <v>2</v>
      </c>
      <c r="K382" s="277" t="s">
        <v>1137</v>
      </c>
      <c r="L382" s="276"/>
      <c r="M382" s="278"/>
      <c r="N382" s="278">
        <v>102657370</v>
      </c>
      <c r="O382" s="281">
        <f t="shared" si="11"/>
        <v>2.341146602114254</v>
      </c>
    </row>
    <row r="383" spans="1:15" ht="15" customHeight="1">
      <c r="A383" s="51" t="s">
        <v>1162</v>
      </c>
      <c r="B383" s="51">
        <v>3</v>
      </c>
      <c r="C383" s="52" t="s">
        <v>1163</v>
      </c>
      <c r="D383" s="51" t="s">
        <v>40</v>
      </c>
      <c r="E383" s="53">
        <v>61692</v>
      </c>
      <c r="F383" s="53">
        <v>225574</v>
      </c>
      <c r="G383" s="6">
        <f t="shared" si="10"/>
        <v>0.0024889591843739165</v>
      </c>
      <c r="I383" s="54" t="s">
        <v>1140</v>
      </c>
      <c r="J383" s="51">
        <v>3</v>
      </c>
      <c r="K383" s="52" t="s">
        <v>1141</v>
      </c>
      <c r="L383" s="51"/>
      <c r="M383" s="53"/>
      <c r="N383" s="53">
        <v>977375</v>
      </c>
      <c r="O383" s="5">
        <f t="shared" si="11"/>
        <v>0.022289467967486595</v>
      </c>
    </row>
    <row r="384" spans="1:15" ht="15" customHeight="1">
      <c r="A384" s="51" t="s">
        <v>1164</v>
      </c>
      <c r="B384" s="51">
        <v>3</v>
      </c>
      <c r="C384" s="52" t="s">
        <v>1165</v>
      </c>
      <c r="D384" s="51" t="s">
        <v>40</v>
      </c>
      <c r="E384" s="53">
        <v>560493</v>
      </c>
      <c r="F384" s="53">
        <v>96364</v>
      </c>
      <c r="G384" s="6">
        <f t="shared" si="10"/>
        <v>0.0010632699816601563</v>
      </c>
      <c r="I384" s="54" t="s">
        <v>1142</v>
      </c>
      <c r="J384" s="51">
        <v>4</v>
      </c>
      <c r="K384" s="52" t="s">
        <v>1157</v>
      </c>
      <c r="L384" s="51"/>
      <c r="M384" s="53"/>
      <c r="N384" s="53">
        <v>103056</v>
      </c>
      <c r="O384" s="5">
        <f t="shared" si="11"/>
        <v>0.0023502375350886793</v>
      </c>
    </row>
    <row r="385" spans="1:15" ht="15" customHeight="1">
      <c r="A385" s="51" t="s">
        <v>1167</v>
      </c>
      <c r="B385" s="51">
        <v>3</v>
      </c>
      <c r="C385" s="52" t="s">
        <v>1168</v>
      </c>
      <c r="D385" s="51"/>
      <c r="E385" s="53"/>
      <c r="F385" s="53">
        <v>702542</v>
      </c>
      <c r="G385" s="6">
        <f t="shared" si="10"/>
        <v>0.007751772648037541</v>
      </c>
      <c r="I385" s="54" t="s">
        <v>1144</v>
      </c>
      <c r="J385" s="51">
        <v>3</v>
      </c>
      <c r="K385" s="52" t="s">
        <v>1145</v>
      </c>
      <c r="L385" s="51"/>
      <c r="M385" s="53"/>
      <c r="N385" s="53">
        <v>187974</v>
      </c>
      <c r="O385" s="5">
        <f t="shared" si="11"/>
        <v>0.004286829980018237</v>
      </c>
    </row>
    <row r="386" spans="1:15" ht="15" customHeight="1">
      <c r="A386" s="51" t="s">
        <v>1171</v>
      </c>
      <c r="B386" s="51">
        <v>4</v>
      </c>
      <c r="C386" s="52" t="s">
        <v>1172</v>
      </c>
      <c r="D386" s="51"/>
      <c r="E386" s="53"/>
      <c r="F386" s="53">
        <v>76594</v>
      </c>
      <c r="G386" s="6">
        <f t="shared" si="10"/>
        <v>0.000845129934158794</v>
      </c>
      <c r="I386" s="54" t="s">
        <v>1147</v>
      </c>
      <c r="J386" s="51">
        <v>3</v>
      </c>
      <c r="K386" s="52" t="s">
        <v>1152</v>
      </c>
      <c r="L386" s="51" t="s">
        <v>40</v>
      </c>
      <c r="M386" s="53">
        <v>444070</v>
      </c>
      <c r="N386" s="53">
        <v>254196</v>
      </c>
      <c r="O386" s="5">
        <f t="shared" si="11"/>
        <v>0.005797051898670645</v>
      </c>
    </row>
    <row r="387" spans="1:15" ht="15" customHeight="1">
      <c r="A387" s="51" t="s">
        <v>1173</v>
      </c>
      <c r="B387" s="51">
        <v>5</v>
      </c>
      <c r="C387" s="52" t="s">
        <v>1174</v>
      </c>
      <c r="D387" s="51" t="s">
        <v>1066</v>
      </c>
      <c r="E387" s="53">
        <v>53</v>
      </c>
      <c r="F387" s="53">
        <v>9802</v>
      </c>
      <c r="G387" s="6">
        <f t="shared" si="10"/>
        <v>0.00010815421070350809</v>
      </c>
      <c r="I387" s="54" t="s">
        <v>1151</v>
      </c>
      <c r="J387" s="51">
        <v>3</v>
      </c>
      <c r="K387" s="52" t="s">
        <v>1156</v>
      </c>
      <c r="L387" s="51" t="s">
        <v>40</v>
      </c>
      <c r="M387" s="53">
        <v>119014598</v>
      </c>
      <c r="N387" s="53">
        <v>42943927</v>
      </c>
      <c r="O387" s="5">
        <f t="shared" si="11"/>
        <v>0.9793551965873719</v>
      </c>
    </row>
    <row r="388" spans="1:15" ht="15" customHeight="1">
      <c r="A388" s="51" t="s">
        <v>1176</v>
      </c>
      <c r="B388" s="51">
        <v>3</v>
      </c>
      <c r="C388" s="52" t="s">
        <v>1177</v>
      </c>
      <c r="D388" s="51"/>
      <c r="E388" s="53"/>
      <c r="F388" s="53">
        <v>7787560</v>
      </c>
      <c r="G388" s="6">
        <f t="shared" si="10"/>
        <v>0.0859270970318518</v>
      </c>
      <c r="I388" s="54" t="s">
        <v>1153</v>
      </c>
      <c r="J388" s="51">
        <v>3</v>
      </c>
      <c r="K388" s="52" t="s">
        <v>1166</v>
      </c>
      <c r="L388" s="51" t="s">
        <v>40</v>
      </c>
      <c r="M388" s="53">
        <v>14472490</v>
      </c>
      <c r="N388" s="53">
        <v>27851030</v>
      </c>
      <c r="O388" s="5">
        <f t="shared" si="11"/>
        <v>0.6351550234521122</v>
      </c>
    </row>
    <row r="389" spans="1:15" ht="15" customHeight="1">
      <c r="A389" s="51" t="s">
        <v>1179</v>
      </c>
      <c r="B389" s="51">
        <v>4</v>
      </c>
      <c r="C389" s="52" t="s">
        <v>1180</v>
      </c>
      <c r="D389" s="51"/>
      <c r="E389" s="53"/>
      <c r="F389" s="53">
        <v>3768467</v>
      </c>
      <c r="G389" s="6">
        <f t="shared" si="10"/>
        <v>0.04158085839086074</v>
      </c>
      <c r="I389" s="54" t="s">
        <v>1169</v>
      </c>
      <c r="J389" s="51">
        <v>4</v>
      </c>
      <c r="K389" s="52" t="s">
        <v>1170</v>
      </c>
      <c r="L389" s="51" t="s">
        <v>40</v>
      </c>
      <c r="M389" s="53">
        <v>5245705</v>
      </c>
      <c r="N389" s="53">
        <v>18633269</v>
      </c>
      <c r="O389" s="5">
        <f t="shared" si="11"/>
        <v>0.42493991815327886</v>
      </c>
    </row>
    <row r="390" spans="1:15" ht="15" customHeight="1">
      <c r="A390" s="51" t="s">
        <v>1183</v>
      </c>
      <c r="B390" s="51">
        <v>5</v>
      </c>
      <c r="C390" s="52" t="s">
        <v>1184</v>
      </c>
      <c r="D390" s="51" t="s">
        <v>1066</v>
      </c>
      <c r="E390" s="53">
        <v>916229</v>
      </c>
      <c r="F390" s="53">
        <v>419072</v>
      </c>
      <c r="G390" s="6">
        <f t="shared" si="10"/>
        <v>0.004623995244637883</v>
      </c>
      <c r="I390" s="54" t="s">
        <v>1155</v>
      </c>
      <c r="J390" s="51">
        <v>3</v>
      </c>
      <c r="K390" s="52" t="s">
        <v>1168</v>
      </c>
      <c r="L390" s="51"/>
      <c r="M390" s="53"/>
      <c r="N390" s="53">
        <v>8638911</v>
      </c>
      <c r="O390" s="5">
        <f t="shared" si="11"/>
        <v>0.1970141757344597</v>
      </c>
    </row>
    <row r="391" spans="1:15" ht="15" customHeight="1">
      <c r="A391" s="51" t="s">
        <v>1186</v>
      </c>
      <c r="B391" s="51">
        <v>3</v>
      </c>
      <c r="C391" s="52" t="s">
        <v>1187</v>
      </c>
      <c r="D391" s="51" t="s">
        <v>40</v>
      </c>
      <c r="E391" s="53">
        <v>2208</v>
      </c>
      <c r="F391" s="53">
        <v>79077</v>
      </c>
      <c r="G391" s="6">
        <f t="shared" si="10"/>
        <v>0.0008725270883290459</v>
      </c>
      <c r="I391" s="54" t="s">
        <v>1158</v>
      </c>
      <c r="J391" s="51">
        <v>4</v>
      </c>
      <c r="K391" s="52" t="s">
        <v>1175</v>
      </c>
      <c r="L391" s="51"/>
      <c r="M391" s="53"/>
      <c r="N391" s="53">
        <v>2819490</v>
      </c>
      <c r="O391" s="5">
        <f t="shared" si="11"/>
        <v>0.06429971304734496</v>
      </c>
    </row>
    <row r="392" spans="1:15" ht="15" customHeight="1">
      <c r="A392" s="51" t="s">
        <v>1189</v>
      </c>
      <c r="B392" s="51">
        <v>4</v>
      </c>
      <c r="C392" s="52" t="s">
        <v>1190</v>
      </c>
      <c r="D392" s="51" t="s">
        <v>40</v>
      </c>
      <c r="E392" s="53">
        <v>101</v>
      </c>
      <c r="F392" s="53">
        <v>11165</v>
      </c>
      <c r="G392" s="6">
        <f aca="true" t="shared" si="12" ref="G392:G403">F392/9062985099*100</f>
        <v>0.00012319340568298998</v>
      </c>
      <c r="I392" s="54" t="s">
        <v>1178</v>
      </c>
      <c r="J392" s="51">
        <v>3</v>
      </c>
      <c r="K392" s="52" t="s">
        <v>1177</v>
      </c>
      <c r="L392" s="51"/>
      <c r="M392" s="53"/>
      <c r="N392" s="53">
        <v>2686152</v>
      </c>
      <c r="O392" s="5">
        <f aca="true" t="shared" si="13" ref="O392:O398">N392/4384918480*100</f>
        <v>0.061258881145722005</v>
      </c>
    </row>
    <row r="393" spans="1:15" ht="15" customHeight="1">
      <c r="A393" s="51" t="s">
        <v>1193</v>
      </c>
      <c r="B393" s="51">
        <v>3</v>
      </c>
      <c r="C393" s="52" t="s">
        <v>1194</v>
      </c>
      <c r="D393" s="51"/>
      <c r="E393" s="53"/>
      <c r="F393" s="53">
        <v>813340</v>
      </c>
      <c r="G393" s="6">
        <f t="shared" si="12"/>
        <v>0.008974305828768746</v>
      </c>
      <c r="I393" s="54" t="s">
        <v>1181</v>
      </c>
      <c r="J393" s="51">
        <v>4</v>
      </c>
      <c r="K393" s="52" t="s">
        <v>1182</v>
      </c>
      <c r="L393" s="51"/>
      <c r="M393" s="53"/>
      <c r="N393" s="53">
        <v>1776791</v>
      </c>
      <c r="O393" s="5">
        <f t="shared" si="13"/>
        <v>0.040520502447288366</v>
      </c>
    </row>
    <row r="394" spans="1:15" ht="15" customHeight="1">
      <c r="A394" s="51" t="s">
        <v>1197</v>
      </c>
      <c r="B394" s="51">
        <v>4</v>
      </c>
      <c r="C394" s="52" t="s">
        <v>1198</v>
      </c>
      <c r="D394" s="51"/>
      <c r="E394" s="53"/>
      <c r="F394" s="53">
        <v>813340</v>
      </c>
      <c r="G394" s="6">
        <f t="shared" si="12"/>
        <v>0.008974305828768746</v>
      </c>
      <c r="I394" s="54" t="s">
        <v>1162</v>
      </c>
      <c r="J394" s="51">
        <v>3</v>
      </c>
      <c r="K394" s="52" t="s">
        <v>1185</v>
      </c>
      <c r="L394" s="51" t="s">
        <v>40</v>
      </c>
      <c r="M394" s="53">
        <v>3319</v>
      </c>
      <c r="N394" s="53">
        <v>8185</v>
      </c>
      <c r="O394" s="5">
        <f t="shared" si="13"/>
        <v>0.0001866625351721476</v>
      </c>
    </row>
    <row r="395" spans="1:15" ht="15" customHeight="1">
      <c r="A395" s="51" t="s">
        <v>1199</v>
      </c>
      <c r="B395" s="51">
        <v>3</v>
      </c>
      <c r="C395" s="52" t="s">
        <v>1200</v>
      </c>
      <c r="D395" s="51"/>
      <c r="E395" s="53"/>
      <c r="F395" s="53">
        <v>3662</v>
      </c>
      <c r="G395" s="6">
        <f t="shared" si="12"/>
        <v>4.0406112996964554E-05</v>
      </c>
      <c r="I395" s="54" t="s">
        <v>1167</v>
      </c>
      <c r="J395" s="51">
        <v>3</v>
      </c>
      <c r="K395" s="52" t="s">
        <v>1188</v>
      </c>
      <c r="L395" s="51" t="s">
        <v>9</v>
      </c>
      <c r="M395" s="53">
        <v>88</v>
      </c>
      <c r="N395" s="53">
        <v>61086</v>
      </c>
      <c r="O395" s="5">
        <f t="shared" si="13"/>
        <v>0.001393093173307979</v>
      </c>
    </row>
    <row r="396" spans="1:15" ht="15" customHeight="1">
      <c r="A396" s="51" t="s">
        <v>1201</v>
      </c>
      <c r="B396" s="51">
        <v>3</v>
      </c>
      <c r="C396" s="52" t="s">
        <v>1202</v>
      </c>
      <c r="D396" s="51" t="s">
        <v>40</v>
      </c>
      <c r="E396" s="53">
        <v>145445</v>
      </c>
      <c r="F396" s="53">
        <v>776943</v>
      </c>
      <c r="G396" s="6">
        <f t="shared" si="12"/>
        <v>0.00857270525674512</v>
      </c>
      <c r="I396" s="256" t="s">
        <v>1191</v>
      </c>
      <c r="J396" s="252">
        <v>1</v>
      </c>
      <c r="K396" s="253" t="s">
        <v>1192</v>
      </c>
      <c r="L396" s="252"/>
      <c r="M396" s="254"/>
      <c r="N396" s="254">
        <v>31001161</v>
      </c>
      <c r="O396" s="257">
        <f t="shared" si="13"/>
        <v>0.7069951503408566</v>
      </c>
    </row>
    <row r="397" spans="1:15" ht="15" customHeight="1">
      <c r="A397" s="51" t="s">
        <v>1203</v>
      </c>
      <c r="B397" s="51">
        <v>4</v>
      </c>
      <c r="C397" s="52" t="s">
        <v>1204</v>
      </c>
      <c r="D397" s="51" t="s">
        <v>40</v>
      </c>
      <c r="E397" s="53">
        <v>73311</v>
      </c>
      <c r="F397" s="53">
        <v>458080</v>
      </c>
      <c r="G397" s="6">
        <f t="shared" si="12"/>
        <v>0.005054405309024993</v>
      </c>
      <c r="I397" s="280" t="s">
        <v>1195</v>
      </c>
      <c r="J397" s="276">
        <v>2</v>
      </c>
      <c r="K397" s="277" t="s">
        <v>1196</v>
      </c>
      <c r="L397" s="276"/>
      <c r="M397" s="278"/>
      <c r="N397" s="278">
        <v>30794699</v>
      </c>
      <c r="O397" s="281">
        <f t="shared" si="13"/>
        <v>0.702286693366304</v>
      </c>
    </row>
    <row r="398" spans="1:15" ht="15" customHeight="1" thickBot="1">
      <c r="A398" s="51" t="s">
        <v>1205</v>
      </c>
      <c r="B398" s="51">
        <v>4</v>
      </c>
      <c r="C398" s="52" t="s">
        <v>1206</v>
      </c>
      <c r="D398" s="51" t="s">
        <v>40</v>
      </c>
      <c r="E398" s="53">
        <v>72134</v>
      </c>
      <c r="F398" s="53">
        <v>318863</v>
      </c>
      <c r="G398" s="6">
        <f t="shared" si="12"/>
        <v>0.003518299947720128</v>
      </c>
      <c r="I398" s="319" t="s">
        <v>1244</v>
      </c>
      <c r="J398" s="320"/>
      <c r="K398" s="320"/>
      <c r="L398" s="320"/>
      <c r="M398" s="232"/>
      <c r="N398" s="249">
        <v>4384918480</v>
      </c>
      <c r="O398" s="250">
        <f t="shared" si="13"/>
        <v>100</v>
      </c>
    </row>
    <row r="399" spans="1:15" ht="15" customHeight="1">
      <c r="A399" s="51" t="s">
        <v>1207</v>
      </c>
      <c r="B399" s="51">
        <v>3</v>
      </c>
      <c r="C399" s="52" t="s">
        <v>1208</v>
      </c>
      <c r="D399" s="51" t="s">
        <v>40</v>
      </c>
      <c r="E399" s="53">
        <v>5021</v>
      </c>
      <c r="F399" s="53">
        <v>44727</v>
      </c>
      <c r="G399" s="6">
        <f t="shared" si="12"/>
        <v>0.0004935128935049792</v>
      </c>
      <c r="I399" s="321"/>
      <c r="J399" s="322"/>
      <c r="K399" s="322"/>
      <c r="L399" s="322"/>
      <c r="M399" s="48"/>
      <c r="N399" s="49"/>
      <c r="O399" s="10"/>
    </row>
    <row r="400" spans="1:15" ht="15" customHeight="1">
      <c r="A400" s="252" t="s">
        <v>1191</v>
      </c>
      <c r="B400" s="252">
        <v>1</v>
      </c>
      <c r="C400" s="253" t="s">
        <v>1192</v>
      </c>
      <c r="D400" s="252"/>
      <c r="E400" s="254"/>
      <c r="F400" s="254">
        <v>96271029</v>
      </c>
      <c r="G400" s="255">
        <f t="shared" si="12"/>
        <v>1.062244149674509</v>
      </c>
      <c r="I400" s="7"/>
      <c r="J400" s="16"/>
      <c r="K400" s="7"/>
      <c r="L400" s="16"/>
      <c r="M400" s="8"/>
      <c r="N400" s="9"/>
      <c r="O400" s="10"/>
    </row>
    <row r="401" spans="1:15" ht="15" customHeight="1">
      <c r="A401" s="276" t="s">
        <v>1195</v>
      </c>
      <c r="B401" s="276">
        <v>2</v>
      </c>
      <c r="C401" s="277" t="s">
        <v>1209</v>
      </c>
      <c r="D401" s="276"/>
      <c r="E401" s="278"/>
      <c r="F401" s="278">
        <v>93638982</v>
      </c>
      <c r="G401" s="279">
        <f t="shared" si="12"/>
        <v>1.0332024269832687</v>
      </c>
      <c r="I401" s="7"/>
      <c r="J401" s="16"/>
      <c r="K401" s="7"/>
      <c r="L401" s="16"/>
      <c r="M401" s="8"/>
      <c r="N401" s="9"/>
      <c r="O401" s="10"/>
    </row>
    <row r="402" spans="1:15" ht="15" customHeight="1">
      <c r="A402" s="276" t="s">
        <v>1210</v>
      </c>
      <c r="B402" s="276">
        <v>2</v>
      </c>
      <c r="C402" s="277" t="s">
        <v>1211</v>
      </c>
      <c r="D402" s="276" t="s">
        <v>40</v>
      </c>
      <c r="E402" s="278">
        <v>693</v>
      </c>
      <c r="F402" s="278">
        <v>2630404</v>
      </c>
      <c r="G402" s="279">
        <f t="shared" si="12"/>
        <v>0.029023594006463017</v>
      </c>
      <c r="I402" s="7"/>
      <c r="J402" s="16"/>
      <c r="K402" s="7"/>
      <c r="L402" s="16"/>
      <c r="M402" s="8"/>
      <c r="N402" s="9"/>
      <c r="O402" s="10"/>
    </row>
    <row r="403" spans="1:15" ht="15" customHeight="1" thickBot="1">
      <c r="A403" s="323" t="s">
        <v>1244</v>
      </c>
      <c r="B403" s="324"/>
      <c r="C403" s="324"/>
      <c r="D403" s="325"/>
      <c r="E403" s="232"/>
      <c r="F403" s="233">
        <v>9062985099</v>
      </c>
      <c r="G403" s="234">
        <f t="shared" si="12"/>
        <v>100</v>
      </c>
      <c r="I403" s="7"/>
      <c r="J403" s="16"/>
      <c r="K403" s="7"/>
      <c r="L403" s="16"/>
      <c r="M403" s="8"/>
      <c r="N403" s="9"/>
      <c r="O403" s="10"/>
    </row>
    <row r="404" spans="1:15" ht="15" customHeight="1">
      <c r="A404" s="11"/>
      <c r="B404" s="11"/>
      <c r="C404" s="7"/>
      <c r="D404" s="12"/>
      <c r="E404" s="13"/>
      <c r="F404" s="13"/>
      <c r="G404" s="14"/>
      <c r="I404" s="7"/>
      <c r="J404" s="16"/>
      <c r="K404" s="7"/>
      <c r="L404" s="16"/>
      <c r="M404" s="8"/>
      <c r="N404" s="9"/>
      <c r="O404" s="10"/>
    </row>
    <row r="405" spans="1:15" ht="15" customHeight="1">
      <c r="A405" s="11"/>
      <c r="B405" s="11"/>
      <c r="C405" s="7"/>
      <c r="D405" s="12"/>
      <c r="E405" s="13"/>
      <c r="F405" s="13"/>
      <c r="G405" s="14"/>
      <c r="I405" s="7"/>
      <c r="J405" s="16"/>
      <c r="K405" s="7"/>
      <c r="L405" s="16"/>
      <c r="M405" s="8"/>
      <c r="N405" s="9"/>
      <c r="O405" s="10"/>
    </row>
    <row r="406" spans="1:15" ht="15" customHeight="1">
      <c r="A406" s="11"/>
      <c r="B406" s="11"/>
      <c r="C406" s="7"/>
      <c r="D406" s="12"/>
      <c r="E406" s="13"/>
      <c r="F406" s="13"/>
      <c r="G406" s="14"/>
      <c r="I406" s="7"/>
      <c r="J406" s="16"/>
      <c r="K406" s="7"/>
      <c r="L406" s="16"/>
      <c r="M406" s="8"/>
      <c r="N406" s="9"/>
      <c r="O406" s="10"/>
    </row>
    <row r="407" spans="1:15" ht="15" customHeight="1">
      <c r="A407" s="11"/>
      <c r="B407" s="11"/>
      <c r="C407" s="7"/>
      <c r="D407" s="12"/>
      <c r="E407" s="13"/>
      <c r="F407" s="13"/>
      <c r="G407" s="14"/>
      <c r="I407" s="7"/>
      <c r="J407" s="16"/>
      <c r="K407" s="7"/>
      <c r="L407" s="16"/>
      <c r="M407" s="8"/>
      <c r="N407" s="9"/>
      <c r="O407" s="10"/>
    </row>
    <row r="408" spans="1:15" ht="15" customHeight="1">
      <c r="A408" s="11"/>
      <c r="B408" s="11"/>
      <c r="C408" s="7"/>
      <c r="D408" s="12"/>
      <c r="E408" s="13"/>
      <c r="F408" s="13"/>
      <c r="G408" s="14"/>
      <c r="I408" s="7"/>
      <c r="J408" s="16"/>
      <c r="K408" s="7"/>
      <c r="L408" s="16"/>
      <c r="M408" s="8"/>
      <c r="N408" s="9"/>
      <c r="O408" s="10"/>
    </row>
    <row r="409" spans="1:15" ht="15" customHeight="1">
      <c r="A409" s="11"/>
      <c r="B409" s="11"/>
      <c r="C409" s="7"/>
      <c r="D409" s="12"/>
      <c r="E409" s="13"/>
      <c r="F409" s="13"/>
      <c r="G409" s="14"/>
      <c r="I409" s="7"/>
      <c r="J409" s="16"/>
      <c r="K409" s="7"/>
      <c r="L409" s="16"/>
      <c r="M409" s="8"/>
      <c r="N409" s="9"/>
      <c r="O409" s="10"/>
    </row>
    <row r="410" spans="1:15" ht="15" customHeight="1">
      <c r="A410" s="11"/>
      <c r="B410" s="11"/>
      <c r="C410" s="7"/>
      <c r="D410" s="12"/>
      <c r="E410" s="13"/>
      <c r="F410" s="13"/>
      <c r="G410" s="14"/>
      <c r="I410" s="7"/>
      <c r="J410" s="16"/>
      <c r="K410" s="7"/>
      <c r="L410" s="16"/>
      <c r="M410" s="8"/>
      <c r="N410" s="9"/>
      <c r="O410" s="10"/>
    </row>
    <row r="411" spans="1:15" ht="15" customHeight="1">
      <c r="A411" s="12"/>
      <c r="B411" s="12"/>
      <c r="C411" s="12"/>
      <c r="D411" s="12"/>
      <c r="E411" s="13"/>
      <c r="F411" s="13"/>
      <c r="G411" s="14"/>
      <c r="I411" s="326"/>
      <c r="J411" s="326"/>
      <c r="K411" s="326"/>
      <c r="L411" s="16"/>
      <c r="M411" s="8"/>
      <c r="N411" s="9"/>
      <c r="O411" s="10"/>
    </row>
    <row r="412" spans="1:15" ht="15" customHeight="1">
      <c r="A412" s="11"/>
      <c r="B412" s="11"/>
      <c r="C412" s="7"/>
      <c r="D412" s="12"/>
      <c r="E412" s="13"/>
      <c r="F412" s="13"/>
      <c r="G412" s="14"/>
      <c r="I412" s="12"/>
      <c r="J412" s="12"/>
      <c r="K412" s="12"/>
      <c r="L412" s="16"/>
      <c r="M412" s="8"/>
      <c r="N412" s="9"/>
      <c r="O412" s="10"/>
    </row>
    <row r="413" spans="1:15" ht="15" customHeight="1">
      <c r="A413" s="11"/>
      <c r="B413" s="11"/>
      <c r="C413" s="7"/>
      <c r="D413" s="12"/>
      <c r="E413" s="13"/>
      <c r="F413" s="13"/>
      <c r="G413" s="14"/>
      <c r="I413" s="7"/>
      <c r="J413" s="16"/>
      <c r="K413" s="7"/>
      <c r="L413" s="16"/>
      <c r="M413" s="8"/>
      <c r="N413" s="9"/>
      <c r="O413" s="10"/>
    </row>
    <row r="414" spans="1:15" ht="15" customHeight="1">
      <c r="A414" s="11"/>
      <c r="B414" s="11"/>
      <c r="C414" s="7"/>
      <c r="D414" s="12"/>
      <c r="E414" s="13"/>
      <c r="F414" s="13"/>
      <c r="G414" s="14"/>
      <c r="I414" s="7"/>
      <c r="J414" s="16"/>
      <c r="K414" s="7"/>
      <c r="L414" s="16"/>
      <c r="M414" s="8"/>
      <c r="N414" s="9"/>
      <c r="O414" s="10"/>
    </row>
    <row r="415" spans="1:15" ht="15" customHeight="1">
      <c r="A415" s="11"/>
      <c r="B415" s="11"/>
      <c r="C415" s="7"/>
      <c r="D415" s="12"/>
      <c r="E415" s="13"/>
      <c r="F415" s="13"/>
      <c r="G415" s="14"/>
      <c r="I415" s="7"/>
      <c r="J415" s="16"/>
      <c r="K415" s="7"/>
      <c r="L415" s="16"/>
      <c r="M415" s="8"/>
      <c r="N415" s="9"/>
      <c r="O415" s="10"/>
    </row>
    <row r="416" spans="1:15" ht="15" customHeight="1">
      <c r="A416" s="12"/>
      <c r="B416" s="12"/>
      <c r="C416" s="12"/>
      <c r="D416" s="12"/>
      <c r="E416" s="12"/>
      <c r="F416" s="13"/>
      <c r="G416" s="14"/>
      <c r="I416" s="7"/>
      <c r="J416" s="16"/>
      <c r="K416" s="7"/>
      <c r="L416" s="16"/>
      <c r="M416" s="8"/>
      <c r="N416" s="9"/>
      <c r="O416" s="10"/>
    </row>
    <row r="417" spans="9:15" ht="15" customHeight="1">
      <c r="I417" s="7"/>
      <c r="J417" s="16"/>
      <c r="K417" s="7"/>
      <c r="L417" s="16"/>
      <c r="M417" s="8"/>
      <c r="N417" s="9"/>
      <c r="O417" s="10"/>
    </row>
    <row r="418" spans="9:15" ht="15" customHeight="1">
      <c r="I418" s="12"/>
      <c r="J418" s="12"/>
      <c r="K418" s="12"/>
      <c r="L418" s="16"/>
      <c r="M418" s="8"/>
      <c r="N418" s="15"/>
      <c r="O418" s="10"/>
    </row>
    <row r="419" spans="2:15" ht="15" customHeight="1">
      <c r="B419" s="4"/>
      <c r="D419" s="4"/>
      <c r="I419" s="43"/>
      <c r="J419" s="44"/>
      <c r="K419" s="43"/>
      <c r="L419" s="44"/>
      <c r="O419" s="43"/>
    </row>
    <row r="420" spans="2:15" ht="15" customHeight="1">
      <c r="B420" s="4"/>
      <c r="D420" s="4"/>
      <c r="I420" s="43"/>
      <c r="J420" s="44"/>
      <c r="K420" s="43"/>
      <c r="L420" s="44"/>
      <c r="O420" s="43"/>
    </row>
    <row r="421" spans="2:15" ht="15" customHeight="1">
      <c r="B421" s="4"/>
      <c r="D421" s="4"/>
      <c r="I421" s="43"/>
      <c r="J421" s="44"/>
      <c r="K421" s="43"/>
      <c r="L421" s="44"/>
      <c r="O421" s="43"/>
    </row>
    <row r="422" spans="2:15" ht="15" customHeight="1">
      <c r="B422" s="4"/>
      <c r="D422" s="4"/>
      <c r="I422" s="43"/>
      <c r="J422" s="44"/>
      <c r="K422" s="43"/>
      <c r="L422" s="44"/>
      <c r="O422" s="43"/>
    </row>
    <row r="423" spans="2:15" ht="15" customHeight="1">
      <c r="B423" s="4"/>
      <c r="D423" s="4"/>
      <c r="I423" s="43"/>
      <c r="J423" s="44"/>
      <c r="K423" s="43"/>
      <c r="L423" s="44"/>
      <c r="O423" s="43"/>
    </row>
    <row r="424" spans="2:15" ht="15" customHeight="1">
      <c r="B424" s="4"/>
      <c r="D424" s="4"/>
      <c r="I424" s="43"/>
      <c r="J424" s="44"/>
      <c r="K424" s="43"/>
      <c r="L424" s="44"/>
      <c r="O424" s="43"/>
    </row>
    <row r="425" spans="2:15" ht="15" customHeight="1">
      <c r="B425" s="4"/>
      <c r="D425" s="4"/>
      <c r="I425" s="43"/>
      <c r="J425" s="44"/>
      <c r="K425" s="43"/>
      <c r="L425" s="44"/>
      <c r="O425" s="43"/>
    </row>
    <row r="426" spans="2:15" ht="15" customHeight="1">
      <c r="B426" s="4"/>
      <c r="D426" s="4"/>
      <c r="I426" s="43"/>
      <c r="J426" s="44"/>
      <c r="K426" s="43"/>
      <c r="L426" s="44"/>
      <c r="O426" s="43"/>
    </row>
    <row r="427" spans="2:15" ht="15" customHeight="1">
      <c r="B427" s="4"/>
      <c r="D427" s="4"/>
      <c r="I427" s="43"/>
      <c r="J427" s="44"/>
      <c r="K427" s="43"/>
      <c r="L427" s="44"/>
      <c r="O427" s="43"/>
    </row>
    <row r="428" spans="2:15" ht="15" customHeight="1">
      <c r="B428" s="4"/>
      <c r="D428" s="4"/>
      <c r="I428" s="43"/>
      <c r="J428" s="44"/>
      <c r="K428" s="43"/>
      <c r="L428" s="44"/>
      <c r="O428" s="43"/>
    </row>
    <row r="429" spans="2:15" ht="15" customHeight="1">
      <c r="B429" s="4"/>
      <c r="D429" s="4"/>
      <c r="I429" s="43"/>
      <c r="J429" s="44"/>
      <c r="K429" s="43"/>
      <c r="L429" s="44"/>
      <c r="O429" s="43"/>
    </row>
    <row r="430" spans="2:4" ht="15" customHeight="1">
      <c r="B430" s="4"/>
      <c r="D430" s="4"/>
    </row>
    <row r="431" spans="2:4" ht="15" customHeight="1">
      <c r="B431" s="4"/>
      <c r="D431" s="4"/>
    </row>
    <row r="432" spans="2:4" ht="15" customHeight="1">
      <c r="B432" s="4"/>
      <c r="D432" s="4"/>
    </row>
    <row r="433" spans="2:4" ht="15" customHeight="1">
      <c r="B433" s="4"/>
      <c r="D433" s="4"/>
    </row>
    <row r="434" spans="2:4" ht="15" customHeight="1">
      <c r="B434" s="4"/>
      <c r="D434" s="4"/>
    </row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</sheetData>
  <sheetProtection/>
  <mergeCells count="4">
    <mergeCell ref="I398:L398"/>
    <mergeCell ref="I399:L399"/>
    <mergeCell ref="A403:D403"/>
    <mergeCell ref="I411:K411"/>
  </mergeCells>
  <printOptions/>
  <pageMargins left="0.3937007874015748" right="0.3937007874015748" top="0.7874015748031497" bottom="0.7874015748031497" header="0.5118110236220472" footer="0.5118110236220472"/>
  <pageSetup fitToHeight="16" horizontalDpi="600" verticalDpi="600" orientation="portrait" paperSize="8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9"/>
  <sheetViews>
    <sheetView zoomScalePageLayoutView="0" workbookViewId="0" topLeftCell="D1">
      <selection activeCell="M94" sqref="M94:M96"/>
    </sheetView>
  </sheetViews>
  <sheetFormatPr defaultColWidth="8.796875" defaultRowHeight="14.25"/>
  <cols>
    <col min="1" max="1" width="9.69921875" style="4" customWidth="1"/>
    <col min="2" max="2" width="4.69921875" style="47" customWidth="1"/>
    <col min="3" max="3" width="32.69921875" style="4" customWidth="1"/>
    <col min="4" max="4" width="5.69921875" style="47" customWidth="1"/>
    <col min="5" max="5" width="12.69921875" style="4" customWidth="1"/>
    <col min="6" max="6" width="15.69921875" style="4" customWidth="1"/>
    <col min="7" max="7" width="7" style="4" customWidth="1"/>
    <col min="8" max="8" width="4.5" style="4" customWidth="1"/>
    <col min="9" max="9" width="9.69921875" style="4" customWidth="1"/>
    <col min="10" max="10" width="4.69921875" style="47" customWidth="1"/>
    <col min="11" max="11" width="32.69921875" style="4" customWidth="1"/>
    <col min="12" max="12" width="5.69921875" style="47" customWidth="1"/>
    <col min="13" max="13" width="12.69921875" style="45" customWidth="1"/>
    <col min="14" max="14" width="15.69921875" style="46" customWidth="1"/>
    <col min="15" max="15" width="7" style="4" customWidth="1"/>
    <col min="16" max="16384" width="9" style="4" customWidth="1"/>
  </cols>
  <sheetData>
    <row r="1" spans="1:14" s="17" customFormat="1" ht="17.25">
      <c r="A1" s="17" t="s">
        <v>0</v>
      </c>
      <c r="B1" s="18"/>
      <c r="D1" s="18"/>
      <c r="J1" s="18"/>
      <c r="L1" s="18"/>
      <c r="M1" s="19"/>
      <c r="N1" s="20"/>
    </row>
    <row r="2" spans="1:14" s="23" customFormat="1" ht="7.5" customHeight="1">
      <c r="A2" s="21"/>
      <c r="B2" s="22"/>
      <c r="D2" s="22"/>
      <c r="H2" s="22"/>
      <c r="J2" s="22"/>
      <c r="L2" s="22"/>
      <c r="M2" s="24"/>
      <c r="N2" s="25"/>
    </row>
    <row r="3" spans="1:14" s="26" customFormat="1" ht="15" customHeight="1">
      <c r="A3" s="26" t="s">
        <v>1245</v>
      </c>
      <c r="B3" s="27"/>
      <c r="D3" s="27"/>
      <c r="J3" s="27"/>
      <c r="L3" s="27"/>
      <c r="M3" s="28"/>
      <c r="N3" s="29"/>
    </row>
    <row r="4" spans="1:14" s="23" customFormat="1" ht="7.5" customHeight="1">
      <c r="A4" s="21"/>
      <c r="B4" s="22"/>
      <c r="D4" s="22"/>
      <c r="H4" s="22"/>
      <c r="J4" s="22"/>
      <c r="L4" s="22"/>
      <c r="M4" s="24"/>
      <c r="N4" s="25"/>
    </row>
    <row r="5" spans="1:15" ht="15" thickBot="1">
      <c r="A5" s="30" t="s">
        <v>1246</v>
      </c>
      <c r="B5" s="31"/>
      <c r="C5" s="32"/>
      <c r="D5" s="31"/>
      <c r="E5" s="31"/>
      <c r="F5" s="31"/>
      <c r="G5" s="1" t="s">
        <v>2</v>
      </c>
      <c r="H5" s="32"/>
      <c r="I5" s="30" t="s">
        <v>1247</v>
      </c>
      <c r="J5" s="31"/>
      <c r="K5" s="32"/>
      <c r="L5" s="31"/>
      <c r="M5" s="33"/>
      <c r="N5" s="34"/>
      <c r="O5" s="35" t="s">
        <v>2</v>
      </c>
    </row>
    <row r="6" spans="1:15" s="42" customFormat="1" ht="15" customHeight="1">
      <c r="A6" s="36" t="s">
        <v>1235</v>
      </c>
      <c r="B6" s="37" t="s">
        <v>1248</v>
      </c>
      <c r="C6" s="37" t="s">
        <v>1249</v>
      </c>
      <c r="D6" s="37" t="s">
        <v>1250</v>
      </c>
      <c r="E6" s="37" t="s">
        <v>3</v>
      </c>
      <c r="F6" s="37" t="s">
        <v>4</v>
      </c>
      <c r="G6" s="2" t="s">
        <v>1251</v>
      </c>
      <c r="H6" s="38"/>
      <c r="I6" s="36" t="s">
        <v>1291</v>
      </c>
      <c r="J6" s="37" t="s">
        <v>1248</v>
      </c>
      <c r="K6" s="37" t="s">
        <v>1292</v>
      </c>
      <c r="L6" s="37" t="s">
        <v>1250</v>
      </c>
      <c r="M6" s="39" t="s">
        <v>1252</v>
      </c>
      <c r="N6" s="40" t="s">
        <v>1253</v>
      </c>
      <c r="O6" s="41" t="s">
        <v>1251</v>
      </c>
    </row>
    <row r="7" spans="1:15" ht="15" customHeight="1">
      <c r="A7" s="259" t="s">
        <v>115</v>
      </c>
      <c r="B7" s="259">
        <v>1</v>
      </c>
      <c r="C7" s="260" t="s">
        <v>116</v>
      </c>
      <c r="D7" s="259"/>
      <c r="E7" s="261"/>
      <c r="F7" s="261">
        <v>11250517</v>
      </c>
      <c r="G7" s="255">
        <f>F7/147059783*100</f>
        <v>7.650301646371939</v>
      </c>
      <c r="I7" s="258" t="s">
        <v>5</v>
      </c>
      <c r="J7" s="259">
        <v>1</v>
      </c>
      <c r="K7" s="260" t="s">
        <v>6</v>
      </c>
      <c r="L7" s="259"/>
      <c r="M7" s="261"/>
      <c r="N7" s="261">
        <v>47986929</v>
      </c>
      <c r="O7" s="257">
        <f>N7/230878176*100</f>
        <v>20.78452360954203</v>
      </c>
    </row>
    <row r="8" spans="1:15" ht="15" customHeight="1">
      <c r="A8" s="282" t="s">
        <v>168</v>
      </c>
      <c r="B8" s="282">
        <v>2</v>
      </c>
      <c r="C8" s="283" t="s">
        <v>169</v>
      </c>
      <c r="D8" s="282" t="s">
        <v>9</v>
      </c>
      <c r="E8" s="284">
        <v>281738</v>
      </c>
      <c r="F8" s="284">
        <v>11250517</v>
      </c>
      <c r="G8" s="279">
        <f aca="true" t="shared" si="0" ref="G8:G54">F8/147059783*100</f>
        <v>7.650301646371939</v>
      </c>
      <c r="I8" s="285" t="s">
        <v>18</v>
      </c>
      <c r="J8" s="282">
        <v>2</v>
      </c>
      <c r="K8" s="283" t="s">
        <v>19</v>
      </c>
      <c r="L8" s="282" t="s">
        <v>9</v>
      </c>
      <c r="M8" s="284">
        <v>4693</v>
      </c>
      <c r="N8" s="284">
        <v>6286661</v>
      </c>
      <c r="O8" s="281">
        <f aca="true" t="shared" si="1" ref="O8:O71">N8/230878176*100</f>
        <v>2.722934280284681</v>
      </c>
    </row>
    <row r="9" spans="1:15" ht="15" customHeight="1">
      <c r="A9" s="56" t="s">
        <v>170</v>
      </c>
      <c r="B9" s="56">
        <v>3</v>
      </c>
      <c r="C9" s="57" t="s">
        <v>171</v>
      </c>
      <c r="D9" s="56" t="s">
        <v>9</v>
      </c>
      <c r="E9" s="58">
        <v>281738</v>
      </c>
      <c r="F9" s="58">
        <v>11250517</v>
      </c>
      <c r="G9" s="6">
        <f t="shared" si="0"/>
        <v>7.650301646371939</v>
      </c>
      <c r="I9" s="59" t="s">
        <v>22</v>
      </c>
      <c r="J9" s="56">
        <v>3</v>
      </c>
      <c r="K9" s="57" t="s">
        <v>49</v>
      </c>
      <c r="L9" s="56" t="s">
        <v>40</v>
      </c>
      <c r="M9" s="58">
        <v>4638070</v>
      </c>
      <c r="N9" s="58">
        <v>6224649</v>
      </c>
      <c r="O9" s="5">
        <f t="shared" si="1"/>
        <v>2.6960750937325493</v>
      </c>
    </row>
    <row r="10" spans="1:15" ht="15" customHeight="1">
      <c r="A10" s="259" t="s">
        <v>233</v>
      </c>
      <c r="B10" s="259">
        <v>1</v>
      </c>
      <c r="C10" s="260" t="s">
        <v>234</v>
      </c>
      <c r="D10" s="259"/>
      <c r="E10" s="261"/>
      <c r="F10" s="261">
        <v>7566836</v>
      </c>
      <c r="G10" s="255">
        <f t="shared" si="0"/>
        <v>5.145414909254966</v>
      </c>
      <c r="I10" s="59" t="s">
        <v>70</v>
      </c>
      <c r="J10" s="56">
        <v>4</v>
      </c>
      <c r="K10" s="57" t="s">
        <v>71</v>
      </c>
      <c r="L10" s="56" t="s">
        <v>40</v>
      </c>
      <c r="M10" s="58">
        <v>2164318</v>
      </c>
      <c r="N10" s="58">
        <v>5324968</v>
      </c>
      <c r="O10" s="5">
        <f t="shared" si="1"/>
        <v>2.3063972923971816</v>
      </c>
    </row>
    <row r="11" spans="1:15" ht="15" customHeight="1">
      <c r="A11" s="282" t="s">
        <v>237</v>
      </c>
      <c r="B11" s="282">
        <v>2</v>
      </c>
      <c r="C11" s="283" t="s">
        <v>238</v>
      </c>
      <c r="D11" s="282"/>
      <c r="E11" s="284"/>
      <c r="F11" s="284">
        <v>3745718</v>
      </c>
      <c r="G11" s="279">
        <f t="shared" si="0"/>
        <v>2.54707162188591</v>
      </c>
      <c r="I11" s="59" t="s">
        <v>74</v>
      </c>
      <c r="J11" s="56">
        <v>4</v>
      </c>
      <c r="K11" s="57" t="s">
        <v>75</v>
      </c>
      <c r="L11" s="56" t="s">
        <v>40</v>
      </c>
      <c r="M11" s="58">
        <v>2325305</v>
      </c>
      <c r="N11" s="58">
        <v>842231</v>
      </c>
      <c r="O11" s="5">
        <f t="shared" si="1"/>
        <v>0.36479454861944166</v>
      </c>
    </row>
    <row r="12" spans="1:15" ht="15" customHeight="1">
      <c r="A12" s="56" t="s">
        <v>239</v>
      </c>
      <c r="B12" s="56">
        <v>3</v>
      </c>
      <c r="C12" s="57" t="s">
        <v>240</v>
      </c>
      <c r="D12" s="56"/>
      <c r="E12" s="58"/>
      <c r="F12" s="58">
        <v>3738705</v>
      </c>
      <c r="G12" s="6">
        <f t="shared" si="0"/>
        <v>2.5423028129995267</v>
      </c>
      <c r="I12" s="59" t="s">
        <v>78</v>
      </c>
      <c r="J12" s="56">
        <v>5</v>
      </c>
      <c r="K12" s="57" t="s">
        <v>79</v>
      </c>
      <c r="L12" s="56" t="s">
        <v>40</v>
      </c>
      <c r="M12" s="58">
        <v>1248473</v>
      </c>
      <c r="N12" s="58">
        <v>457424</v>
      </c>
      <c r="O12" s="5">
        <f t="shared" si="1"/>
        <v>0.19812353333907143</v>
      </c>
    </row>
    <row r="13" spans="1:15" ht="15" customHeight="1">
      <c r="A13" s="56" t="s">
        <v>250</v>
      </c>
      <c r="B13" s="56">
        <v>3</v>
      </c>
      <c r="C13" s="57" t="s">
        <v>251</v>
      </c>
      <c r="D13" s="56" t="s">
        <v>9</v>
      </c>
      <c r="E13" s="58">
        <v>32</v>
      </c>
      <c r="F13" s="58">
        <v>7013</v>
      </c>
      <c r="G13" s="6">
        <f t="shared" si="0"/>
        <v>0.004768808886383301</v>
      </c>
      <c r="I13" s="59" t="s">
        <v>86</v>
      </c>
      <c r="J13" s="56">
        <v>5</v>
      </c>
      <c r="K13" s="57" t="s">
        <v>87</v>
      </c>
      <c r="L13" s="56" t="s">
        <v>40</v>
      </c>
      <c r="M13" s="58">
        <v>4830</v>
      </c>
      <c r="N13" s="58">
        <v>5553</v>
      </c>
      <c r="O13" s="5">
        <f t="shared" si="1"/>
        <v>0.002405164531445363</v>
      </c>
    </row>
    <row r="14" spans="1:15" ht="15" customHeight="1">
      <c r="A14" s="282" t="s">
        <v>271</v>
      </c>
      <c r="B14" s="282">
        <v>2</v>
      </c>
      <c r="C14" s="283" t="s">
        <v>272</v>
      </c>
      <c r="D14" s="282" t="s">
        <v>9</v>
      </c>
      <c r="E14" s="284">
        <v>6</v>
      </c>
      <c r="F14" s="284">
        <v>7009</v>
      </c>
      <c r="G14" s="279">
        <f t="shared" si="0"/>
        <v>0.004766088904129554</v>
      </c>
      <c r="I14" s="59" t="s">
        <v>90</v>
      </c>
      <c r="J14" s="56">
        <v>5</v>
      </c>
      <c r="K14" s="57" t="s">
        <v>91</v>
      </c>
      <c r="L14" s="56" t="s">
        <v>40</v>
      </c>
      <c r="M14" s="58">
        <v>219097</v>
      </c>
      <c r="N14" s="58">
        <v>128734</v>
      </c>
      <c r="O14" s="5">
        <f t="shared" si="1"/>
        <v>0.05575841001100078</v>
      </c>
    </row>
    <row r="15" spans="1:15" ht="15" customHeight="1">
      <c r="A15" s="56" t="s">
        <v>277</v>
      </c>
      <c r="B15" s="56">
        <v>3</v>
      </c>
      <c r="C15" s="57" t="s">
        <v>278</v>
      </c>
      <c r="D15" s="56" t="s">
        <v>9</v>
      </c>
      <c r="E15" s="58">
        <v>6</v>
      </c>
      <c r="F15" s="58">
        <v>7009</v>
      </c>
      <c r="G15" s="6">
        <f t="shared" si="0"/>
        <v>0.004766088904129554</v>
      </c>
      <c r="I15" s="59" t="s">
        <v>94</v>
      </c>
      <c r="J15" s="56">
        <v>5</v>
      </c>
      <c r="K15" s="57" t="s">
        <v>95</v>
      </c>
      <c r="L15" s="56" t="s">
        <v>40</v>
      </c>
      <c r="M15" s="58">
        <v>756844</v>
      </c>
      <c r="N15" s="58">
        <v>208782</v>
      </c>
      <c r="O15" s="5">
        <f t="shared" si="1"/>
        <v>0.09042950859071236</v>
      </c>
    </row>
    <row r="16" spans="1:15" ht="15" customHeight="1">
      <c r="A16" s="282" t="s">
        <v>281</v>
      </c>
      <c r="B16" s="282">
        <v>2</v>
      </c>
      <c r="C16" s="283" t="s">
        <v>282</v>
      </c>
      <c r="D16" s="282" t="s">
        <v>40</v>
      </c>
      <c r="E16" s="284">
        <v>10302</v>
      </c>
      <c r="F16" s="284">
        <v>1206066</v>
      </c>
      <c r="G16" s="279">
        <f t="shared" si="0"/>
        <v>0.8201195292121436</v>
      </c>
      <c r="I16" s="59" t="s">
        <v>98</v>
      </c>
      <c r="J16" s="56">
        <v>4</v>
      </c>
      <c r="K16" s="57" t="s">
        <v>99</v>
      </c>
      <c r="L16" s="56" t="s">
        <v>40</v>
      </c>
      <c r="M16" s="58">
        <v>59546</v>
      </c>
      <c r="N16" s="58">
        <v>23331</v>
      </c>
      <c r="O16" s="5">
        <f t="shared" si="1"/>
        <v>0.010105329314451964</v>
      </c>
    </row>
    <row r="17" spans="1:15" ht="15" customHeight="1">
      <c r="A17" s="56" t="s">
        <v>285</v>
      </c>
      <c r="B17" s="56">
        <v>3</v>
      </c>
      <c r="C17" s="57" t="s">
        <v>286</v>
      </c>
      <c r="D17" s="56" t="s">
        <v>40</v>
      </c>
      <c r="E17" s="58">
        <v>10302</v>
      </c>
      <c r="F17" s="58">
        <v>1206066</v>
      </c>
      <c r="G17" s="6">
        <f t="shared" si="0"/>
        <v>0.8201195292121436</v>
      </c>
      <c r="I17" s="59" t="s">
        <v>102</v>
      </c>
      <c r="J17" s="56">
        <v>3</v>
      </c>
      <c r="K17" s="57" t="s">
        <v>35</v>
      </c>
      <c r="L17" s="56" t="s">
        <v>9</v>
      </c>
      <c r="M17" s="58">
        <v>56</v>
      </c>
      <c r="N17" s="58">
        <v>62012</v>
      </c>
      <c r="O17" s="5">
        <f t="shared" si="1"/>
        <v>0.02685918655213215</v>
      </c>
    </row>
    <row r="18" spans="1:15" ht="15" customHeight="1">
      <c r="A18" s="282" t="s">
        <v>322</v>
      </c>
      <c r="B18" s="282">
        <v>2</v>
      </c>
      <c r="C18" s="283" t="s">
        <v>323</v>
      </c>
      <c r="D18" s="282" t="s">
        <v>9</v>
      </c>
      <c r="E18" s="284">
        <v>7540</v>
      </c>
      <c r="F18" s="284">
        <v>2496462</v>
      </c>
      <c r="G18" s="279">
        <f t="shared" si="0"/>
        <v>1.6975830842889248</v>
      </c>
      <c r="I18" s="285" t="s">
        <v>47</v>
      </c>
      <c r="J18" s="282">
        <v>2</v>
      </c>
      <c r="K18" s="283" t="s">
        <v>48</v>
      </c>
      <c r="L18" s="282" t="s">
        <v>9</v>
      </c>
      <c r="M18" s="284">
        <v>1385407</v>
      </c>
      <c r="N18" s="284">
        <v>39344289</v>
      </c>
      <c r="O18" s="281">
        <f t="shared" si="1"/>
        <v>17.04114684274013</v>
      </c>
    </row>
    <row r="19" spans="1:15" ht="15" customHeight="1">
      <c r="A19" s="282" t="s">
        <v>347</v>
      </c>
      <c r="B19" s="282">
        <v>2</v>
      </c>
      <c r="C19" s="283" t="s">
        <v>348</v>
      </c>
      <c r="D19" s="282" t="s">
        <v>9</v>
      </c>
      <c r="E19" s="284">
        <v>250</v>
      </c>
      <c r="F19" s="284">
        <v>111581</v>
      </c>
      <c r="G19" s="279">
        <f t="shared" si="0"/>
        <v>0.07587458496385786</v>
      </c>
      <c r="I19" s="59" t="s">
        <v>50</v>
      </c>
      <c r="J19" s="56">
        <v>3</v>
      </c>
      <c r="K19" s="57" t="s">
        <v>108</v>
      </c>
      <c r="L19" s="56" t="s">
        <v>9</v>
      </c>
      <c r="M19" s="58">
        <v>9932</v>
      </c>
      <c r="N19" s="58">
        <v>250223</v>
      </c>
      <c r="O19" s="5">
        <f t="shared" si="1"/>
        <v>0.10837880146800884</v>
      </c>
    </row>
    <row r="20" spans="1:15" ht="15" customHeight="1">
      <c r="A20" s="259" t="s">
        <v>349</v>
      </c>
      <c r="B20" s="259">
        <v>1</v>
      </c>
      <c r="C20" s="260" t="s">
        <v>350</v>
      </c>
      <c r="D20" s="259"/>
      <c r="E20" s="261"/>
      <c r="F20" s="261">
        <v>96757822</v>
      </c>
      <c r="G20" s="255">
        <f t="shared" si="0"/>
        <v>65.79488968782172</v>
      </c>
      <c r="I20" s="59" t="s">
        <v>113</v>
      </c>
      <c r="J20" s="56">
        <v>3</v>
      </c>
      <c r="K20" s="57" t="s">
        <v>114</v>
      </c>
      <c r="L20" s="56" t="s">
        <v>9</v>
      </c>
      <c r="M20" s="58">
        <v>45480</v>
      </c>
      <c r="N20" s="58">
        <v>1219845</v>
      </c>
      <c r="O20" s="5">
        <f t="shared" si="1"/>
        <v>0.5283500680462756</v>
      </c>
    </row>
    <row r="21" spans="1:15" ht="15" customHeight="1">
      <c r="A21" s="282" t="s">
        <v>576</v>
      </c>
      <c r="B21" s="282">
        <v>2</v>
      </c>
      <c r="C21" s="283" t="s">
        <v>577</v>
      </c>
      <c r="D21" s="282" t="s">
        <v>9</v>
      </c>
      <c r="E21" s="284">
        <v>463862</v>
      </c>
      <c r="F21" s="284">
        <v>96732513</v>
      </c>
      <c r="G21" s="279">
        <f t="shared" si="0"/>
        <v>65.77767968010669</v>
      </c>
      <c r="I21" s="59" t="s">
        <v>117</v>
      </c>
      <c r="J21" s="56">
        <v>3</v>
      </c>
      <c r="K21" s="57" t="s">
        <v>118</v>
      </c>
      <c r="L21" s="56" t="s">
        <v>9</v>
      </c>
      <c r="M21" s="58">
        <v>1320799</v>
      </c>
      <c r="N21" s="58">
        <v>37650421</v>
      </c>
      <c r="O21" s="5">
        <f t="shared" si="1"/>
        <v>16.307483735491743</v>
      </c>
    </row>
    <row r="22" spans="1:15" ht="15" customHeight="1">
      <c r="A22" s="56" t="s">
        <v>604</v>
      </c>
      <c r="B22" s="56">
        <v>3</v>
      </c>
      <c r="C22" s="57" t="s">
        <v>605</v>
      </c>
      <c r="D22" s="56" t="s">
        <v>9</v>
      </c>
      <c r="E22" s="58">
        <v>48183</v>
      </c>
      <c r="F22" s="58">
        <v>11791813</v>
      </c>
      <c r="G22" s="6">
        <f t="shared" si="0"/>
        <v>8.018380524878104</v>
      </c>
      <c r="I22" s="59" t="s">
        <v>121</v>
      </c>
      <c r="J22" s="56">
        <v>4</v>
      </c>
      <c r="K22" s="57" t="s">
        <v>122</v>
      </c>
      <c r="L22" s="56" t="s">
        <v>9</v>
      </c>
      <c r="M22" s="58">
        <v>216886</v>
      </c>
      <c r="N22" s="58">
        <v>6093431</v>
      </c>
      <c r="O22" s="5">
        <f t="shared" si="1"/>
        <v>2.6392407916458938</v>
      </c>
    </row>
    <row r="23" spans="1:15" ht="15" customHeight="1">
      <c r="A23" s="56" t="s">
        <v>607</v>
      </c>
      <c r="B23" s="56">
        <v>4</v>
      </c>
      <c r="C23" s="57" t="s">
        <v>608</v>
      </c>
      <c r="D23" s="56" t="s">
        <v>9</v>
      </c>
      <c r="E23" s="58">
        <v>46503</v>
      </c>
      <c r="F23" s="58">
        <v>11723606</v>
      </c>
      <c r="G23" s="6">
        <f t="shared" si="0"/>
        <v>7.972000067482759</v>
      </c>
      <c r="I23" s="59" t="s">
        <v>129</v>
      </c>
      <c r="J23" s="56">
        <v>3</v>
      </c>
      <c r="K23" s="57" t="s">
        <v>130</v>
      </c>
      <c r="L23" s="56" t="s">
        <v>9</v>
      </c>
      <c r="M23" s="58">
        <v>9196</v>
      </c>
      <c r="N23" s="58">
        <v>223800</v>
      </c>
      <c r="O23" s="5">
        <f t="shared" si="1"/>
        <v>0.09693423773410267</v>
      </c>
    </row>
    <row r="24" spans="1:15" ht="15" customHeight="1">
      <c r="A24" s="56" t="s">
        <v>611</v>
      </c>
      <c r="B24" s="56">
        <v>5</v>
      </c>
      <c r="C24" s="57" t="s">
        <v>612</v>
      </c>
      <c r="D24" s="56" t="s">
        <v>9</v>
      </c>
      <c r="E24" s="58">
        <v>10152</v>
      </c>
      <c r="F24" s="58">
        <v>2182393</v>
      </c>
      <c r="G24" s="6">
        <f t="shared" si="0"/>
        <v>1.4840175576758465</v>
      </c>
      <c r="I24" s="285" t="s">
        <v>80</v>
      </c>
      <c r="J24" s="282">
        <v>2</v>
      </c>
      <c r="K24" s="283" t="s">
        <v>81</v>
      </c>
      <c r="L24" s="282" t="s">
        <v>9</v>
      </c>
      <c r="M24" s="284">
        <v>24935</v>
      </c>
      <c r="N24" s="284">
        <v>1585162</v>
      </c>
      <c r="O24" s="281">
        <f t="shared" si="1"/>
        <v>0.6865794019439933</v>
      </c>
    </row>
    <row r="25" spans="1:15" ht="15" customHeight="1">
      <c r="A25" s="56" t="s">
        <v>629</v>
      </c>
      <c r="B25" s="56">
        <v>4</v>
      </c>
      <c r="C25" s="57" t="s">
        <v>630</v>
      </c>
      <c r="D25" s="56" t="s">
        <v>9</v>
      </c>
      <c r="E25" s="58">
        <v>1680</v>
      </c>
      <c r="F25" s="58">
        <v>68207</v>
      </c>
      <c r="G25" s="6">
        <f t="shared" si="0"/>
        <v>0.04638045739534377</v>
      </c>
      <c r="I25" s="59" t="s">
        <v>186</v>
      </c>
      <c r="J25" s="56">
        <v>3</v>
      </c>
      <c r="K25" s="57" t="s">
        <v>187</v>
      </c>
      <c r="L25" s="56" t="s">
        <v>9</v>
      </c>
      <c r="M25" s="58">
        <v>24935</v>
      </c>
      <c r="N25" s="58">
        <v>1585162</v>
      </c>
      <c r="O25" s="5">
        <f t="shared" si="1"/>
        <v>0.6865794019439933</v>
      </c>
    </row>
    <row r="26" spans="1:15" ht="15" customHeight="1">
      <c r="A26" s="56" t="s">
        <v>641</v>
      </c>
      <c r="B26" s="56">
        <v>3</v>
      </c>
      <c r="C26" s="57" t="s">
        <v>642</v>
      </c>
      <c r="D26" s="56" t="s">
        <v>9</v>
      </c>
      <c r="E26" s="58">
        <v>415649</v>
      </c>
      <c r="F26" s="58">
        <v>84939644</v>
      </c>
      <c r="G26" s="6">
        <f t="shared" si="0"/>
        <v>57.758581079913604</v>
      </c>
      <c r="I26" s="59" t="s">
        <v>1254</v>
      </c>
      <c r="J26" s="56">
        <v>4</v>
      </c>
      <c r="K26" s="57" t="s">
        <v>1255</v>
      </c>
      <c r="L26" s="56" t="s">
        <v>9</v>
      </c>
      <c r="M26" s="58">
        <v>24935</v>
      </c>
      <c r="N26" s="58">
        <v>1585162</v>
      </c>
      <c r="O26" s="5">
        <f t="shared" si="1"/>
        <v>0.6865794019439933</v>
      </c>
    </row>
    <row r="27" spans="1:15" ht="15" customHeight="1">
      <c r="A27" s="56" t="s">
        <v>643</v>
      </c>
      <c r="B27" s="56">
        <v>4</v>
      </c>
      <c r="C27" s="57" t="s">
        <v>644</v>
      </c>
      <c r="D27" s="56" t="s">
        <v>9</v>
      </c>
      <c r="E27" s="58">
        <v>415594</v>
      </c>
      <c r="F27" s="58">
        <v>84809033</v>
      </c>
      <c r="G27" s="6">
        <f t="shared" si="0"/>
        <v>57.66976617937753</v>
      </c>
      <c r="I27" s="285" t="s">
        <v>92</v>
      </c>
      <c r="J27" s="282">
        <v>2</v>
      </c>
      <c r="K27" s="283" t="s">
        <v>93</v>
      </c>
      <c r="L27" s="282" t="s">
        <v>9</v>
      </c>
      <c r="M27" s="284">
        <v>20669</v>
      </c>
      <c r="N27" s="284">
        <v>761204</v>
      </c>
      <c r="O27" s="281">
        <f t="shared" si="1"/>
        <v>0.3296994168907502</v>
      </c>
    </row>
    <row r="28" spans="1:15" ht="15" customHeight="1">
      <c r="A28" s="282" t="s">
        <v>679</v>
      </c>
      <c r="B28" s="282">
        <v>2</v>
      </c>
      <c r="C28" s="283" t="s">
        <v>680</v>
      </c>
      <c r="D28" s="282"/>
      <c r="E28" s="284"/>
      <c r="F28" s="284">
        <v>25309</v>
      </c>
      <c r="G28" s="279">
        <f t="shared" si="0"/>
        <v>0.017210007715025667</v>
      </c>
      <c r="I28" s="59" t="s">
        <v>96</v>
      </c>
      <c r="J28" s="56">
        <v>3</v>
      </c>
      <c r="K28" s="57" t="s">
        <v>241</v>
      </c>
      <c r="L28" s="56" t="s">
        <v>9</v>
      </c>
      <c r="M28" s="58">
        <v>20669</v>
      </c>
      <c r="N28" s="58">
        <v>761204</v>
      </c>
      <c r="O28" s="5">
        <f t="shared" si="1"/>
        <v>0.3296994168907502</v>
      </c>
    </row>
    <row r="29" spans="1:15" ht="15" customHeight="1">
      <c r="A29" s="56" t="s">
        <v>689</v>
      </c>
      <c r="B29" s="56">
        <v>3</v>
      </c>
      <c r="C29" s="57" t="s">
        <v>690</v>
      </c>
      <c r="D29" s="56" t="s">
        <v>9</v>
      </c>
      <c r="E29" s="58">
        <v>15</v>
      </c>
      <c r="F29" s="58">
        <v>12867</v>
      </c>
      <c r="G29" s="6">
        <f t="shared" si="0"/>
        <v>0.008749502914743183</v>
      </c>
      <c r="I29" s="285" t="s">
        <v>100</v>
      </c>
      <c r="J29" s="282">
        <v>2</v>
      </c>
      <c r="K29" s="283" t="s">
        <v>101</v>
      </c>
      <c r="L29" s="282"/>
      <c r="M29" s="284"/>
      <c r="N29" s="284">
        <v>9613</v>
      </c>
      <c r="O29" s="281">
        <f t="shared" si="1"/>
        <v>0.004163667682475108</v>
      </c>
    </row>
    <row r="30" spans="1:15" ht="15" customHeight="1">
      <c r="A30" s="56" t="s">
        <v>691</v>
      </c>
      <c r="B30" s="56">
        <v>4</v>
      </c>
      <c r="C30" s="57" t="s">
        <v>692</v>
      </c>
      <c r="D30" s="56" t="s">
        <v>9</v>
      </c>
      <c r="E30" s="58">
        <v>15</v>
      </c>
      <c r="F30" s="58">
        <v>12867</v>
      </c>
      <c r="G30" s="6">
        <f t="shared" si="0"/>
        <v>0.008749502914743183</v>
      </c>
      <c r="I30" s="258" t="s">
        <v>115</v>
      </c>
      <c r="J30" s="259">
        <v>1</v>
      </c>
      <c r="K30" s="260" t="s">
        <v>116</v>
      </c>
      <c r="L30" s="259"/>
      <c r="M30" s="261"/>
      <c r="N30" s="261">
        <v>1155298</v>
      </c>
      <c r="O30" s="257">
        <f t="shared" si="1"/>
        <v>0.5003928998468872</v>
      </c>
    </row>
    <row r="31" spans="1:15" ht="15" customHeight="1">
      <c r="A31" s="56" t="s">
        <v>693</v>
      </c>
      <c r="B31" s="56">
        <v>5</v>
      </c>
      <c r="C31" s="57" t="s">
        <v>694</v>
      </c>
      <c r="D31" s="56" t="s">
        <v>9</v>
      </c>
      <c r="E31" s="58">
        <v>15</v>
      </c>
      <c r="F31" s="58">
        <v>12867</v>
      </c>
      <c r="G31" s="6">
        <f t="shared" si="0"/>
        <v>0.008749502914743183</v>
      </c>
      <c r="I31" s="285" t="s">
        <v>135</v>
      </c>
      <c r="J31" s="282">
        <v>2</v>
      </c>
      <c r="K31" s="283" t="s">
        <v>136</v>
      </c>
      <c r="L31" s="282"/>
      <c r="M31" s="284"/>
      <c r="N31" s="284">
        <v>10963</v>
      </c>
      <c r="O31" s="281">
        <f t="shared" si="1"/>
        <v>0.004748391636635244</v>
      </c>
    </row>
    <row r="32" spans="1:15" ht="15" customHeight="1">
      <c r="A32" s="56" t="s">
        <v>697</v>
      </c>
      <c r="B32" s="56">
        <v>3</v>
      </c>
      <c r="C32" s="57" t="s">
        <v>698</v>
      </c>
      <c r="D32" s="56" t="s">
        <v>9</v>
      </c>
      <c r="E32" s="58">
        <v>10</v>
      </c>
      <c r="F32" s="58">
        <v>10172</v>
      </c>
      <c r="G32" s="6">
        <f t="shared" si="0"/>
        <v>0.006916914871280613</v>
      </c>
      <c r="I32" s="285" t="s">
        <v>160</v>
      </c>
      <c r="J32" s="282">
        <v>2</v>
      </c>
      <c r="K32" s="283" t="s">
        <v>161</v>
      </c>
      <c r="L32" s="282" t="s">
        <v>9</v>
      </c>
      <c r="M32" s="284">
        <v>207597</v>
      </c>
      <c r="N32" s="284">
        <v>1051173</v>
      </c>
      <c r="O32" s="281">
        <f t="shared" si="1"/>
        <v>0.45529335782694336</v>
      </c>
    </row>
    <row r="33" spans="1:15" ht="15" customHeight="1">
      <c r="A33" s="56" t="s">
        <v>699</v>
      </c>
      <c r="B33" s="56">
        <v>4</v>
      </c>
      <c r="C33" s="57" t="s">
        <v>700</v>
      </c>
      <c r="D33" s="56" t="s">
        <v>9</v>
      </c>
      <c r="E33" s="58">
        <v>10</v>
      </c>
      <c r="F33" s="58">
        <v>10172</v>
      </c>
      <c r="G33" s="6">
        <f t="shared" si="0"/>
        <v>0.006916914871280613</v>
      </c>
      <c r="I33" s="59" t="s">
        <v>455</v>
      </c>
      <c r="J33" s="56">
        <v>3</v>
      </c>
      <c r="K33" s="57" t="s">
        <v>456</v>
      </c>
      <c r="L33" s="56" t="s">
        <v>9</v>
      </c>
      <c r="M33" s="58">
        <v>207597</v>
      </c>
      <c r="N33" s="58">
        <v>1051173</v>
      </c>
      <c r="O33" s="5">
        <f t="shared" si="1"/>
        <v>0.45529335782694336</v>
      </c>
    </row>
    <row r="34" spans="1:15" ht="15" customHeight="1">
      <c r="A34" s="259" t="s">
        <v>740</v>
      </c>
      <c r="B34" s="259">
        <v>1</v>
      </c>
      <c r="C34" s="260" t="s">
        <v>741</v>
      </c>
      <c r="D34" s="259"/>
      <c r="E34" s="261"/>
      <c r="F34" s="261">
        <v>31468511</v>
      </c>
      <c r="G34" s="255">
        <f t="shared" si="0"/>
        <v>21.39844786796673</v>
      </c>
      <c r="I34" s="59" t="s">
        <v>459</v>
      </c>
      <c r="J34" s="56">
        <v>4</v>
      </c>
      <c r="K34" s="57" t="s">
        <v>460</v>
      </c>
      <c r="L34" s="56" t="s">
        <v>9</v>
      </c>
      <c r="M34" s="58">
        <v>175931</v>
      </c>
      <c r="N34" s="58">
        <v>666378</v>
      </c>
      <c r="O34" s="5">
        <f t="shared" si="1"/>
        <v>0.2886275400928323</v>
      </c>
    </row>
    <row r="35" spans="1:15" ht="15" customHeight="1">
      <c r="A35" s="282" t="s">
        <v>744</v>
      </c>
      <c r="B35" s="282">
        <v>2</v>
      </c>
      <c r="C35" s="283" t="s">
        <v>745</v>
      </c>
      <c r="D35" s="282"/>
      <c r="E35" s="284"/>
      <c r="F35" s="284">
        <v>6318158</v>
      </c>
      <c r="G35" s="279">
        <f t="shared" si="0"/>
        <v>4.296319409093647</v>
      </c>
      <c r="I35" s="59" t="s">
        <v>467</v>
      </c>
      <c r="J35" s="56">
        <v>5</v>
      </c>
      <c r="K35" s="57" t="s">
        <v>468</v>
      </c>
      <c r="L35" s="56" t="s">
        <v>9</v>
      </c>
      <c r="M35" s="58">
        <v>175931</v>
      </c>
      <c r="N35" s="58">
        <v>666378</v>
      </c>
      <c r="O35" s="5">
        <f t="shared" si="1"/>
        <v>0.2886275400928323</v>
      </c>
    </row>
    <row r="36" spans="1:15" ht="15" customHeight="1">
      <c r="A36" s="56" t="s">
        <v>766</v>
      </c>
      <c r="B36" s="56">
        <v>3</v>
      </c>
      <c r="C36" s="57" t="s">
        <v>767</v>
      </c>
      <c r="D36" s="56"/>
      <c r="E36" s="58"/>
      <c r="F36" s="58">
        <v>4473</v>
      </c>
      <c r="G36" s="6">
        <f t="shared" si="0"/>
        <v>0.003041620155253459</v>
      </c>
      <c r="I36" s="59" t="s">
        <v>471</v>
      </c>
      <c r="J36" s="56">
        <v>4</v>
      </c>
      <c r="K36" s="57" t="s">
        <v>472</v>
      </c>
      <c r="L36" s="56" t="s">
        <v>9</v>
      </c>
      <c r="M36" s="58">
        <v>24709</v>
      </c>
      <c r="N36" s="58">
        <v>272424</v>
      </c>
      <c r="O36" s="5">
        <f t="shared" si="1"/>
        <v>0.11799469517638601</v>
      </c>
    </row>
    <row r="37" spans="1:15" ht="15" customHeight="1">
      <c r="A37" s="56" t="s">
        <v>849</v>
      </c>
      <c r="B37" s="56">
        <v>3</v>
      </c>
      <c r="C37" s="57" t="s">
        <v>850</v>
      </c>
      <c r="D37" s="56"/>
      <c r="E37" s="58"/>
      <c r="F37" s="58">
        <v>220</v>
      </c>
      <c r="G37" s="6">
        <f t="shared" si="0"/>
        <v>0.0001495990239561281</v>
      </c>
      <c r="I37" s="59" t="s">
        <v>483</v>
      </c>
      <c r="J37" s="56">
        <v>4</v>
      </c>
      <c r="K37" s="57" t="s">
        <v>484</v>
      </c>
      <c r="L37" s="56" t="s">
        <v>9</v>
      </c>
      <c r="M37" s="58">
        <v>3219</v>
      </c>
      <c r="N37" s="58">
        <v>87343</v>
      </c>
      <c r="O37" s="5">
        <f t="shared" si="1"/>
        <v>0.03783077357645098</v>
      </c>
    </row>
    <row r="38" spans="1:15" ht="15" customHeight="1">
      <c r="A38" s="56" t="s">
        <v>852</v>
      </c>
      <c r="B38" s="56">
        <v>4</v>
      </c>
      <c r="C38" s="57" t="s">
        <v>853</v>
      </c>
      <c r="D38" s="56" t="s">
        <v>496</v>
      </c>
      <c r="E38" s="58">
        <v>1</v>
      </c>
      <c r="F38" s="58">
        <v>220</v>
      </c>
      <c r="G38" s="6">
        <f t="shared" si="0"/>
        <v>0.0001495990239561281</v>
      </c>
      <c r="I38" s="285" t="s">
        <v>168</v>
      </c>
      <c r="J38" s="282">
        <v>2</v>
      </c>
      <c r="K38" s="283" t="s">
        <v>169</v>
      </c>
      <c r="L38" s="282" t="s">
        <v>9</v>
      </c>
      <c r="M38" s="284">
        <v>2315</v>
      </c>
      <c r="N38" s="284">
        <v>91659</v>
      </c>
      <c r="O38" s="281">
        <f t="shared" si="1"/>
        <v>0.03970015771434369</v>
      </c>
    </row>
    <row r="39" spans="1:15" ht="15" customHeight="1">
      <c r="A39" s="56" t="s">
        <v>878</v>
      </c>
      <c r="B39" s="56">
        <v>3</v>
      </c>
      <c r="C39" s="57" t="s">
        <v>879</v>
      </c>
      <c r="D39" s="56"/>
      <c r="E39" s="58"/>
      <c r="F39" s="58">
        <v>6313465</v>
      </c>
      <c r="G39" s="6">
        <f t="shared" si="0"/>
        <v>4.293128189914438</v>
      </c>
      <c r="I39" s="59" t="s">
        <v>492</v>
      </c>
      <c r="J39" s="56">
        <v>3</v>
      </c>
      <c r="K39" s="57" t="s">
        <v>493</v>
      </c>
      <c r="L39" s="56" t="s">
        <v>9</v>
      </c>
      <c r="M39" s="58">
        <v>2315</v>
      </c>
      <c r="N39" s="58">
        <v>91659</v>
      </c>
      <c r="O39" s="5">
        <f t="shared" si="1"/>
        <v>0.03970015771434369</v>
      </c>
    </row>
    <row r="40" spans="1:15" ht="15" customHeight="1">
      <c r="A40" s="56" t="s">
        <v>880</v>
      </c>
      <c r="B40" s="56">
        <v>4</v>
      </c>
      <c r="C40" s="57" t="s">
        <v>881</v>
      </c>
      <c r="D40" s="56" t="s">
        <v>496</v>
      </c>
      <c r="E40" s="58">
        <v>74</v>
      </c>
      <c r="F40" s="58">
        <v>6069105</v>
      </c>
      <c r="G40" s="6">
        <f t="shared" si="0"/>
        <v>4.126964474032985</v>
      </c>
      <c r="I40" s="285" t="s">
        <v>174</v>
      </c>
      <c r="J40" s="282">
        <v>2</v>
      </c>
      <c r="K40" s="283" t="s">
        <v>175</v>
      </c>
      <c r="L40" s="282"/>
      <c r="M40" s="284"/>
      <c r="N40" s="284">
        <v>1503</v>
      </c>
      <c r="O40" s="281">
        <f t="shared" si="1"/>
        <v>0.0006509926689649523</v>
      </c>
    </row>
    <row r="41" spans="1:15" ht="15" customHeight="1">
      <c r="A41" s="282" t="s">
        <v>902</v>
      </c>
      <c r="B41" s="282">
        <v>2</v>
      </c>
      <c r="C41" s="283" t="s">
        <v>903</v>
      </c>
      <c r="D41" s="282"/>
      <c r="E41" s="284"/>
      <c r="F41" s="284">
        <v>378</v>
      </c>
      <c r="G41" s="279">
        <f t="shared" si="0"/>
        <v>0.00025703832297916556</v>
      </c>
      <c r="I41" s="59" t="s">
        <v>178</v>
      </c>
      <c r="J41" s="56">
        <v>3</v>
      </c>
      <c r="K41" s="57" t="s">
        <v>543</v>
      </c>
      <c r="L41" s="56" t="s">
        <v>9</v>
      </c>
      <c r="M41" s="58">
        <v>45</v>
      </c>
      <c r="N41" s="58">
        <v>1503</v>
      </c>
      <c r="O41" s="5">
        <f t="shared" si="1"/>
        <v>0.0006509926689649523</v>
      </c>
    </row>
    <row r="42" spans="1:15" ht="15" customHeight="1">
      <c r="A42" s="56" t="s">
        <v>982</v>
      </c>
      <c r="B42" s="56">
        <v>3</v>
      </c>
      <c r="C42" s="57" t="s">
        <v>983</v>
      </c>
      <c r="D42" s="56"/>
      <c r="E42" s="58"/>
      <c r="F42" s="58">
        <v>378</v>
      </c>
      <c r="G42" s="6">
        <f t="shared" si="0"/>
        <v>0.00025703832297916556</v>
      </c>
      <c r="I42" s="258" t="s">
        <v>182</v>
      </c>
      <c r="J42" s="259">
        <v>1</v>
      </c>
      <c r="K42" s="260" t="s">
        <v>183</v>
      </c>
      <c r="L42" s="259"/>
      <c r="M42" s="261"/>
      <c r="N42" s="261">
        <v>141347125</v>
      </c>
      <c r="O42" s="257">
        <f t="shared" si="1"/>
        <v>61.22151839938306</v>
      </c>
    </row>
    <row r="43" spans="1:15" ht="15" customHeight="1">
      <c r="A43" s="282" t="s">
        <v>998</v>
      </c>
      <c r="B43" s="282">
        <v>2</v>
      </c>
      <c r="C43" s="283" t="s">
        <v>999</v>
      </c>
      <c r="D43" s="282"/>
      <c r="E43" s="284"/>
      <c r="F43" s="284">
        <v>25149975</v>
      </c>
      <c r="G43" s="279">
        <f t="shared" si="0"/>
        <v>17.101871420550104</v>
      </c>
      <c r="I43" s="285" t="s">
        <v>184</v>
      </c>
      <c r="J43" s="282">
        <v>2</v>
      </c>
      <c r="K43" s="283" t="s">
        <v>568</v>
      </c>
      <c r="L43" s="282" t="s">
        <v>9</v>
      </c>
      <c r="M43" s="284">
        <v>9441657</v>
      </c>
      <c r="N43" s="284">
        <v>100419270</v>
      </c>
      <c r="O43" s="281">
        <f t="shared" si="1"/>
        <v>43.49448342835141</v>
      </c>
    </row>
    <row r="44" spans="1:15" ht="15" customHeight="1">
      <c r="A44" s="56" t="s">
        <v>1037</v>
      </c>
      <c r="B44" s="56">
        <v>3</v>
      </c>
      <c r="C44" s="57" t="s">
        <v>1038</v>
      </c>
      <c r="D44" s="56"/>
      <c r="E44" s="58"/>
      <c r="F44" s="58">
        <v>25149975</v>
      </c>
      <c r="G44" s="6">
        <f t="shared" si="0"/>
        <v>17.101871420550104</v>
      </c>
      <c r="I44" s="59" t="s">
        <v>188</v>
      </c>
      <c r="J44" s="56">
        <v>3</v>
      </c>
      <c r="K44" s="57" t="s">
        <v>571</v>
      </c>
      <c r="L44" s="56" t="s">
        <v>9</v>
      </c>
      <c r="M44" s="58">
        <v>9397720</v>
      </c>
      <c r="N44" s="58">
        <v>97958094</v>
      </c>
      <c r="O44" s="5">
        <f t="shared" si="1"/>
        <v>42.42847708568176</v>
      </c>
    </row>
    <row r="45" spans="1:15" ht="15" customHeight="1">
      <c r="A45" s="259" t="s">
        <v>1047</v>
      </c>
      <c r="B45" s="259">
        <v>1</v>
      </c>
      <c r="C45" s="260" t="s">
        <v>1048</v>
      </c>
      <c r="D45" s="259"/>
      <c r="E45" s="261"/>
      <c r="F45" s="261">
        <v>2144</v>
      </c>
      <c r="G45" s="255">
        <f t="shared" si="0"/>
        <v>0.001457910488008812</v>
      </c>
      <c r="I45" s="59" t="s">
        <v>578</v>
      </c>
      <c r="J45" s="56">
        <v>4</v>
      </c>
      <c r="K45" s="57" t="s">
        <v>579</v>
      </c>
      <c r="L45" s="56" t="s">
        <v>9</v>
      </c>
      <c r="M45" s="58">
        <v>1742688</v>
      </c>
      <c r="N45" s="58">
        <v>17117266</v>
      </c>
      <c r="O45" s="5">
        <f t="shared" si="1"/>
        <v>7.413981822171014</v>
      </c>
    </row>
    <row r="46" spans="1:15" ht="15" customHeight="1">
      <c r="A46" s="282" t="s">
        <v>1096</v>
      </c>
      <c r="B46" s="282">
        <v>2</v>
      </c>
      <c r="C46" s="283" t="s">
        <v>1097</v>
      </c>
      <c r="D46" s="282"/>
      <c r="E46" s="284"/>
      <c r="F46" s="284">
        <v>753</v>
      </c>
      <c r="G46" s="279">
        <f t="shared" si="0"/>
        <v>0.0005120366592680203</v>
      </c>
      <c r="I46" s="59" t="s">
        <v>584</v>
      </c>
      <c r="J46" s="56">
        <v>5</v>
      </c>
      <c r="K46" s="57" t="s">
        <v>585</v>
      </c>
      <c r="L46" s="56" t="s">
        <v>9</v>
      </c>
      <c r="M46" s="58">
        <v>1742688</v>
      </c>
      <c r="N46" s="58">
        <v>17117266</v>
      </c>
      <c r="O46" s="5">
        <f t="shared" si="1"/>
        <v>7.413981822171014</v>
      </c>
    </row>
    <row r="47" spans="1:15" ht="15" customHeight="1">
      <c r="A47" s="56" t="s">
        <v>1098</v>
      </c>
      <c r="B47" s="56">
        <v>3</v>
      </c>
      <c r="C47" s="57" t="s">
        <v>1099</v>
      </c>
      <c r="D47" s="56"/>
      <c r="E47" s="58"/>
      <c r="F47" s="58">
        <v>753</v>
      </c>
      <c r="G47" s="6">
        <f t="shared" si="0"/>
        <v>0.0005120366592680203</v>
      </c>
      <c r="I47" s="59" t="s">
        <v>588</v>
      </c>
      <c r="J47" s="56">
        <v>4</v>
      </c>
      <c r="K47" s="57" t="s">
        <v>589</v>
      </c>
      <c r="L47" s="56" t="s">
        <v>9</v>
      </c>
      <c r="M47" s="58">
        <v>7655032</v>
      </c>
      <c r="N47" s="58">
        <v>80840828</v>
      </c>
      <c r="O47" s="5">
        <f t="shared" si="1"/>
        <v>35.01449526351074</v>
      </c>
    </row>
    <row r="48" spans="1:15" ht="15" customHeight="1">
      <c r="A48" s="56" t="s">
        <v>1123</v>
      </c>
      <c r="B48" s="56">
        <v>4</v>
      </c>
      <c r="C48" s="57" t="s">
        <v>1124</v>
      </c>
      <c r="D48" s="56"/>
      <c r="E48" s="58"/>
      <c r="F48" s="58">
        <v>753</v>
      </c>
      <c r="G48" s="6">
        <f t="shared" si="0"/>
        <v>0.0005120366592680203</v>
      </c>
      <c r="I48" s="285" t="s">
        <v>192</v>
      </c>
      <c r="J48" s="282">
        <v>2</v>
      </c>
      <c r="K48" s="283" t="s">
        <v>193</v>
      </c>
      <c r="L48" s="282"/>
      <c r="M48" s="284"/>
      <c r="N48" s="284">
        <v>17814</v>
      </c>
      <c r="O48" s="281">
        <f t="shared" si="1"/>
        <v>0.007715757421784205</v>
      </c>
    </row>
    <row r="49" spans="1:15" ht="15" customHeight="1">
      <c r="A49" s="282" t="s">
        <v>1136</v>
      </c>
      <c r="B49" s="282">
        <v>2</v>
      </c>
      <c r="C49" s="283" t="s">
        <v>1137</v>
      </c>
      <c r="D49" s="282"/>
      <c r="E49" s="284"/>
      <c r="F49" s="284">
        <v>1391</v>
      </c>
      <c r="G49" s="279">
        <f t="shared" si="0"/>
        <v>0.0009458738287407917</v>
      </c>
      <c r="I49" s="59" t="s">
        <v>597</v>
      </c>
      <c r="J49" s="56">
        <v>3</v>
      </c>
      <c r="K49" s="57" t="s">
        <v>197</v>
      </c>
      <c r="L49" s="56"/>
      <c r="M49" s="58"/>
      <c r="N49" s="58">
        <v>17814</v>
      </c>
      <c r="O49" s="5">
        <f t="shared" si="1"/>
        <v>0.007715757421784205</v>
      </c>
    </row>
    <row r="50" spans="1:15" ht="15" customHeight="1">
      <c r="A50" s="56" t="s">
        <v>1155</v>
      </c>
      <c r="B50" s="56">
        <v>3</v>
      </c>
      <c r="C50" s="57" t="s">
        <v>1156</v>
      </c>
      <c r="D50" s="56" t="s">
        <v>40</v>
      </c>
      <c r="E50" s="58">
        <v>6858</v>
      </c>
      <c r="F50" s="58">
        <v>1391</v>
      </c>
      <c r="G50" s="6">
        <f t="shared" si="0"/>
        <v>0.0009458738287407917</v>
      </c>
      <c r="I50" s="59" t="s">
        <v>617</v>
      </c>
      <c r="J50" s="56">
        <v>4</v>
      </c>
      <c r="K50" s="57" t="s">
        <v>618</v>
      </c>
      <c r="L50" s="56" t="s">
        <v>9</v>
      </c>
      <c r="M50" s="58">
        <v>259</v>
      </c>
      <c r="N50" s="58">
        <v>17814</v>
      </c>
      <c r="O50" s="5">
        <f t="shared" si="1"/>
        <v>0.007715757421784205</v>
      </c>
    </row>
    <row r="51" spans="1:15" ht="15" customHeight="1">
      <c r="A51" s="60" t="s">
        <v>1160</v>
      </c>
      <c r="B51" s="60">
        <v>4</v>
      </c>
      <c r="C51" s="61" t="s">
        <v>1161</v>
      </c>
      <c r="D51" s="60" t="s">
        <v>40</v>
      </c>
      <c r="E51" s="62">
        <v>6858</v>
      </c>
      <c r="F51" s="62">
        <v>1391</v>
      </c>
      <c r="G51" s="6">
        <f t="shared" si="0"/>
        <v>0.0009458738287407917</v>
      </c>
      <c r="I51" s="285" t="s">
        <v>213</v>
      </c>
      <c r="J51" s="282">
        <v>2</v>
      </c>
      <c r="K51" s="283" t="s">
        <v>214</v>
      </c>
      <c r="L51" s="282" t="s">
        <v>9</v>
      </c>
      <c r="M51" s="284">
        <v>573767</v>
      </c>
      <c r="N51" s="284">
        <v>40910041</v>
      </c>
      <c r="O51" s="281">
        <f t="shared" si="1"/>
        <v>17.719319213609865</v>
      </c>
    </row>
    <row r="52" spans="1:15" ht="15" customHeight="1">
      <c r="A52" s="259" t="s">
        <v>1191</v>
      </c>
      <c r="B52" s="259">
        <v>1</v>
      </c>
      <c r="C52" s="260" t="s">
        <v>1192</v>
      </c>
      <c r="D52" s="259"/>
      <c r="E52" s="261"/>
      <c r="F52" s="261">
        <v>13953</v>
      </c>
      <c r="G52" s="255">
        <f t="shared" si="0"/>
        <v>0.009487978096635706</v>
      </c>
      <c r="I52" s="59" t="s">
        <v>623</v>
      </c>
      <c r="J52" s="56">
        <v>3</v>
      </c>
      <c r="K52" s="57" t="s">
        <v>624</v>
      </c>
      <c r="L52" s="56" t="s">
        <v>9</v>
      </c>
      <c r="M52" s="58">
        <v>573767</v>
      </c>
      <c r="N52" s="58">
        <v>40910041</v>
      </c>
      <c r="O52" s="5">
        <f t="shared" si="1"/>
        <v>17.719319213609865</v>
      </c>
    </row>
    <row r="53" spans="1:15" ht="15" customHeight="1">
      <c r="A53" s="282" t="s">
        <v>1195</v>
      </c>
      <c r="B53" s="282">
        <v>2</v>
      </c>
      <c r="C53" s="283" t="s">
        <v>1209</v>
      </c>
      <c r="D53" s="283"/>
      <c r="E53" s="284"/>
      <c r="F53" s="284">
        <v>13953</v>
      </c>
      <c r="G53" s="279">
        <f t="shared" si="0"/>
        <v>0.009487978096635706</v>
      </c>
      <c r="I53" s="59" t="s">
        <v>627</v>
      </c>
      <c r="J53" s="56">
        <v>4</v>
      </c>
      <c r="K53" s="57" t="s">
        <v>628</v>
      </c>
      <c r="L53" s="56" t="s">
        <v>9</v>
      </c>
      <c r="M53" s="58">
        <v>573767</v>
      </c>
      <c r="N53" s="58">
        <v>40910041</v>
      </c>
      <c r="O53" s="5">
        <f t="shared" si="1"/>
        <v>17.719319213609865</v>
      </c>
    </row>
    <row r="54" spans="1:15" ht="15" customHeight="1" thickBot="1">
      <c r="A54" s="323" t="s">
        <v>1256</v>
      </c>
      <c r="B54" s="324"/>
      <c r="C54" s="324"/>
      <c r="D54" s="325"/>
      <c r="E54" s="232"/>
      <c r="F54" s="233">
        <v>147059783</v>
      </c>
      <c r="G54" s="234">
        <f t="shared" si="0"/>
        <v>100</v>
      </c>
      <c r="I54" s="258" t="s">
        <v>233</v>
      </c>
      <c r="J54" s="259">
        <v>1</v>
      </c>
      <c r="K54" s="260" t="s">
        <v>234</v>
      </c>
      <c r="L54" s="259"/>
      <c r="M54" s="261"/>
      <c r="N54" s="261">
        <v>9843620</v>
      </c>
      <c r="O54" s="257">
        <f t="shared" si="1"/>
        <v>4.263555858999856</v>
      </c>
    </row>
    <row r="55" spans="5:15" ht="15" customHeight="1">
      <c r="E55" s="63"/>
      <c r="F55" s="63"/>
      <c r="G55" s="14"/>
      <c r="I55" s="285" t="s">
        <v>237</v>
      </c>
      <c r="J55" s="282">
        <v>2</v>
      </c>
      <c r="K55" s="283" t="s">
        <v>238</v>
      </c>
      <c r="L55" s="282"/>
      <c r="M55" s="284"/>
      <c r="N55" s="284">
        <v>1932952</v>
      </c>
      <c r="O55" s="281">
        <f t="shared" si="1"/>
        <v>0.8372172864012924</v>
      </c>
    </row>
    <row r="56" spans="5:15" ht="15" customHeight="1">
      <c r="E56" s="63"/>
      <c r="F56" s="63"/>
      <c r="G56" s="14"/>
      <c r="I56" s="59" t="s">
        <v>239</v>
      </c>
      <c r="J56" s="56">
        <v>3</v>
      </c>
      <c r="K56" s="57" t="s">
        <v>240</v>
      </c>
      <c r="L56" s="56"/>
      <c r="M56" s="58"/>
      <c r="N56" s="58">
        <v>1891346</v>
      </c>
      <c r="O56" s="5">
        <f t="shared" si="1"/>
        <v>0.8191965272629319</v>
      </c>
    </row>
    <row r="57" spans="5:15" ht="15" customHeight="1">
      <c r="E57" s="63"/>
      <c r="F57" s="63"/>
      <c r="G57" s="14"/>
      <c r="I57" s="59" t="s">
        <v>250</v>
      </c>
      <c r="J57" s="56">
        <v>3</v>
      </c>
      <c r="K57" s="57" t="s">
        <v>251</v>
      </c>
      <c r="L57" s="56" t="s">
        <v>9</v>
      </c>
      <c r="M57" s="58">
        <v>618</v>
      </c>
      <c r="N57" s="58">
        <v>41606</v>
      </c>
      <c r="O57" s="5">
        <f t="shared" si="1"/>
        <v>0.018020759138360484</v>
      </c>
    </row>
    <row r="58" spans="5:15" ht="15" customHeight="1">
      <c r="E58" s="63"/>
      <c r="F58" s="63"/>
      <c r="G58" s="14"/>
      <c r="I58" s="285" t="s">
        <v>267</v>
      </c>
      <c r="J58" s="282">
        <v>2</v>
      </c>
      <c r="K58" s="283" t="s">
        <v>268</v>
      </c>
      <c r="L58" s="282" t="s">
        <v>9</v>
      </c>
      <c r="M58" s="284">
        <v>105805</v>
      </c>
      <c r="N58" s="284">
        <v>5677869</v>
      </c>
      <c r="O58" s="281">
        <f t="shared" si="1"/>
        <v>2.4592488984320457</v>
      </c>
    </row>
    <row r="59" spans="5:15" ht="15" customHeight="1">
      <c r="E59" s="63"/>
      <c r="F59" s="63"/>
      <c r="G59" s="14"/>
      <c r="I59" s="285" t="s">
        <v>293</v>
      </c>
      <c r="J59" s="282">
        <v>2</v>
      </c>
      <c r="K59" s="283" t="s">
        <v>294</v>
      </c>
      <c r="L59" s="282" t="s">
        <v>9</v>
      </c>
      <c r="M59" s="284">
        <v>456</v>
      </c>
      <c r="N59" s="284">
        <v>75248</v>
      </c>
      <c r="O59" s="281">
        <f t="shared" si="1"/>
        <v>0.032592080076031094</v>
      </c>
    </row>
    <row r="60" spans="5:15" ht="15" customHeight="1">
      <c r="E60" s="63"/>
      <c r="F60" s="63"/>
      <c r="G60" s="14"/>
      <c r="I60" s="285" t="s">
        <v>305</v>
      </c>
      <c r="J60" s="282">
        <v>2</v>
      </c>
      <c r="K60" s="283" t="s">
        <v>306</v>
      </c>
      <c r="L60" s="282" t="s">
        <v>9</v>
      </c>
      <c r="M60" s="284">
        <v>13452</v>
      </c>
      <c r="N60" s="284">
        <v>640558</v>
      </c>
      <c r="O60" s="281">
        <f t="shared" si="1"/>
        <v>0.27744415305845105</v>
      </c>
    </row>
    <row r="61" spans="5:15" ht="15" customHeight="1">
      <c r="E61" s="63"/>
      <c r="F61" s="63"/>
      <c r="G61" s="14"/>
      <c r="I61" s="59" t="s">
        <v>309</v>
      </c>
      <c r="J61" s="56">
        <v>3</v>
      </c>
      <c r="K61" s="57" t="s">
        <v>714</v>
      </c>
      <c r="L61" s="56" t="s">
        <v>9</v>
      </c>
      <c r="M61" s="58">
        <v>10444</v>
      </c>
      <c r="N61" s="58">
        <v>508383</v>
      </c>
      <c r="O61" s="5">
        <f t="shared" si="1"/>
        <v>0.22019534665762433</v>
      </c>
    </row>
    <row r="62" spans="5:15" ht="15" customHeight="1">
      <c r="E62" s="63"/>
      <c r="F62" s="63"/>
      <c r="G62" s="14"/>
      <c r="I62" s="59" t="s">
        <v>313</v>
      </c>
      <c r="J62" s="56">
        <v>4</v>
      </c>
      <c r="K62" s="57" t="s">
        <v>717</v>
      </c>
      <c r="L62" s="56" t="s">
        <v>9</v>
      </c>
      <c r="M62" s="58">
        <v>5583</v>
      </c>
      <c r="N62" s="58">
        <v>256185</v>
      </c>
      <c r="O62" s="5">
        <f t="shared" si="1"/>
        <v>0.11096111570112197</v>
      </c>
    </row>
    <row r="63" spans="5:15" ht="15" customHeight="1">
      <c r="E63" s="63"/>
      <c r="F63" s="63"/>
      <c r="G63" s="14"/>
      <c r="I63" s="59" t="s">
        <v>315</v>
      </c>
      <c r="J63" s="56">
        <v>4</v>
      </c>
      <c r="K63" s="57" t="s">
        <v>720</v>
      </c>
      <c r="L63" s="56" t="s">
        <v>9</v>
      </c>
      <c r="M63" s="58">
        <v>4861</v>
      </c>
      <c r="N63" s="58">
        <v>252198</v>
      </c>
      <c r="O63" s="5">
        <f t="shared" si="1"/>
        <v>0.10923423095650237</v>
      </c>
    </row>
    <row r="64" spans="5:15" ht="15" customHeight="1">
      <c r="E64" s="63"/>
      <c r="F64" s="63"/>
      <c r="G64" s="14"/>
      <c r="I64" s="285" t="s">
        <v>318</v>
      </c>
      <c r="J64" s="282">
        <v>2</v>
      </c>
      <c r="K64" s="283" t="s">
        <v>319</v>
      </c>
      <c r="L64" s="282" t="s">
        <v>9</v>
      </c>
      <c r="M64" s="284">
        <v>162</v>
      </c>
      <c r="N64" s="284">
        <v>733682</v>
      </c>
      <c r="O64" s="281">
        <f t="shared" si="1"/>
        <v>0.3177788445452722</v>
      </c>
    </row>
    <row r="65" spans="5:15" ht="15" customHeight="1">
      <c r="E65" s="63"/>
      <c r="F65" s="63"/>
      <c r="G65" s="14"/>
      <c r="I65" s="285" t="s">
        <v>322</v>
      </c>
      <c r="J65" s="282">
        <v>2</v>
      </c>
      <c r="K65" s="283" t="s">
        <v>323</v>
      </c>
      <c r="L65" s="282" t="s">
        <v>9</v>
      </c>
      <c r="M65" s="284">
        <v>855</v>
      </c>
      <c r="N65" s="284">
        <v>290861</v>
      </c>
      <c r="O65" s="281">
        <f t="shared" si="1"/>
        <v>0.12598029187479376</v>
      </c>
    </row>
    <row r="66" spans="5:15" ht="15" customHeight="1">
      <c r="E66" s="63"/>
      <c r="F66" s="63"/>
      <c r="G66" s="14"/>
      <c r="I66" s="59" t="s">
        <v>329</v>
      </c>
      <c r="J66" s="56">
        <v>3</v>
      </c>
      <c r="K66" s="57" t="s">
        <v>330</v>
      </c>
      <c r="L66" s="56" t="s">
        <v>9</v>
      </c>
      <c r="M66" s="58">
        <v>337</v>
      </c>
      <c r="N66" s="58">
        <v>130612</v>
      </c>
      <c r="O66" s="5">
        <f t="shared" si="1"/>
        <v>0.056571826000565775</v>
      </c>
    </row>
    <row r="67" spans="5:15" ht="15" customHeight="1">
      <c r="E67" s="63"/>
      <c r="F67" s="63"/>
      <c r="G67" s="14"/>
      <c r="I67" s="285" t="s">
        <v>347</v>
      </c>
      <c r="J67" s="282">
        <v>2</v>
      </c>
      <c r="K67" s="283" t="s">
        <v>348</v>
      </c>
      <c r="L67" s="282" t="s">
        <v>9</v>
      </c>
      <c r="M67" s="284">
        <v>2331</v>
      </c>
      <c r="N67" s="284">
        <v>492450</v>
      </c>
      <c r="O67" s="281">
        <f t="shared" si="1"/>
        <v>0.2132943046119699</v>
      </c>
    </row>
    <row r="68" spans="2:15" ht="15" customHeight="1">
      <c r="B68" s="4"/>
      <c r="D68" s="4"/>
      <c r="E68" s="63"/>
      <c r="F68" s="63"/>
      <c r="G68" s="14"/>
      <c r="I68" s="59" t="s">
        <v>754</v>
      </c>
      <c r="J68" s="56">
        <v>3</v>
      </c>
      <c r="K68" s="57" t="s">
        <v>755</v>
      </c>
      <c r="L68" s="56" t="s">
        <v>9</v>
      </c>
      <c r="M68" s="58">
        <v>1539</v>
      </c>
      <c r="N68" s="58">
        <v>444377</v>
      </c>
      <c r="O68" s="5">
        <f t="shared" si="1"/>
        <v>0.19247250116875492</v>
      </c>
    </row>
    <row r="69" spans="2:15" ht="15" customHeight="1">
      <c r="B69" s="4"/>
      <c r="D69" s="4"/>
      <c r="E69" s="63"/>
      <c r="F69" s="63"/>
      <c r="G69" s="14"/>
      <c r="I69" s="258" t="s">
        <v>349</v>
      </c>
      <c r="J69" s="259">
        <v>1</v>
      </c>
      <c r="K69" s="260" t="s">
        <v>350</v>
      </c>
      <c r="L69" s="259"/>
      <c r="M69" s="261"/>
      <c r="N69" s="261">
        <v>19779575</v>
      </c>
      <c r="O69" s="257">
        <f t="shared" si="1"/>
        <v>8.567104670819992</v>
      </c>
    </row>
    <row r="70" spans="2:15" ht="15" customHeight="1">
      <c r="B70" s="4"/>
      <c r="D70" s="4"/>
      <c r="E70" s="63"/>
      <c r="F70" s="63"/>
      <c r="G70" s="14"/>
      <c r="I70" s="285" t="s">
        <v>357</v>
      </c>
      <c r="J70" s="282">
        <v>2</v>
      </c>
      <c r="K70" s="283" t="s">
        <v>358</v>
      </c>
      <c r="L70" s="282" t="s">
        <v>9</v>
      </c>
      <c r="M70" s="284"/>
      <c r="N70" s="284">
        <v>8966</v>
      </c>
      <c r="O70" s="281">
        <f t="shared" si="1"/>
        <v>0.0038834333133331753</v>
      </c>
    </row>
    <row r="71" spans="2:15" ht="15" customHeight="1">
      <c r="B71" s="4"/>
      <c r="D71" s="4"/>
      <c r="E71" s="63"/>
      <c r="F71" s="63"/>
      <c r="G71" s="14"/>
      <c r="I71" s="285" t="s">
        <v>380</v>
      </c>
      <c r="J71" s="282">
        <v>2</v>
      </c>
      <c r="K71" s="283" t="s">
        <v>381</v>
      </c>
      <c r="L71" s="282"/>
      <c r="M71" s="284"/>
      <c r="N71" s="284">
        <v>8347715</v>
      </c>
      <c r="O71" s="281">
        <f t="shared" si="1"/>
        <v>3.615636239260657</v>
      </c>
    </row>
    <row r="72" spans="2:15" ht="15" customHeight="1">
      <c r="B72" s="4"/>
      <c r="D72" s="4"/>
      <c r="E72" s="63"/>
      <c r="F72" s="63"/>
      <c r="G72" s="14"/>
      <c r="I72" s="59" t="s">
        <v>393</v>
      </c>
      <c r="J72" s="56">
        <v>3</v>
      </c>
      <c r="K72" s="57" t="s">
        <v>778</v>
      </c>
      <c r="L72" s="56" t="s">
        <v>9</v>
      </c>
      <c r="M72" s="58">
        <v>480708</v>
      </c>
      <c r="N72" s="58">
        <v>8347715</v>
      </c>
      <c r="O72" s="5">
        <f aca="true" t="shared" si="2" ref="O72:O97">N72/230878176*100</f>
        <v>3.615636239260657</v>
      </c>
    </row>
    <row r="73" spans="2:15" ht="15" customHeight="1">
      <c r="B73" s="4"/>
      <c r="D73" s="4"/>
      <c r="E73" s="63"/>
      <c r="F73" s="63"/>
      <c r="G73" s="14"/>
      <c r="I73" s="59" t="s">
        <v>397</v>
      </c>
      <c r="J73" s="56">
        <v>4</v>
      </c>
      <c r="K73" s="57" t="s">
        <v>781</v>
      </c>
      <c r="L73" s="56" t="s">
        <v>9</v>
      </c>
      <c r="M73" s="58">
        <v>480708</v>
      </c>
      <c r="N73" s="58">
        <v>8347715</v>
      </c>
      <c r="O73" s="5">
        <f t="shared" si="2"/>
        <v>3.615636239260657</v>
      </c>
    </row>
    <row r="74" spans="2:15" ht="15" customHeight="1">
      <c r="B74" s="4"/>
      <c r="D74" s="4"/>
      <c r="E74" s="63"/>
      <c r="F74" s="63"/>
      <c r="G74" s="14"/>
      <c r="I74" s="285" t="s">
        <v>576</v>
      </c>
      <c r="J74" s="282">
        <v>2</v>
      </c>
      <c r="K74" s="283" t="s">
        <v>524</v>
      </c>
      <c r="L74" s="282"/>
      <c r="M74" s="284"/>
      <c r="N74" s="284">
        <v>363650</v>
      </c>
      <c r="O74" s="281">
        <f t="shared" si="2"/>
        <v>0.15750730809654354</v>
      </c>
    </row>
    <row r="75" spans="2:15" ht="15" customHeight="1">
      <c r="B75" s="4"/>
      <c r="D75" s="4"/>
      <c r="E75" s="63"/>
      <c r="F75" s="63"/>
      <c r="G75" s="14"/>
      <c r="I75" s="59" t="s">
        <v>580</v>
      </c>
      <c r="J75" s="56">
        <v>3</v>
      </c>
      <c r="K75" s="57" t="s">
        <v>536</v>
      </c>
      <c r="L75" s="56"/>
      <c r="M75" s="58"/>
      <c r="N75" s="58">
        <v>9740</v>
      </c>
      <c r="O75" s="5">
        <f t="shared" si="2"/>
        <v>0.004218675047051654</v>
      </c>
    </row>
    <row r="76" spans="2:15" ht="15" customHeight="1">
      <c r="B76" s="4"/>
      <c r="D76" s="4"/>
      <c r="E76" s="63"/>
      <c r="F76" s="63"/>
      <c r="G76" s="14"/>
      <c r="I76" s="285" t="s">
        <v>647</v>
      </c>
      <c r="J76" s="282">
        <v>2</v>
      </c>
      <c r="K76" s="283" t="s">
        <v>577</v>
      </c>
      <c r="L76" s="282" t="s">
        <v>9</v>
      </c>
      <c r="M76" s="284">
        <v>102046</v>
      </c>
      <c r="N76" s="284">
        <v>8734793</v>
      </c>
      <c r="O76" s="281">
        <f t="shared" si="2"/>
        <v>3.7832908901705804</v>
      </c>
    </row>
    <row r="77" spans="2:15" ht="15" customHeight="1">
      <c r="B77" s="4"/>
      <c r="D77" s="4"/>
      <c r="E77" s="63"/>
      <c r="F77" s="63"/>
      <c r="G77" s="14"/>
      <c r="I77" s="59" t="s">
        <v>649</v>
      </c>
      <c r="J77" s="56">
        <v>3</v>
      </c>
      <c r="K77" s="57" t="s">
        <v>581</v>
      </c>
      <c r="L77" s="56" t="s">
        <v>9</v>
      </c>
      <c r="M77" s="58">
        <v>46370</v>
      </c>
      <c r="N77" s="58">
        <v>2209164</v>
      </c>
      <c r="O77" s="5">
        <f t="shared" si="2"/>
        <v>0.9568526736801662</v>
      </c>
    </row>
    <row r="78" spans="2:15" ht="15" customHeight="1">
      <c r="B78" s="4"/>
      <c r="D78" s="4"/>
      <c r="E78" s="63"/>
      <c r="F78" s="63"/>
      <c r="G78" s="14"/>
      <c r="I78" s="59" t="s">
        <v>661</v>
      </c>
      <c r="J78" s="56">
        <v>3</v>
      </c>
      <c r="K78" s="57" t="s">
        <v>851</v>
      </c>
      <c r="L78" s="56" t="s">
        <v>9</v>
      </c>
      <c r="M78" s="58">
        <v>50443</v>
      </c>
      <c r="N78" s="58">
        <v>6059128</v>
      </c>
      <c r="O78" s="5">
        <f t="shared" si="2"/>
        <v>2.6243831725351123</v>
      </c>
    </row>
    <row r="79" spans="2:15" ht="15" customHeight="1">
      <c r="B79" s="4"/>
      <c r="D79" s="4"/>
      <c r="E79" s="63"/>
      <c r="F79" s="63"/>
      <c r="G79" s="14"/>
      <c r="I79" s="59" t="s">
        <v>675</v>
      </c>
      <c r="J79" s="56">
        <v>3</v>
      </c>
      <c r="K79" s="57" t="s">
        <v>605</v>
      </c>
      <c r="L79" s="56" t="s">
        <v>9</v>
      </c>
      <c r="M79" s="58">
        <v>1432</v>
      </c>
      <c r="N79" s="58">
        <v>309084</v>
      </c>
      <c r="O79" s="5">
        <f t="shared" si="2"/>
        <v>0.13387319899824573</v>
      </c>
    </row>
    <row r="80" spans="2:15" ht="15" customHeight="1">
      <c r="B80" s="4"/>
      <c r="D80" s="4"/>
      <c r="E80" s="63"/>
      <c r="F80" s="63"/>
      <c r="G80" s="14"/>
      <c r="I80" s="285" t="s">
        <v>679</v>
      </c>
      <c r="J80" s="282">
        <v>2</v>
      </c>
      <c r="K80" s="283" t="s">
        <v>648</v>
      </c>
      <c r="L80" s="282" t="s">
        <v>9</v>
      </c>
      <c r="M80" s="284">
        <v>8</v>
      </c>
      <c r="N80" s="284">
        <v>15970</v>
      </c>
      <c r="O80" s="281">
        <f t="shared" si="2"/>
        <v>0.006917067813286952</v>
      </c>
    </row>
    <row r="81" spans="2:15" ht="15" customHeight="1">
      <c r="B81" s="4"/>
      <c r="D81" s="4"/>
      <c r="E81" s="63"/>
      <c r="F81" s="63"/>
      <c r="G81" s="14"/>
      <c r="I81" s="59" t="s">
        <v>697</v>
      </c>
      <c r="J81" s="56">
        <v>3</v>
      </c>
      <c r="K81" s="57" t="s">
        <v>662</v>
      </c>
      <c r="L81" s="56" t="s">
        <v>9</v>
      </c>
      <c r="M81" s="58">
        <v>8</v>
      </c>
      <c r="N81" s="58">
        <v>15970</v>
      </c>
      <c r="O81" s="5">
        <f t="shared" si="2"/>
        <v>0.006917067813286952</v>
      </c>
    </row>
    <row r="82" spans="2:15" ht="15" customHeight="1">
      <c r="B82" s="4"/>
      <c r="D82" s="4"/>
      <c r="E82" s="63"/>
      <c r="F82" s="63"/>
      <c r="G82" s="14"/>
      <c r="I82" s="285" t="s">
        <v>893</v>
      </c>
      <c r="J82" s="282">
        <v>2</v>
      </c>
      <c r="K82" s="283" t="s">
        <v>680</v>
      </c>
      <c r="L82" s="282"/>
      <c r="M82" s="284"/>
      <c r="N82" s="284">
        <v>2308481</v>
      </c>
      <c r="O82" s="281">
        <f t="shared" si="2"/>
        <v>0.9998697321655903</v>
      </c>
    </row>
    <row r="83" spans="2:15" ht="15" customHeight="1">
      <c r="B83" s="4"/>
      <c r="D83" s="4"/>
      <c r="E83" s="63"/>
      <c r="F83" s="63"/>
      <c r="G83" s="14"/>
      <c r="I83" s="258" t="s">
        <v>740</v>
      </c>
      <c r="J83" s="259">
        <v>1</v>
      </c>
      <c r="K83" s="260" t="s">
        <v>741</v>
      </c>
      <c r="L83" s="259"/>
      <c r="M83" s="261"/>
      <c r="N83" s="261">
        <v>1266</v>
      </c>
      <c r="O83" s="257">
        <f t="shared" si="2"/>
        <v>0.0005483411303457283</v>
      </c>
    </row>
    <row r="84" spans="5:15" ht="15" customHeight="1">
      <c r="E84" s="63"/>
      <c r="F84" s="63"/>
      <c r="G84" s="14"/>
      <c r="I84" s="285" t="s">
        <v>744</v>
      </c>
      <c r="J84" s="282">
        <v>2</v>
      </c>
      <c r="K84" s="283" t="s">
        <v>745</v>
      </c>
      <c r="L84" s="282"/>
      <c r="M84" s="284"/>
      <c r="N84" s="284">
        <v>836</v>
      </c>
      <c r="O84" s="281">
        <f t="shared" si="2"/>
        <v>0.0003620957227243514</v>
      </c>
    </row>
    <row r="85" spans="5:15" ht="15" customHeight="1">
      <c r="E85" s="63"/>
      <c r="F85" s="63"/>
      <c r="G85" s="14"/>
      <c r="I85" s="59" t="s">
        <v>986</v>
      </c>
      <c r="J85" s="56">
        <v>3</v>
      </c>
      <c r="K85" s="57" t="s">
        <v>869</v>
      </c>
      <c r="L85" s="56"/>
      <c r="M85" s="58"/>
      <c r="N85" s="58">
        <v>836</v>
      </c>
      <c r="O85" s="5">
        <f t="shared" si="2"/>
        <v>0.0003620957227243514</v>
      </c>
    </row>
    <row r="86" spans="5:15" ht="15" customHeight="1">
      <c r="E86" s="63"/>
      <c r="F86" s="63"/>
      <c r="G86" s="14"/>
      <c r="I86" s="285" t="s">
        <v>902</v>
      </c>
      <c r="J86" s="282">
        <v>2</v>
      </c>
      <c r="K86" s="283" t="s">
        <v>903</v>
      </c>
      <c r="L86" s="282"/>
      <c r="M86" s="284"/>
      <c r="N86" s="284">
        <v>430</v>
      </c>
      <c r="O86" s="281">
        <f t="shared" si="2"/>
        <v>0.00018624540762137692</v>
      </c>
    </row>
    <row r="87" spans="5:15" ht="15" customHeight="1">
      <c r="E87" s="63"/>
      <c r="F87" s="63"/>
      <c r="G87" s="14"/>
      <c r="I87" s="59" t="s">
        <v>1025</v>
      </c>
      <c r="J87" s="56">
        <v>3</v>
      </c>
      <c r="K87" s="57" t="s">
        <v>923</v>
      </c>
      <c r="L87" s="56" t="s">
        <v>40</v>
      </c>
      <c r="M87" s="58">
        <v>39</v>
      </c>
      <c r="N87" s="58">
        <v>430</v>
      </c>
      <c r="O87" s="5">
        <f t="shared" si="2"/>
        <v>0.00018624540762137692</v>
      </c>
    </row>
    <row r="88" spans="5:15" ht="15" customHeight="1">
      <c r="E88" s="63"/>
      <c r="F88" s="63"/>
      <c r="G88" s="14"/>
      <c r="I88" s="258" t="s">
        <v>1047</v>
      </c>
      <c r="J88" s="259">
        <v>1</v>
      </c>
      <c r="K88" s="260" t="s">
        <v>1048</v>
      </c>
      <c r="L88" s="259"/>
      <c r="M88" s="261"/>
      <c r="N88" s="261">
        <v>8859</v>
      </c>
      <c r="O88" s="257">
        <f t="shared" si="2"/>
        <v>0.003837088525855298</v>
      </c>
    </row>
    <row r="89" spans="5:15" ht="15" customHeight="1">
      <c r="E89" s="63"/>
      <c r="F89" s="63"/>
      <c r="G89" s="14"/>
      <c r="I89" s="285" t="s">
        <v>1096</v>
      </c>
      <c r="J89" s="282">
        <v>2</v>
      </c>
      <c r="K89" s="283" t="s">
        <v>1097</v>
      </c>
      <c r="L89" s="282"/>
      <c r="M89" s="284"/>
      <c r="N89" s="284">
        <v>206</v>
      </c>
      <c r="O89" s="281">
        <f t="shared" si="2"/>
        <v>8.922454411628755E-05</v>
      </c>
    </row>
    <row r="90" spans="5:15" ht="15" customHeight="1">
      <c r="E90" s="63"/>
      <c r="F90" s="63"/>
      <c r="G90" s="14"/>
      <c r="I90" s="59" t="s">
        <v>1098</v>
      </c>
      <c r="J90" s="56">
        <v>3</v>
      </c>
      <c r="K90" s="57" t="s">
        <v>1099</v>
      </c>
      <c r="L90" s="56"/>
      <c r="M90" s="58"/>
      <c r="N90" s="58">
        <v>206</v>
      </c>
      <c r="O90" s="5">
        <f t="shared" si="2"/>
        <v>8.922454411628755E-05</v>
      </c>
    </row>
    <row r="91" spans="1:15" ht="15" customHeight="1">
      <c r="A91" s="11"/>
      <c r="B91" s="11"/>
      <c r="C91" s="7"/>
      <c r="D91" s="12"/>
      <c r="E91" s="13"/>
      <c r="F91" s="13"/>
      <c r="G91" s="14"/>
      <c r="I91" s="59" t="s">
        <v>1135</v>
      </c>
      <c r="J91" s="56">
        <v>4</v>
      </c>
      <c r="K91" s="57" t="s">
        <v>1124</v>
      </c>
      <c r="L91" s="56"/>
      <c r="M91" s="58"/>
      <c r="N91" s="58">
        <v>206</v>
      </c>
      <c r="O91" s="5">
        <f t="shared" si="2"/>
        <v>8.922454411628755E-05</v>
      </c>
    </row>
    <row r="92" spans="1:15" ht="15" customHeight="1">
      <c r="A92" s="11"/>
      <c r="B92" s="11"/>
      <c r="C92" s="7"/>
      <c r="D92" s="12"/>
      <c r="E92" s="13"/>
      <c r="F92" s="13"/>
      <c r="G92" s="14"/>
      <c r="I92" s="285" t="s">
        <v>1136</v>
      </c>
      <c r="J92" s="282">
        <v>2</v>
      </c>
      <c r="K92" s="283" t="s">
        <v>1137</v>
      </c>
      <c r="L92" s="282"/>
      <c r="M92" s="284"/>
      <c r="N92" s="284">
        <v>8653</v>
      </c>
      <c r="O92" s="281">
        <f t="shared" si="2"/>
        <v>0.0037478639817390105</v>
      </c>
    </row>
    <row r="93" spans="1:15" ht="15" customHeight="1">
      <c r="A93" s="11"/>
      <c r="B93" s="11"/>
      <c r="C93" s="7"/>
      <c r="D93" s="12"/>
      <c r="E93" s="13"/>
      <c r="F93" s="13"/>
      <c r="G93" s="14"/>
      <c r="I93" s="59" t="s">
        <v>1151</v>
      </c>
      <c r="J93" s="56">
        <v>3</v>
      </c>
      <c r="K93" s="57" t="s">
        <v>1156</v>
      </c>
      <c r="L93" s="56" t="s">
        <v>40</v>
      </c>
      <c r="M93" s="58">
        <v>582</v>
      </c>
      <c r="N93" s="58">
        <v>449</v>
      </c>
      <c r="O93" s="5">
        <f t="shared" si="2"/>
        <v>0.0001944748558651122</v>
      </c>
    </row>
    <row r="94" spans="1:15" ht="15" customHeight="1">
      <c r="A94" s="11"/>
      <c r="B94" s="11"/>
      <c r="C94" s="7"/>
      <c r="D94" s="12"/>
      <c r="E94" s="13"/>
      <c r="F94" s="13"/>
      <c r="G94" s="14"/>
      <c r="I94" s="59" t="s">
        <v>1155</v>
      </c>
      <c r="J94" s="56">
        <v>3</v>
      </c>
      <c r="K94" s="57" t="s">
        <v>1168</v>
      </c>
      <c r="L94" s="56"/>
      <c r="M94" s="58"/>
      <c r="N94" s="58">
        <v>8204</v>
      </c>
      <c r="O94" s="5">
        <f t="shared" si="2"/>
        <v>0.0035533891258738987</v>
      </c>
    </row>
    <row r="95" spans="1:15" ht="15" customHeight="1">
      <c r="A95" s="11"/>
      <c r="B95" s="11"/>
      <c r="C95" s="7"/>
      <c r="D95" s="12"/>
      <c r="E95" s="13"/>
      <c r="F95" s="13"/>
      <c r="G95" s="14"/>
      <c r="I95" s="258" t="s">
        <v>1191</v>
      </c>
      <c r="J95" s="259">
        <v>1</v>
      </c>
      <c r="K95" s="260" t="s">
        <v>1192</v>
      </c>
      <c r="L95" s="259"/>
      <c r="M95" s="261"/>
      <c r="N95" s="261">
        <v>10755504</v>
      </c>
      <c r="O95" s="257">
        <f t="shared" si="2"/>
        <v>4.6585191317519765</v>
      </c>
    </row>
    <row r="96" spans="1:15" ht="15" customHeight="1">
      <c r="A96" s="11"/>
      <c r="B96" s="11"/>
      <c r="C96" s="7"/>
      <c r="D96" s="12"/>
      <c r="E96" s="13"/>
      <c r="F96" s="13"/>
      <c r="G96" s="14"/>
      <c r="I96" s="285" t="s">
        <v>1195</v>
      </c>
      <c r="J96" s="282">
        <v>2</v>
      </c>
      <c r="K96" s="283" t="s">
        <v>1196</v>
      </c>
      <c r="L96" s="282"/>
      <c r="M96" s="284"/>
      <c r="N96" s="284">
        <v>10755504</v>
      </c>
      <c r="O96" s="281">
        <f t="shared" si="2"/>
        <v>4.6585191317519765</v>
      </c>
    </row>
    <row r="97" spans="1:15" ht="15" customHeight="1" thickBot="1">
      <c r="A97" s="11"/>
      <c r="B97" s="11"/>
      <c r="C97" s="7"/>
      <c r="D97" s="12"/>
      <c r="E97" s="13"/>
      <c r="F97" s="13"/>
      <c r="G97" s="14"/>
      <c r="I97" s="327" t="s">
        <v>1256</v>
      </c>
      <c r="J97" s="328"/>
      <c r="K97" s="328"/>
      <c r="L97" s="329"/>
      <c r="M97" s="232"/>
      <c r="N97" s="233">
        <v>230878176</v>
      </c>
      <c r="O97" s="250">
        <f t="shared" si="2"/>
        <v>100</v>
      </c>
    </row>
    <row r="98" spans="1:15" ht="15" customHeight="1">
      <c r="A98" s="12"/>
      <c r="B98" s="12"/>
      <c r="C98" s="12"/>
      <c r="D98" s="12"/>
      <c r="E98" s="13"/>
      <c r="F98" s="13"/>
      <c r="G98" s="14"/>
      <c r="I98" s="7"/>
      <c r="J98" s="50"/>
      <c r="K98" s="7"/>
      <c r="L98" s="50"/>
      <c r="M98" s="8"/>
      <c r="N98" s="9"/>
      <c r="O98" s="10"/>
    </row>
    <row r="99" spans="1:15" ht="15" customHeight="1">
      <c r="A99" s="11"/>
      <c r="B99" s="11"/>
      <c r="C99" s="7"/>
      <c r="D99" s="12"/>
      <c r="E99" s="13"/>
      <c r="F99" s="13"/>
      <c r="G99" s="14"/>
      <c r="I99" s="7"/>
      <c r="J99" s="50"/>
      <c r="K99" s="7"/>
      <c r="L99" s="50"/>
      <c r="M99" s="8"/>
      <c r="N99" s="9"/>
      <c r="O99" s="10"/>
    </row>
    <row r="100" spans="1:15" ht="15" customHeight="1">
      <c r="A100" s="11"/>
      <c r="B100" s="11"/>
      <c r="C100" s="7"/>
      <c r="D100" s="12"/>
      <c r="E100" s="13"/>
      <c r="F100" s="13"/>
      <c r="G100" s="14"/>
      <c r="I100" s="7"/>
      <c r="J100" s="50"/>
      <c r="K100" s="7"/>
      <c r="L100" s="50"/>
      <c r="M100" s="8"/>
      <c r="N100" s="9"/>
      <c r="O100" s="10"/>
    </row>
    <row r="101" spans="1:15" ht="15" customHeight="1">
      <c r="A101" s="11"/>
      <c r="B101" s="11"/>
      <c r="C101" s="7"/>
      <c r="D101" s="12"/>
      <c r="E101" s="13"/>
      <c r="F101" s="13"/>
      <c r="G101" s="14"/>
      <c r="I101" s="326"/>
      <c r="J101" s="326"/>
      <c r="K101" s="326"/>
      <c r="L101" s="50"/>
      <c r="M101" s="8"/>
      <c r="N101" s="9"/>
      <c r="O101" s="10"/>
    </row>
    <row r="102" spans="1:15" ht="15" customHeight="1">
      <c r="A102" s="11"/>
      <c r="B102" s="11"/>
      <c r="C102" s="7"/>
      <c r="D102" s="12"/>
      <c r="E102" s="13"/>
      <c r="F102" s="13"/>
      <c r="G102" s="14"/>
      <c r="I102" s="12"/>
      <c r="J102" s="12"/>
      <c r="K102" s="12"/>
      <c r="L102" s="50"/>
      <c r="M102" s="8"/>
      <c r="N102" s="9"/>
      <c r="O102" s="10"/>
    </row>
    <row r="103" spans="1:15" ht="15" customHeight="1">
      <c r="A103" s="12"/>
      <c r="B103" s="12"/>
      <c r="C103" s="12"/>
      <c r="D103" s="12"/>
      <c r="E103" s="12"/>
      <c r="F103" s="13"/>
      <c r="G103" s="14"/>
      <c r="I103" s="7"/>
      <c r="J103" s="50"/>
      <c r="K103" s="7"/>
      <c r="L103" s="50"/>
      <c r="M103" s="8"/>
      <c r="N103" s="9"/>
      <c r="O103" s="10"/>
    </row>
    <row r="104" spans="9:15" ht="15" customHeight="1">
      <c r="I104" s="7"/>
      <c r="J104" s="50"/>
      <c r="K104" s="7"/>
      <c r="L104" s="50"/>
      <c r="M104" s="8"/>
      <c r="N104" s="9"/>
      <c r="O104" s="10"/>
    </row>
    <row r="105" spans="9:15" ht="15" customHeight="1">
      <c r="I105" s="7"/>
      <c r="J105" s="50"/>
      <c r="K105" s="7"/>
      <c r="L105" s="50"/>
      <c r="M105" s="8"/>
      <c r="N105" s="9"/>
      <c r="O105" s="10"/>
    </row>
    <row r="106" spans="9:15" ht="15" customHeight="1">
      <c r="I106" s="7"/>
      <c r="J106" s="50"/>
      <c r="K106" s="7"/>
      <c r="L106" s="50"/>
      <c r="M106" s="8"/>
      <c r="N106" s="9"/>
      <c r="O106" s="10"/>
    </row>
    <row r="107" spans="9:15" ht="15" customHeight="1">
      <c r="I107" s="7"/>
      <c r="J107" s="50"/>
      <c r="K107" s="7"/>
      <c r="L107" s="50"/>
      <c r="M107" s="8"/>
      <c r="N107" s="9"/>
      <c r="O107" s="10"/>
    </row>
    <row r="108" spans="9:15" ht="15" customHeight="1">
      <c r="I108" s="12"/>
      <c r="J108" s="12"/>
      <c r="K108" s="12"/>
      <c r="L108" s="50"/>
      <c r="M108" s="8"/>
      <c r="N108" s="15"/>
      <c r="O108" s="10"/>
    </row>
    <row r="109" spans="9:15" ht="15" customHeight="1">
      <c r="I109" s="43"/>
      <c r="J109" s="44"/>
      <c r="K109" s="43"/>
      <c r="L109" s="44"/>
      <c r="O109" s="43"/>
    </row>
    <row r="110" spans="9:15" ht="15" customHeight="1">
      <c r="I110" s="43"/>
      <c r="J110" s="44"/>
      <c r="K110" s="43"/>
      <c r="L110" s="44"/>
      <c r="O110" s="43"/>
    </row>
    <row r="111" spans="9:15" ht="15" customHeight="1">
      <c r="I111" s="43"/>
      <c r="J111" s="44"/>
      <c r="K111" s="43"/>
      <c r="L111" s="44"/>
      <c r="O111" s="43"/>
    </row>
    <row r="112" spans="9:15" ht="15" customHeight="1">
      <c r="I112" s="43"/>
      <c r="J112" s="44"/>
      <c r="K112" s="43"/>
      <c r="L112" s="44"/>
      <c r="O112" s="43"/>
    </row>
    <row r="113" spans="9:15" ht="15" customHeight="1">
      <c r="I113" s="43"/>
      <c r="J113" s="44"/>
      <c r="K113" s="43"/>
      <c r="L113" s="44"/>
      <c r="O113" s="43"/>
    </row>
    <row r="114" spans="9:15" ht="15" customHeight="1">
      <c r="I114" s="43"/>
      <c r="J114" s="44"/>
      <c r="K114" s="43"/>
      <c r="L114" s="44"/>
      <c r="O114" s="43"/>
    </row>
    <row r="115" spans="9:15" ht="15" customHeight="1">
      <c r="I115" s="43"/>
      <c r="J115" s="44"/>
      <c r="K115" s="43"/>
      <c r="L115" s="44"/>
      <c r="O115" s="43"/>
    </row>
    <row r="116" spans="9:15" ht="15" customHeight="1">
      <c r="I116" s="43"/>
      <c r="J116" s="44"/>
      <c r="K116" s="43"/>
      <c r="L116" s="44"/>
      <c r="O116" s="43"/>
    </row>
    <row r="117" spans="9:15" ht="15" customHeight="1">
      <c r="I117" s="43"/>
      <c r="J117" s="44"/>
      <c r="K117" s="43"/>
      <c r="L117" s="44"/>
      <c r="O117" s="43"/>
    </row>
    <row r="118" spans="9:15" ht="15" customHeight="1">
      <c r="I118" s="43"/>
      <c r="J118" s="44"/>
      <c r="K118" s="43"/>
      <c r="L118" s="44"/>
      <c r="O118" s="43"/>
    </row>
    <row r="119" spans="9:15" ht="15" customHeight="1">
      <c r="I119" s="43"/>
      <c r="J119" s="44"/>
      <c r="K119" s="43"/>
      <c r="L119" s="44"/>
      <c r="O119" s="43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3">
    <mergeCell ref="A54:D54"/>
    <mergeCell ref="I97:L97"/>
    <mergeCell ref="I101:K101"/>
  </mergeCells>
  <printOptions/>
  <pageMargins left="0.3937007874015748" right="0.3937007874015748" top="0.7874015748031497" bottom="0.7874015748031497" header="0.5118110236220472" footer="0.5118110236220472"/>
  <pageSetup fitToHeight="16" horizontalDpi="600" verticalDpi="600" orientation="portrait" paperSize="8" scale="8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0"/>
  <sheetViews>
    <sheetView zoomScalePageLayoutView="0" workbookViewId="0" topLeftCell="D109">
      <selection activeCell="M178" sqref="M178"/>
    </sheetView>
  </sheetViews>
  <sheetFormatPr defaultColWidth="8.796875" defaultRowHeight="14.25"/>
  <cols>
    <col min="1" max="1" width="9.69921875" style="4" customWidth="1"/>
    <col min="2" max="2" width="4.69921875" style="47" customWidth="1"/>
    <col min="3" max="3" width="32.69921875" style="4" customWidth="1"/>
    <col min="4" max="4" width="5.69921875" style="47" customWidth="1"/>
    <col min="5" max="5" width="12.69921875" style="4" customWidth="1"/>
    <col min="6" max="6" width="15.69921875" style="4" customWidth="1"/>
    <col min="7" max="7" width="7" style="4" customWidth="1"/>
    <col min="8" max="8" width="4.5" style="4" customWidth="1"/>
    <col min="9" max="9" width="9.69921875" style="4" customWidth="1"/>
    <col min="10" max="10" width="4.69921875" style="47" customWidth="1"/>
    <col min="11" max="11" width="32.69921875" style="4" customWidth="1"/>
    <col min="12" max="12" width="5.69921875" style="47" customWidth="1"/>
    <col min="13" max="13" width="12.69921875" style="45" customWidth="1"/>
    <col min="14" max="14" width="15.69921875" style="46" customWidth="1"/>
    <col min="15" max="15" width="7" style="4" customWidth="1"/>
    <col min="16" max="16384" width="9" style="4" customWidth="1"/>
  </cols>
  <sheetData>
    <row r="1" spans="1:14" s="17" customFormat="1" ht="17.25">
      <c r="A1" s="17" t="s">
        <v>0</v>
      </c>
      <c r="B1" s="18"/>
      <c r="D1" s="18"/>
      <c r="J1" s="18"/>
      <c r="L1" s="18"/>
      <c r="M1" s="19"/>
      <c r="N1" s="20"/>
    </row>
    <row r="2" spans="1:14" s="23" customFormat="1" ht="7.5" customHeight="1">
      <c r="A2" s="21"/>
      <c r="B2" s="22"/>
      <c r="D2" s="22"/>
      <c r="H2" s="22"/>
      <c r="J2" s="22"/>
      <c r="L2" s="22"/>
      <c r="M2" s="24"/>
      <c r="N2" s="25"/>
    </row>
    <row r="3" spans="1:14" s="26" customFormat="1" ht="15" customHeight="1">
      <c r="A3" s="26" t="s">
        <v>1257</v>
      </c>
      <c r="B3" s="27"/>
      <c r="D3" s="27"/>
      <c r="J3" s="27"/>
      <c r="L3" s="27"/>
      <c r="M3" s="28"/>
      <c r="N3" s="29"/>
    </row>
    <row r="4" spans="1:14" s="23" customFormat="1" ht="7.5" customHeight="1">
      <c r="A4" s="21"/>
      <c r="B4" s="22"/>
      <c r="D4" s="22"/>
      <c r="H4" s="22"/>
      <c r="J4" s="22"/>
      <c r="L4" s="22"/>
      <c r="M4" s="24"/>
      <c r="N4" s="25"/>
    </row>
    <row r="5" spans="1:15" ht="15" thickBot="1">
      <c r="A5" s="30" t="s">
        <v>1258</v>
      </c>
      <c r="B5" s="31"/>
      <c r="C5" s="32"/>
      <c r="D5" s="31"/>
      <c r="E5" s="31"/>
      <c r="F5" s="31"/>
      <c r="G5" s="1" t="s">
        <v>2</v>
      </c>
      <c r="H5" s="32"/>
      <c r="I5" s="30" t="s">
        <v>1259</v>
      </c>
      <c r="J5" s="31"/>
      <c r="K5" s="32"/>
      <c r="L5" s="31"/>
      <c r="M5" s="33"/>
      <c r="N5" s="34"/>
      <c r="O5" s="35" t="s">
        <v>2</v>
      </c>
    </row>
    <row r="6" spans="1:15" s="42" customFormat="1" ht="15" customHeight="1">
      <c r="A6" s="36" t="s">
        <v>1235</v>
      </c>
      <c r="B6" s="37" t="s">
        <v>1260</v>
      </c>
      <c r="C6" s="37" t="s">
        <v>1261</v>
      </c>
      <c r="D6" s="37" t="s">
        <v>1262</v>
      </c>
      <c r="E6" s="37" t="s">
        <v>3</v>
      </c>
      <c r="F6" s="37" t="s">
        <v>4</v>
      </c>
      <c r="G6" s="2" t="s">
        <v>1263</v>
      </c>
      <c r="H6" s="38"/>
      <c r="I6" s="64" t="s">
        <v>1235</v>
      </c>
      <c r="J6" s="65" t="s">
        <v>1260</v>
      </c>
      <c r="K6" s="65" t="s">
        <v>1261</v>
      </c>
      <c r="L6" s="65" t="s">
        <v>1262</v>
      </c>
      <c r="M6" s="66" t="s">
        <v>1264</v>
      </c>
      <c r="N6" s="67" t="s">
        <v>1265</v>
      </c>
      <c r="O6" s="41" t="s">
        <v>1263</v>
      </c>
    </row>
    <row r="7" spans="1:16" ht="15" customHeight="1">
      <c r="A7" s="262" t="s">
        <v>5</v>
      </c>
      <c r="B7" s="263">
        <v>1</v>
      </c>
      <c r="C7" s="264" t="s">
        <v>6</v>
      </c>
      <c r="D7" s="263"/>
      <c r="E7" s="265"/>
      <c r="F7" s="265">
        <v>338087</v>
      </c>
      <c r="G7" s="266">
        <f>F7/1182890270*100</f>
        <v>0.028581433846776</v>
      </c>
      <c r="H7" s="42"/>
      <c r="I7" s="267" t="s">
        <v>5</v>
      </c>
      <c r="J7" s="263">
        <v>1</v>
      </c>
      <c r="K7" s="264" t="s">
        <v>6</v>
      </c>
      <c r="L7" s="263"/>
      <c r="M7" s="265"/>
      <c r="N7" s="265">
        <v>20507020</v>
      </c>
      <c r="O7" s="268">
        <f aca="true" t="shared" si="0" ref="O7:O70">N7/463410414*100</f>
        <v>4.425239351656003</v>
      </c>
      <c r="P7" s="42"/>
    </row>
    <row r="8" spans="1:16" ht="15" customHeight="1">
      <c r="A8" s="286" t="s">
        <v>47</v>
      </c>
      <c r="B8" s="287">
        <v>2</v>
      </c>
      <c r="C8" s="288" t="s">
        <v>48</v>
      </c>
      <c r="D8" s="287" t="s">
        <v>9</v>
      </c>
      <c r="E8" s="289">
        <v>1798</v>
      </c>
      <c r="F8" s="289">
        <v>253480</v>
      </c>
      <c r="G8" s="290">
        <f aca="true" t="shared" si="1" ref="G8:G71">F8/1182890270*100</f>
        <v>0.02142886846131552</v>
      </c>
      <c r="H8" s="42"/>
      <c r="I8" s="291" t="s">
        <v>18</v>
      </c>
      <c r="J8" s="287">
        <v>2</v>
      </c>
      <c r="K8" s="288" t="s">
        <v>19</v>
      </c>
      <c r="L8" s="287" t="s">
        <v>9</v>
      </c>
      <c r="M8" s="289">
        <v>5140</v>
      </c>
      <c r="N8" s="289">
        <v>4854794</v>
      </c>
      <c r="O8" s="292">
        <f t="shared" si="0"/>
        <v>1.0476229824217977</v>
      </c>
      <c r="P8" s="42"/>
    </row>
    <row r="9" spans="1:16" ht="15" customHeight="1">
      <c r="A9" s="286" t="s">
        <v>56</v>
      </c>
      <c r="B9" s="287">
        <v>2</v>
      </c>
      <c r="C9" s="288" t="s">
        <v>57</v>
      </c>
      <c r="D9" s="287" t="s">
        <v>40</v>
      </c>
      <c r="E9" s="289">
        <v>55835</v>
      </c>
      <c r="F9" s="289">
        <v>12068</v>
      </c>
      <c r="G9" s="290">
        <f t="shared" si="1"/>
        <v>0.0010202129737697477</v>
      </c>
      <c r="H9" s="42"/>
      <c r="I9" s="72" t="s">
        <v>22</v>
      </c>
      <c r="J9" s="73">
        <v>3</v>
      </c>
      <c r="K9" s="69" t="s">
        <v>49</v>
      </c>
      <c r="L9" s="73" t="s">
        <v>40</v>
      </c>
      <c r="M9" s="70">
        <v>4504865</v>
      </c>
      <c r="N9" s="70">
        <v>4593646</v>
      </c>
      <c r="O9" s="74">
        <f t="shared" si="0"/>
        <v>0.9912694797575266</v>
      </c>
      <c r="P9" s="42"/>
    </row>
    <row r="10" spans="1:16" ht="15" customHeight="1">
      <c r="A10" s="68" t="s">
        <v>60</v>
      </c>
      <c r="B10" s="73">
        <v>3</v>
      </c>
      <c r="C10" s="69" t="s">
        <v>61</v>
      </c>
      <c r="D10" s="73" t="s">
        <v>40</v>
      </c>
      <c r="E10" s="70">
        <v>55835</v>
      </c>
      <c r="F10" s="70">
        <v>12068</v>
      </c>
      <c r="G10" s="71">
        <f t="shared" si="1"/>
        <v>0.0010202129737697477</v>
      </c>
      <c r="H10" s="42"/>
      <c r="I10" s="72" t="s">
        <v>26</v>
      </c>
      <c r="J10" s="73">
        <v>4</v>
      </c>
      <c r="K10" s="69" t="s">
        <v>52</v>
      </c>
      <c r="L10" s="73" t="s">
        <v>40</v>
      </c>
      <c r="M10" s="70">
        <v>18000</v>
      </c>
      <c r="N10" s="70">
        <v>6753</v>
      </c>
      <c r="O10" s="74">
        <f t="shared" si="0"/>
        <v>0.0014572395863335086</v>
      </c>
      <c r="P10" s="42"/>
    </row>
    <row r="11" spans="1:16" ht="15" customHeight="1">
      <c r="A11" s="286" t="s">
        <v>80</v>
      </c>
      <c r="B11" s="287">
        <v>2</v>
      </c>
      <c r="C11" s="288" t="s">
        <v>81</v>
      </c>
      <c r="D11" s="287" t="s">
        <v>9</v>
      </c>
      <c r="E11" s="289">
        <v>7</v>
      </c>
      <c r="F11" s="289">
        <v>1596</v>
      </c>
      <c r="G11" s="290">
        <f t="shared" si="1"/>
        <v>0.00013492375755191563</v>
      </c>
      <c r="H11" s="42"/>
      <c r="I11" s="72" t="s">
        <v>70</v>
      </c>
      <c r="J11" s="73">
        <v>4</v>
      </c>
      <c r="K11" s="69" t="s">
        <v>71</v>
      </c>
      <c r="L11" s="73" t="s">
        <v>40</v>
      </c>
      <c r="M11" s="70">
        <v>1077960</v>
      </c>
      <c r="N11" s="70">
        <v>2680339</v>
      </c>
      <c r="O11" s="74">
        <f t="shared" si="0"/>
        <v>0.5783942093282349</v>
      </c>
      <c r="P11" s="42"/>
    </row>
    <row r="12" spans="1:16" ht="15" customHeight="1">
      <c r="A12" s="286" t="s">
        <v>84</v>
      </c>
      <c r="B12" s="287">
        <v>2</v>
      </c>
      <c r="C12" s="288" t="s">
        <v>85</v>
      </c>
      <c r="D12" s="287" t="s">
        <v>9</v>
      </c>
      <c r="E12" s="289">
        <v>3</v>
      </c>
      <c r="F12" s="289">
        <v>6020</v>
      </c>
      <c r="G12" s="290">
        <f t="shared" si="1"/>
        <v>0.0005089229451519624</v>
      </c>
      <c r="H12" s="42"/>
      <c r="I12" s="72" t="s">
        <v>74</v>
      </c>
      <c r="J12" s="73">
        <v>4</v>
      </c>
      <c r="K12" s="69" t="s">
        <v>75</v>
      </c>
      <c r="L12" s="73" t="s">
        <v>40</v>
      </c>
      <c r="M12" s="70">
        <v>2648853</v>
      </c>
      <c r="N12" s="70">
        <v>1709456</v>
      </c>
      <c r="O12" s="74">
        <f t="shared" si="0"/>
        <v>0.3688859698349377</v>
      </c>
      <c r="P12" s="42"/>
    </row>
    <row r="13" spans="1:16" ht="15" customHeight="1">
      <c r="A13" s="286" t="s">
        <v>92</v>
      </c>
      <c r="B13" s="287">
        <v>2</v>
      </c>
      <c r="C13" s="288" t="s">
        <v>93</v>
      </c>
      <c r="D13" s="287" t="s">
        <v>9</v>
      </c>
      <c r="E13" s="289">
        <v>2000</v>
      </c>
      <c r="F13" s="289">
        <v>27383</v>
      </c>
      <c r="G13" s="290">
        <f t="shared" si="1"/>
        <v>0.002314923090879765</v>
      </c>
      <c r="H13" s="42"/>
      <c r="I13" s="72" t="s">
        <v>78</v>
      </c>
      <c r="J13" s="73">
        <v>5</v>
      </c>
      <c r="K13" s="69" t="s">
        <v>79</v>
      </c>
      <c r="L13" s="73" t="s">
        <v>40</v>
      </c>
      <c r="M13" s="70">
        <v>1286294</v>
      </c>
      <c r="N13" s="70">
        <v>752497</v>
      </c>
      <c r="O13" s="74">
        <f t="shared" si="0"/>
        <v>0.1623824103357332</v>
      </c>
      <c r="P13" s="42"/>
    </row>
    <row r="14" spans="1:16" ht="15" customHeight="1">
      <c r="A14" s="286" t="s">
        <v>100</v>
      </c>
      <c r="B14" s="287">
        <v>2</v>
      </c>
      <c r="C14" s="288" t="s">
        <v>101</v>
      </c>
      <c r="D14" s="287"/>
      <c r="E14" s="289"/>
      <c r="F14" s="289">
        <v>37540</v>
      </c>
      <c r="G14" s="290">
        <f t="shared" si="1"/>
        <v>0.0031735826181070875</v>
      </c>
      <c r="H14" s="42"/>
      <c r="I14" s="72" t="s">
        <v>86</v>
      </c>
      <c r="J14" s="73">
        <v>5</v>
      </c>
      <c r="K14" s="69" t="s">
        <v>87</v>
      </c>
      <c r="L14" s="73" t="s">
        <v>40</v>
      </c>
      <c r="M14" s="70">
        <v>44911</v>
      </c>
      <c r="N14" s="70">
        <v>97420</v>
      </c>
      <c r="O14" s="74">
        <f t="shared" si="0"/>
        <v>0.021022401969585432</v>
      </c>
      <c r="P14" s="42"/>
    </row>
    <row r="15" spans="1:16" ht="15" customHeight="1">
      <c r="A15" s="262" t="s">
        <v>115</v>
      </c>
      <c r="B15" s="263">
        <v>1</v>
      </c>
      <c r="C15" s="264" t="s">
        <v>116</v>
      </c>
      <c r="D15" s="263"/>
      <c r="E15" s="265"/>
      <c r="F15" s="265">
        <v>8646284</v>
      </c>
      <c r="G15" s="266">
        <f t="shared" si="1"/>
        <v>0.7309455677575233</v>
      </c>
      <c r="H15" s="42"/>
      <c r="I15" s="72" t="s">
        <v>90</v>
      </c>
      <c r="J15" s="73">
        <v>5</v>
      </c>
      <c r="K15" s="69" t="s">
        <v>91</v>
      </c>
      <c r="L15" s="73" t="s">
        <v>40</v>
      </c>
      <c r="M15" s="70">
        <v>516516</v>
      </c>
      <c r="N15" s="70">
        <v>235316</v>
      </c>
      <c r="O15" s="74">
        <f t="shared" si="0"/>
        <v>0.050779178216741584</v>
      </c>
      <c r="P15" s="42"/>
    </row>
    <row r="16" spans="1:16" ht="15" customHeight="1">
      <c r="A16" s="286" t="s">
        <v>123</v>
      </c>
      <c r="B16" s="287">
        <v>2</v>
      </c>
      <c r="C16" s="288" t="s">
        <v>124</v>
      </c>
      <c r="D16" s="287" t="s">
        <v>9</v>
      </c>
      <c r="E16" s="289">
        <v>4</v>
      </c>
      <c r="F16" s="289">
        <v>3683</v>
      </c>
      <c r="G16" s="290">
        <f t="shared" si="1"/>
        <v>0.0003113560144509431</v>
      </c>
      <c r="H16" s="42"/>
      <c r="I16" s="72" t="s">
        <v>94</v>
      </c>
      <c r="J16" s="73">
        <v>5</v>
      </c>
      <c r="K16" s="69" t="s">
        <v>95</v>
      </c>
      <c r="L16" s="73" t="s">
        <v>40</v>
      </c>
      <c r="M16" s="70">
        <v>774861</v>
      </c>
      <c r="N16" s="70">
        <v>617830</v>
      </c>
      <c r="O16" s="74">
        <f t="shared" si="0"/>
        <v>0.13332242464451824</v>
      </c>
      <c r="P16" s="42"/>
    </row>
    <row r="17" spans="1:16" ht="15" customHeight="1">
      <c r="A17" s="286" t="s">
        <v>127</v>
      </c>
      <c r="B17" s="287">
        <v>2</v>
      </c>
      <c r="C17" s="288" t="s">
        <v>128</v>
      </c>
      <c r="D17" s="287" t="s">
        <v>9</v>
      </c>
      <c r="E17" s="289">
        <v>11</v>
      </c>
      <c r="F17" s="289">
        <v>1328</v>
      </c>
      <c r="G17" s="290">
        <f t="shared" si="1"/>
        <v>0.00011226738723618042</v>
      </c>
      <c r="H17" s="42"/>
      <c r="I17" s="72" t="s">
        <v>98</v>
      </c>
      <c r="J17" s="73">
        <v>4</v>
      </c>
      <c r="K17" s="69" t="s">
        <v>99</v>
      </c>
      <c r="L17" s="73" t="s">
        <v>40</v>
      </c>
      <c r="M17" s="70">
        <v>149580</v>
      </c>
      <c r="N17" s="70">
        <v>33088</v>
      </c>
      <c r="O17" s="74">
        <f t="shared" si="0"/>
        <v>0.007140107127588204</v>
      </c>
      <c r="P17" s="42"/>
    </row>
    <row r="18" spans="1:16" ht="15" customHeight="1">
      <c r="A18" s="286" t="s">
        <v>135</v>
      </c>
      <c r="B18" s="287">
        <v>2</v>
      </c>
      <c r="C18" s="288" t="s">
        <v>136</v>
      </c>
      <c r="D18" s="287"/>
      <c r="E18" s="289"/>
      <c r="F18" s="289">
        <v>1351</v>
      </c>
      <c r="G18" s="290">
        <f t="shared" si="1"/>
        <v>0.00011421177722596365</v>
      </c>
      <c r="H18" s="42"/>
      <c r="I18" s="72" t="s">
        <v>102</v>
      </c>
      <c r="J18" s="73">
        <v>3</v>
      </c>
      <c r="K18" s="69" t="s">
        <v>35</v>
      </c>
      <c r="L18" s="73" t="s">
        <v>9</v>
      </c>
      <c r="M18" s="70">
        <v>635</v>
      </c>
      <c r="N18" s="70">
        <v>261148</v>
      </c>
      <c r="O18" s="74">
        <f t="shared" si="0"/>
        <v>0.05635350266427116</v>
      </c>
      <c r="P18" s="42"/>
    </row>
    <row r="19" spans="1:16" ht="15" customHeight="1">
      <c r="A19" s="68" t="s">
        <v>137</v>
      </c>
      <c r="B19" s="73">
        <v>3</v>
      </c>
      <c r="C19" s="69" t="s">
        <v>138</v>
      </c>
      <c r="D19" s="73"/>
      <c r="E19" s="70"/>
      <c r="F19" s="70">
        <v>1351</v>
      </c>
      <c r="G19" s="71">
        <f t="shared" si="1"/>
        <v>0.00011421177722596365</v>
      </c>
      <c r="H19" s="42"/>
      <c r="I19" s="291" t="s">
        <v>47</v>
      </c>
      <c r="J19" s="287">
        <v>2</v>
      </c>
      <c r="K19" s="288" t="s">
        <v>48</v>
      </c>
      <c r="L19" s="287" t="s">
        <v>9</v>
      </c>
      <c r="M19" s="289">
        <v>164630</v>
      </c>
      <c r="N19" s="289">
        <v>5103302</v>
      </c>
      <c r="O19" s="292">
        <f t="shared" si="0"/>
        <v>1.1012488812994177</v>
      </c>
      <c r="P19" s="42"/>
    </row>
    <row r="20" spans="1:16" ht="15" customHeight="1">
      <c r="A20" s="68" t="s">
        <v>139</v>
      </c>
      <c r="B20" s="73">
        <v>4</v>
      </c>
      <c r="C20" s="69" t="s">
        <v>140</v>
      </c>
      <c r="D20" s="73"/>
      <c r="E20" s="70"/>
      <c r="F20" s="70">
        <v>1351</v>
      </c>
      <c r="G20" s="71">
        <f t="shared" si="1"/>
        <v>0.00011421177722596365</v>
      </c>
      <c r="H20" s="42"/>
      <c r="I20" s="72" t="s">
        <v>53</v>
      </c>
      <c r="J20" s="73">
        <v>3</v>
      </c>
      <c r="K20" s="69" t="s">
        <v>54</v>
      </c>
      <c r="L20" s="73" t="s">
        <v>9</v>
      </c>
      <c r="M20" s="70">
        <v>11987</v>
      </c>
      <c r="N20" s="70">
        <v>901098</v>
      </c>
      <c r="O20" s="74">
        <f t="shared" si="0"/>
        <v>0.194449233935429</v>
      </c>
      <c r="P20" s="42"/>
    </row>
    <row r="21" spans="1:16" ht="15" customHeight="1">
      <c r="A21" s="286" t="s">
        <v>142</v>
      </c>
      <c r="B21" s="287">
        <v>2</v>
      </c>
      <c r="C21" s="288" t="s">
        <v>143</v>
      </c>
      <c r="D21" s="287" t="s">
        <v>9</v>
      </c>
      <c r="E21" s="289">
        <v>10175</v>
      </c>
      <c r="F21" s="289">
        <v>191391</v>
      </c>
      <c r="G21" s="290">
        <f t="shared" si="1"/>
        <v>0.016179945414548046</v>
      </c>
      <c r="H21" s="42"/>
      <c r="I21" s="72" t="s">
        <v>117</v>
      </c>
      <c r="J21" s="73">
        <v>3</v>
      </c>
      <c r="K21" s="69" t="s">
        <v>118</v>
      </c>
      <c r="L21" s="73" t="s">
        <v>9</v>
      </c>
      <c r="M21" s="70">
        <v>127420</v>
      </c>
      <c r="N21" s="70">
        <v>3539436</v>
      </c>
      <c r="O21" s="74">
        <f t="shared" si="0"/>
        <v>0.7637799870418968</v>
      </c>
      <c r="P21" s="42"/>
    </row>
    <row r="22" spans="1:16" ht="15" customHeight="1">
      <c r="A22" s="286" t="s">
        <v>146</v>
      </c>
      <c r="B22" s="287">
        <v>2</v>
      </c>
      <c r="C22" s="288" t="s">
        <v>147</v>
      </c>
      <c r="D22" s="287" t="s">
        <v>9</v>
      </c>
      <c r="E22" s="289">
        <v>1632</v>
      </c>
      <c r="F22" s="289">
        <v>63414</v>
      </c>
      <c r="G22" s="290">
        <f t="shared" si="1"/>
        <v>0.00536093681791803</v>
      </c>
      <c r="H22" s="42"/>
      <c r="I22" s="72" t="s">
        <v>121</v>
      </c>
      <c r="J22" s="73">
        <v>4</v>
      </c>
      <c r="K22" s="69" t="s">
        <v>122</v>
      </c>
      <c r="L22" s="73" t="s">
        <v>9</v>
      </c>
      <c r="M22" s="70">
        <v>127420</v>
      </c>
      <c r="N22" s="70">
        <v>3539436</v>
      </c>
      <c r="O22" s="74">
        <f t="shared" si="0"/>
        <v>0.7637799870418968</v>
      </c>
      <c r="P22" s="42"/>
    </row>
    <row r="23" spans="1:16" ht="15" customHeight="1">
      <c r="A23" s="68" t="s">
        <v>150</v>
      </c>
      <c r="B23" s="73">
        <v>3</v>
      </c>
      <c r="C23" s="69" t="s">
        <v>151</v>
      </c>
      <c r="D23" s="73" t="s">
        <v>9</v>
      </c>
      <c r="E23" s="70">
        <v>768</v>
      </c>
      <c r="F23" s="70">
        <v>33767</v>
      </c>
      <c r="G23" s="71">
        <f t="shared" si="1"/>
        <v>0.0028546181210874276</v>
      </c>
      <c r="H23" s="42"/>
      <c r="I23" s="72" t="s">
        <v>129</v>
      </c>
      <c r="J23" s="73">
        <v>3</v>
      </c>
      <c r="K23" s="69" t="s">
        <v>130</v>
      </c>
      <c r="L23" s="73" t="s">
        <v>9</v>
      </c>
      <c r="M23" s="70">
        <v>24472</v>
      </c>
      <c r="N23" s="70">
        <v>598410</v>
      </c>
      <c r="O23" s="74">
        <f t="shared" si="0"/>
        <v>0.12913175490268544</v>
      </c>
      <c r="P23" s="42"/>
    </row>
    <row r="24" spans="1:16" ht="15" customHeight="1">
      <c r="A24" s="286" t="s">
        <v>160</v>
      </c>
      <c r="B24" s="287">
        <v>2</v>
      </c>
      <c r="C24" s="288" t="s">
        <v>161</v>
      </c>
      <c r="D24" s="287" t="s">
        <v>9</v>
      </c>
      <c r="E24" s="289">
        <v>548</v>
      </c>
      <c r="F24" s="289">
        <v>76053</v>
      </c>
      <c r="G24" s="290">
        <f t="shared" si="1"/>
        <v>0.006429421386651528</v>
      </c>
      <c r="H24" s="42"/>
      <c r="I24" s="291" t="s">
        <v>56</v>
      </c>
      <c r="J24" s="287">
        <v>2</v>
      </c>
      <c r="K24" s="288" t="s">
        <v>57</v>
      </c>
      <c r="L24" s="287" t="s">
        <v>40</v>
      </c>
      <c r="M24" s="289">
        <v>54994819</v>
      </c>
      <c r="N24" s="289">
        <v>10074532</v>
      </c>
      <c r="O24" s="292">
        <f t="shared" si="0"/>
        <v>2.1739977556913512</v>
      </c>
      <c r="P24" s="42"/>
    </row>
    <row r="25" spans="1:16" ht="15" customHeight="1">
      <c r="A25" s="68" t="s">
        <v>164</v>
      </c>
      <c r="B25" s="73">
        <v>3</v>
      </c>
      <c r="C25" s="69" t="s">
        <v>165</v>
      </c>
      <c r="D25" s="73" t="s">
        <v>9</v>
      </c>
      <c r="E25" s="70">
        <v>326</v>
      </c>
      <c r="F25" s="70">
        <v>11325</v>
      </c>
      <c r="G25" s="71">
        <f t="shared" si="1"/>
        <v>0.0009574007232302284</v>
      </c>
      <c r="H25" s="42"/>
      <c r="I25" s="72" t="s">
        <v>60</v>
      </c>
      <c r="J25" s="73">
        <v>3</v>
      </c>
      <c r="K25" s="69" t="s">
        <v>61</v>
      </c>
      <c r="L25" s="73" t="s">
        <v>40</v>
      </c>
      <c r="M25" s="70">
        <v>47006962</v>
      </c>
      <c r="N25" s="70">
        <v>9610833</v>
      </c>
      <c r="O25" s="74">
        <f t="shared" si="0"/>
        <v>2.073935481303189</v>
      </c>
      <c r="P25" s="42"/>
    </row>
    <row r="26" spans="1:16" ht="15" customHeight="1">
      <c r="A26" s="286" t="s">
        <v>168</v>
      </c>
      <c r="B26" s="287">
        <v>2</v>
      </c>
      <c r="C26" s="288" t="s">
        <v>169</v>
      </c>
      <c r="D26" s="287" t="s">
        <v>9</v>
      </c>
      <c r="E26" s="289">
        <v>191873</v>
      </c>
      <c r="F26" s="289">
        <v>8304114</v>
      </c>
      <c r="G26" s="290">
        <f t="shared" si="1"/>
        <v>0.7020189624182132</v>
      </c>
      <c r="H26" s="42"/>
      <c r="I26" s="72" t="s">
        <v>76</v>
      </c>
      <c r="J26" s="73">
        <v>3</v>
      </c>
      <c r="K26" s="69" t="s">
        <v>77</v>
      </c>
      <c r="L26" s="73" t="s">
        <v>40</v>
      </c>
      <c r="M26" s="70">
        <v>7987857</v>
      </c>
      <c r="N26" s="70">
        <v>463699</v>
      </c>
      <c r="O26" s="74">
        <f t="shared" si="0"/>
        <v>0.10006227438816254</v>
      </c>
      <c r="P26" s="42"/>
    </row>
    <row r="27" spans="1:16" ht="15" customHeight="1">
      <c r="A27" s="68" t="s">
        <v>170</v>
      </c>
      <c r="B27" s="73">
        <v>3</v>
      </c>
      <c r="C27" s="69" t="s">
        <v>171</v>
      </c>
      <c r="D27" s="73" t="s">
        <v>9</v>
      </c>
      <c r="E27" s="70">
        <v>177801</v>
      </c>
      <c r="F27" s="70">
        <v>7866149</v>
      </c>
      <c r="G27" s="71">
        <f t="shared" si="1"/>
        <v>0.6649939727714559</v>
      </c>
      <c r="H27" s="42"/>
      <c r="I27" s="291" t="s">
        <v>84</v>
      </c>
      <c r="J27" s="287">
        <v>2</v>
      </c>
      <c r="K27" s="288" t="s">
        <v>85</v>
      </c>
      <c r="L27" s="287" t="s">
        <v>9</v>
      </c>
      <c r="M27" s="289">
        <v>364</v>
      </c>
      <c r="N27" s="289">
        <v>68904</v>
      </c>
      <c r="O27" s="292">
        <f t="shared" si="0"/>
        <v>0.014868893300270115</v>
      </c>
      <c r="P27" s="42"/>
    </row>
    <row r="28" spans="1:16" ht="15" customHeight="1">
      <c r="A28" s="286" t="s">
        <v>174</v>
      </c>
      <c r="B28" s="287">
        <v>2</v>
      </c>
      <c r="C28" s="288" t="s">
        <v>175</v>
      </c>
      <c r="D28" s="287"/>
      <c r="E28" s="289"/>
      <c r="F28" s="289">
        <v>4950</v>
      </c>
      <c r="G28" s="290">
        <f t="shared" si="1"/>
        <v>0.0004184665412794375</v>
      </c>
      <c r="H28" s="42"/>
      <c r="I28" s="72" t="s">
        <v>223</v>
      </c>
      <c r="J28" s="73">
        <v>3</v>
      </c>
      <c r="K28" s="69" t="s">
        <v>224</v>
      </c>
      <c r="L28" s="73" t="s">
        <v>9</v>
      </c>
      <c r="M28" s="70">
        <v>8</v>
      </c>
      <c r="N28" s="70">
        <v>1249</v>
      </c>
      <c r="O28" s="74">
        <f t="shared" si="0"/>
        <v>0.00026952350708285983</v>
      </c>
      <c r="P28" s="42"/>
    </row>
    <row r="29" spans="1:16" ht="15" customHeight="1">
      <c r="A29" s="262" t="s">
        <v>182</v>
      </c>
      <c r="B29" s="263">
        <v>1</v>
      </c>
      <c r="C29" s="264" t="s">
        <v>183</v>
      </c>
      <c r="D29" s="263"/>
      <c r="E29" s="265"/>
      <c r="F29" s="265">
        <v>9372524</v>
      </c>
      <c r="G29" s="266">
        <f t="shared" si="1"/>
        <v>0.7923409497653574</v>
      </c>
      <c r="H29" s="42"/>
      <c r="I29" s="72" t="s">
        <v>235</v>
      </c>
      <c r="J29" s="73">
        <v>4</v>
      </c>
      <c r="K29" s="69" t="s">
        <v>236</v>
      </c>
      <c r="L29" s="73" t="s">
        <v>40</v>
      </c>
      <c r="M29" s="70">
        <v>8022</v>
      </c>
      <c r="N29" s="70">
        <v>1249</v>
      </c>
      <c r="O29" s="74">
        <f t="shared" si="0"/>
        <v>0.00026952350708285983</v>
      </c>
      <c r="P29" s="42"/>
    </row>
    <row r="30" spans="1:16" ht="15" customHeight="1">
      <c r="A30" s="286" t="s">
        <v>192</v>
      </c>
      <c r="B30" s="287">
        <v>2</v>
      </c>
      <c r="C30" s="288" t="s">
        <v>193</v>
      </c>
      <c r="D30" s="287"/>
      <c r="E30" s="289"/>
      <c r="F30" s="289">
        <v>9372524</v>
      </c>
      <c r="G30" s="290">
        <f t="shared" si="1"/>
        <v>0.7923409497653574</v>
      </c>
      <c r="H30" s="42"/>
      <c r="I30" s="291" t="s">
        <v>92</v>
      </c>
      <c r="J30" s="287">
        <v>2</v>
      </c>
      <c r="K30" s="288" t="s">
        <v>93</v>
      </c>
      <c r="L30" s="287" t="s">
        <v>9</v>
      </c>
      <c r="M30" s="289">
        <v>11905</v>
      </c>
      <c r="N30" s="289">
        <v>308208</v>
      </c>
      <c r="O30" s="292">
        <f t="shared" si="0"/>
        <v>0.06650864777501525</v>
      </c>
      <c r="P30" s="42"/>
    </row>
    <row r="31" spans="1:16" ht="15" customHeight="1">
      <c r="A31" s="68" t="s">
        <v>196</v>
      </c>
      <c r="B31" s="73">
        <v>3</v>
      </c>
      <c r="C31" s="69" t="s">
        <v>197</v>
      </c>
      <c r="D31" s="73"/>
      <c r="E31" s="70"/>
      <c r="F31" s="70">
        <v>9372524</v>
      </c>
      <c r="G31" s="71">
        <f t="shared" si="1"/>
        <v>0.7923409497653574</v>
      </c>
      <c r="H31" s="42"/>
      <c r="I31" s="72" t="s">
        <v>96</v>
      </c>
      <c r="J31" s="73">
        <v>3</v>
      </c>
      <c r="K31" s="69" t="s">
        <v>241</v>
      </c>
      <c r="L31" s="73" t="s">
        <v>9</v>
      </c>
      <c r="M31" s="70">
        <v>1632</v>
      </c>
      <c r="N31" s="70">
        <v>66860</v>
      </c>
      <c r="O31" s="74">
        <f t="shared" si="0"/>
        <v>0.014427815599327468</v>
      </c>
      <c r="P31" s="42"/>
    </row>
    <row r="32" spans="1:16" ht="15" customHeight="1">
      <c r="A32" s="68" t="s">
        <v>209</v>
      </c>
      <c r="B32" s="73">
        <v>4</v>
      </c>
      <c r="C32" s="69" t="s">
        <v>210</v>
      </c>
      <c r="D32" s="73" t="s">
        <v>40</v>
      </c>
      <c r="E32" s="70">
        <v>43670018</v>
      </c>
      <c r="F32" s="70">
        <v>9372524</v>
      </c>
      <c r="G32" s="71">
        <f t="shared" si="1"/>
        <v>0.7923409497653574</v>
      </c>
      <c r="H32" s="42"/>
      <c r="I32" s="291" t="s">
        <v>100</v>
      </c>
      <c r="J32" s="287">
        <v>2</v>
      </c>
      <c r="K32" s="288" t="s">
        <v>101</v>
      </c>
      <c r="L32" s="287"/>
      <c r="M32" s="289"/>
      <c r="N32" s="289">
        <v>97280</v>
      </c>
      <c r="O32" s="292">
        <f t="shared" si="0"/>
        <v>0.020992191168151004</v>
      </c>
      <c r="P32" s="42"/>
    </row>
    <row r="33" spans="1:16" ht="15" customHeight="1">
      <c r="A33" s="262" t="s">
        <v>217</v>
      </c>
      <c r="B33" s="263">
        <v>1</v>
      </c>
      <c r="C33" s="264" t="s">
        <v>218</v>
      </c>
      <c r="D33" s="263" t="s">
        <v>9</v>
      </c>
      <c r="E33" s="265">
        <v>611</v>
      </c>
      <c r="F33" s="265">
        <v>206844</v>
      </c>
      <c r="G33" s="266">
        <f t="shared" si="1"/>
        <v>0.017486321871596763</v>
      </c>
      <c r="H33" s="42"/>
      <c r="I33" s="267" t="s">
        <v>115</v>
      </c>
      <c r="J33" s="263">
        <v>1</v>
      </c>
      <c r="K33" s="264" t="s">
        <v>116</v>
      </c>
      <c r="L33" s="263"/>
      <c r="M33" s="265"/>
      <c r="N33" s="265">
        <v>8038156</v>
      </c>
      <c r="O33" s="268">
        <f t="shared" si="0"/>
        <v>1.7345652486782481</v>
      </c>
      <c r="P33" s="42"/>
    </row>
    <row r="34" spans="1:16" ht="15" customHeight="1">
      <c r="A34" s="286" t="s">
        <v>225</v>
      </c>
      <c r="B34" s="287">
        <v>2</v>
      </c>
      <c r="C34" s="288" t="s">
        <v>226</v>
      </c>
      <c r="D34" s="287" t="s">
        <v>9</v>
      </c>
      <c r="E34" s="289">
        <v>338</v>
      </c>
      <c r="F34" s="289">
        <v>145583</v>
      </c>
      <c r="G34" s="290">
        <f t="shared" si="1"/>
        <v>0.012307396864461487</v>
      </c>
      <c r="H34" s="42"/>
      <c r="I34" s="291" t="s">
        <v>127</v>
      </c>
      <c r="J34" s="287">
        <v>2</v>
      </c>
      <c r="K34" s="288" t="s">
        <v>128</v>
      </c>
      <c r="L34" s="287" t="s">
        <v>9</v>
      </c>
      <c r="M34" s="289">
        <v>441</v>
      </c>
      <c r="N34" s="289">
        <v>145026</v>
      </c>
      <c r="O34" s="292">
        <f t="shared" si="0"/>
        <v>0.0312953692059238</v>
      </c>
      <c r="P34" s="42"/>
    </row>
    <row r="35" spans="1:16" ht="15" customHeight="1">
      <c r="A35" s="286" t="s">
        <v>229</v>
      </c>
      <c r="B35" s="287">
        <v>2</v>
      </c>
      <c r="C35" s="288" t="s">
        <v>230</v>
      </c>
      <c r="D35" s="287" t="s">
        <v>9</v>
      </c>
      <c r="E35" s="289">
        <v>273</v>
      </c>
      <c r="F35" s="289">
        <v>61261</v>
      </c>
      <c r="G35" s="290">
        <f t="shared" si="1"/>
        <v>0.005178925007135278</v>
      </c>
      <c r="H35" s="42"/>
      <c r="I35" s="72" t="s">
        <v>324</v>
      </c>
      <c r="J35" s="73">
        <v>3</v>
      </c>
      <c r="K35" s="69" t="s">
        <v>132</v>
      </c>
      <c r="L35" s="73" t="s">
        <v>9</v>
      </c>
      <c r="M35" s="70">
        <v>441</v>
      </c>
      <c r="N35" s="70">
        <v>145026</v>
      </c>
      <c r="O35" s="74">
        <f t="shared" si="0"/>
        <v>0.0312953692059238</v>
      </c>
      <c r="P35" s="42"/>
    </row>
    <row r="36" spans="1:16" ht="15" customHeight="1">
      <c r="A36" s="262" t="s">
        <v>233</v>
      </c>
      <c r="B36" s="263">
        <v>1</v>
      </c>
      <c r="C36" s="264" t="s">
        <v>234</v>
      </c>
      <c r="D36" s="263"/>
      <c r="E36" s="265"/>
      <c r="F36" s="265">
        <v>20909725</v>
      </c>
      <c r="G36" s="266">
        <f t="shared" si="1"/>
        <v>1.7676808686574115</v>
      </c>
      <c r="H36" s="42"/>
      <c r="I36" s="72" t="s">
        <v>331</v>
      </c>
      <c r="J36" s="73">
        <v>4</v>
      </c>
      <c r="K36" s="69" t="s">
        <v>332</v>
      </c>
      <c r="L36" s="73" t="s">
        <v>9</v>
      </c>
      <c r="M36" s="70">
        <v>441</v>
      </c>
      <c r="N36" s="70">
        <v>145026</v>
      </c>
      <c r="O36" s="74">
        <f t="shared" si="0"/>
        <v>0.0312953692059238</v>
      </c>
      <c r="P36" s="42"/>
    </row>
    <row r="37" spans="1:16" ht="15" customHeight="1">
      <c r="A37" s="286" t="s">
        <v>237</v>
      </c>
      <c r="B37" s="287">
        <v>2</v>
      </c>
      <c r="C37" s="288" t="s">
        <v>238</v>
      </c>
      <c r="D37" s="287"/>
      <c r="E37" s="289"/>
      <c r="F37" s="289">
        <v>202863</v>
      </c>
      <c r="G37" s="290">
        <f t="shared" si="1"/>
        <v>0.017149773325973845</v>
      </c>
      <c r="H37" s="42"/>
      <c r="I37" s="291" t="s">
        <v>135</v>
      </c>
      <c r="J37" s="287">
        <v>2</v>
      </c>
      <c r="K37" s="288" t="s">
        <v>136</v>
      </c>
      <c r="L37" s="287"/>
      <c r="M37" s="289"/>
      <c r="N37" s="289">
        <v>4424882</v>
      </c>
      <c r="O37" s="292">
        <f t="shared" si="0"/>
        <v>0.9548516533769567</v>
      </c>
      <c r="P37" s="42"/>
    </row>
    <row r="38" spans="1:16" ht="15" customHeight="1">
      <c r="A38" s="68" t="s">
        <v>239</v>
      </c>
      <c r="B38" s="73">
        <v>3</v>
      </c>
      <c r="C38" s="69" t="s">
        <v>240</v>
      </c>
      <c r="D38" s="73"/>
      <c r="E38" s="70"/>
      <c r="F38" s="70">
        <v>110605</v>
      </c>
      <c r="G38" s="71">
        <f t="shared" si="1"/>
        <v>0.009350402383477209</v>
      </c>
      <c r="H38" s="42"/>
      <c r="I38" s="72" t="s">
        <v>137</v>
      </c>
      <c r="J38" s="73">
        <v>3</v>
      </c>
      <c r="K38" s="69" t="s">
        <v>138</v>
      </c>
      <c r="L38" s="73"/>
      <c r="M38" s="70"/>
      <c r="N38" s="70">
        <v>4418891</v>
      </c>
      <c r="O38" s="74">
        <f t="shared" si="0"/>
        <v>0.9535588468670021</v>
      </c>
      <c r="P38" s="42"/>
    </row>
    <row r="39" spans="1:16" ht="15" customHeight="1">
      <c r="A39" s="68" t="s">
        <v>250</v>
      </c>
      <c r="B39" s="73">
        <v>3</v>
      </c>
      <c r="C39" s="69" t="s">
        <v>251</v>
      </c>
      <c r="D39" s="73" t="s">
        <v>9</v>
      </c>
      <c r="E39" s="70">
        <v>113</v>
      </c>
      <c r="F39" s="70">
        <v>92258</v>
      </c>
      <c r="G39" s="71">
        <f t="shared" si="1"/>
        <v>0.007799370942496636</v>
      </c>
      <c r="H39" s="42"/>
      <c r="I39" s="72" t="s">
        <v>139</v>
      </c>
      <c r="J39" s="73">
        <v>4</v>
      </c>
      <c r="K39" s="69" t="s">
        <v>351</v>
      </c>
      <c r="L39" s="73" t="s">
        <v>352</v>
      </c>
      <c r="M39" s="70">
        <v>23488</v>
      </c>
      <c r="N39" s="70">
        <v>503691</v>
      </c>
      <c r="O39" s="74">
        <f t="shared" si="0"/>
        <v>0.10869220560934566</v>
      </c>
      <c r="P39" s="42"/>
    </row>
    <row r="40" spans="1:16" ht="15" customHeight="1">
      <c r="A40" s="68" t="s">
        <v>255</v>
      </c>
      <c r="B40" s="73">
        <v>4</v>
      </c>
      <c r="C40" s="69" t="s">
        <v>256</v>
      </c>
      <c r="D40" s="73"/>
      <c r="E40" s="70"/>
      <c r="F40" s="70">
        <v>800</v>
      </c>
      <c r="G40" s="71">
        <f t="shared" si="1"/>
        <v>6.763095616637374E-05</v>
      </c>
      <c r="H40" s="42"/>
      <c r="I40" s="72" t="s">
        <v>359</v>
      </c>
      <c r="J40" s="73">
        <v>5</v>
      </c>
      <c r="K40" s="69" t="s">
        <v>360</v>
      </c>
      <c r="L40" s="73" t="s">
        <v>352</v>
      </c>
      <c r="M40" s="70">
        <v>1033</v>
      </c>
      <c r="N40" s="70">
        <v>19785</v>
      </c>
      <c r="O40" s="74">
        <f t="shared" si="0"/>
        <v>0.004269433617001106</v>
      </c>
      <c r="P40" s="42"/>
    </row>
    <row r="41" spans="1:16" ht="15" customHeight="1">
      <c r="A41" s="68" t="s">
        <v>263</v>
      </c>
      <c r="B41" s="73">
        <v>4</v>
      </c>
      <c r="C41" s="69" t="s">
        <v>264</v>
      </c>
      <c r="D41" s="73" t="s">
        <v>9</v>
      </c>
      <c r="E41" s="70">
        <v>20</v>
      </c>
      <c r="F41" s="70">
        <v>4318</v>
      </c>
      <c r="G41" s="71">
        <f t="shared" si="1"/>
        <v>0.00036503808590800227</v>
      </c>
      <c r="H41" s="42"/>
      <c r="I41" s="72" t="s">
        <v>363</v>
      </c>
      <c r="J41" s="73">
        <v>5</v>
      </c>
      <c r="K41" s="69" t="s">
        <v>364</v>
      </c>
      <c r="L41" s="73" t="s">
        <v>352</v>
      </c>
      <c r="M41" s="70">
        <v>523</v>
      </c>
      <c r="N41" s="70">
        <v>10511</v>
      </c>
      <c r="O41" s="74">
        <f t="shared" si="0"/>
        <v>0.002268183813409079</v>
      </c>
      <c r="P41" s="42"/>
    </row>
    <row r="42" spans="1:16" ht="15" customHeight="1">
      <c r="A42" s="286" t="s">
        <v>271</v>
      </c>
      <c r="B42" s="287">
        <v>2</v>
      </c>
      <c r="C42" s="288" t="s">
        <v>272</v>
      </c>
      <c r="D42" s="287" t="s">
        <v>9</v>
      </c>
      <c r="E42" s="289">
        <v>4</v>
      </c>
      <c r="F42" s="289">
        <v>5151</v>
      </c>
      <c r="G42" s="290">
        <f t="shared" si="1"/>
        <v>0.00043545881901623895</v>
      </c>
      <c r="H42" s="42"/>
      <c r="I42" s="72" t="s">
        <v>367</v>
      </c>
      <c r="J42" s="73">
        <v>5</v>
      </c>
      <c r="K42" s="69" t="s">
        <v>368</v>
      </c>
      <c r="L42" s="73" t="s">
        <v>352</v>
      </c>
      <c r="M42" s="70">
        <v>3788</v>
      </c>
      <c r="N42" s="70">
        <v>74947</v>
      </c>
      <c r="O42" s="74">
        <f t="shared" si="0"/>
        <v>0.01617292096504331</v>
      </c>
      <c r="P42" s="42"/>
    </row>
    <row r="43" spans="1:16" ht="15" customHeight="1">
      <c r="A43" s="68" t="s">
        <v>275</v>
      </c>
      <c r="B43" s="73">
        <v>3</v>
      </c>
      <c r="C43" s="69" t="s">
        <v>276</v>
      </c>
      <c r="D43" s="73"/>
      <c r="E43" s="70"/>
      <c r="F43" s="70">
        <v>3870</v>
      </c>
      <c r="G43" s="71">
        <f t="shared" si="1"/>
        <v>0.000327164750454833</v>
      </c>
      <c r="H43" s="42"/>
      <c r="I43" s="72" t="s">
        <v>371</v>
      </c>
      <c r="J43" s="73">
        <v>5</v>
      </c>
      <c r="K43" s="69" t="s">
        <v>372</v>
      </c>
      <c r="L43" s="73" t="s">
        <v>352</v>
      </c>
      <c r="M43" s="70">
        <v>16534</v>
      </c>
      <c r="N43" s="70">
        <v>354757</v>
      </c>
      <c r="O43" s="74">
        <f t="shared" si="0"/>
        <v>0.0765535234605237</v>
      </c>
      <c r="P43" s="42"/>
    </row>
    <row r="44" spans="1:16" ht="15" customHeight="1">
      <c r="A44" s="68" t="s">
        <v>277</v>
      </c>
      <c r="B44" s="73">
        <v>3</v>
      </c>
      <c r="C44" s="69" t="s">
        <v>278</v>
      </c>
      <c r="D44" s="73" t="s">
        <v>9</v>
      </c>
      <c r="E44" s="70">
        <v>4</v>
      </c>
      <c r="F44" s="70">
        <v>1281</v>
      </c>
      <c r="G44" s="71">
        <f t="shared" si="1"/>
        <v>0.00010829406856140596</v>
      </c>
      <c r="H44" s="42"/>
      <c r="I44" s="72" t="s">
        <v>375</v>
      </c>
      <c r="J44" s="73">
        <v>4</v>
      </c>
      <c r="K44" s="69" t="s">
        <v>376</v>
      </c>
      <c r="L44" s="73" t="s">
        <v>352</v>
      </c>
      <c r="M44" s="70">
        <v>12197</v>
      </c>
      <c r="N44" s="70">
        <v>274787</v>
      </c>
      <c r="O44" s="74">
        <f t="shared" si="0"/>
        <v>0.05929668209830088</v>
      </c>
      <c r="P44" s="42"/>
    </row>
    <row r="45" spans="1:16" ht="15" customHeight="1">
      <c r="A45" s="286" t="s">
        <v>293</v>
      </c>
      <c r="B45" s="287">
        <v>2</v>
      </c>
      <c r="C45" s="288" t="s">
        <v>294</v>
      </c>
      <c r="D45" s="287" t="s">
        <v>9</v>
      </c>
      <c r="E45" s="289">
        <v>15675</v>
      </c>
      <c r="F45" s="289">
        <v>3806915</v>
      </c>
      <c r="G45" s="290">
        <f t="shared" si="1"/>
        <v>0.3218316268676384</v>
      </c>
      <c r="H45" s="42"/>
      <c r="I45" s="72" t="s">
        <v>379</v>
      </c>
      <c r="J45" s="73">
        <v>4</v>
      </c>
      <c r="K45" s="69" t="s">
        <v>140</v>
      </c>
      <c r="L45" s="73"/>
      <c r="M45" s="70"/>
      <c r="N45" s="70">
        <v>767795</v>
      </c>
      <c r="O45" s="74">
        <f t="shared" si="0"/>
        <v>0.1656835877667609</v>
      </c>
      <c r="P45" s="42"/>
    </row>
    <row r="46" spans="1:16" ht="15" customHeight="1">
      <c r="A46" s="68" t="s">
        <v>297</v>
      </c>
      <c r="B46" s="73">
        <v>3</v>
      </c>
      <c r="C46" s="69" t="s">
        <v>298</v>
      </c>
      <c r="D46" s="73" t="s">
        <v>9</v>
      </c>
      <c r="E46" s="70">
        <v>3</v>
      </c>
      <c r="F46" s="70">
        <v>8476</v>
      </c>
      <c r="G46" s="71">
        <f t="shared" si="1"/>
        <v>0.0007165499805827298</v>
      </c>
      <c r="H46" s="42"/>
      <c r="I46" s="72" t="s">
        <v>395</v>
      </c>
      <c r="J46" s="73">
        <v>4</v>
      </c>
      <c r="K46" s="69" t="s">
        <v>396</v>
      </c>
      <c r="L46" s="73" t="s">
        <v>352</v>
      </c>
      <c r="M46" s="70">
        <v>46598</v>
      </c>
      <c r="N46" s="70">
        <v>1315532</v>
      </c>
      <c r="O46" s="74">
        <f t="shared" si="0"/>
        <v>0.28388054309025523</v>
      </c>
      <c r="P46" s="42"/>
    </row>
    <row r="47" spans="1:16" ht="15" customHeight="1">
      <c r="A47" s="286" t="s">
        <v>305</v>
      </c>
      <c r="B47" s="287">
        <v>2</v>
      </c>
      <c r="C47" s="288" t="s">
        <v>306</v>
      </c>
      <c r="D47" s="287" t="s">
        <v>9</v>
      </c>
      <c r="E47" s="289">
        <v>980</v>
      </c>
      <c r="F47" s="289">
        <v>16931</v>
      </c>
      <c r="G47" s="290">
        <f t="shared" si="1"/>
        <v>0.0014313246485660922</v>
      </c>
      <c r="H47" s="42"/>
      <c r="I47" s="291" t="s">
        <v>146</v>
      </c>
      <c r="J47" s="287">
        <v>2</v>
      </c>
      <c r="K47" s="288" t="s">
        <v>147</v>
      </c>
      <c r="L47" s="287" t="s">
        <v>9</v>
      </c>
      <c r="M47" s="289">
        <v>1726</v>
      </c>
      <c r="N47" s="289">
        <v>232805</v>
      </c>
      <c r="O47" s="292">
        <f t="shared" si="0"/>
        <v>0.05023732591387124</v>
      </c>
      <c r="P47" s="42"/>
    </row>
    <row r="48" spans="1:16" ht="15" customHeight="1">
      <c r="A48" s="286" t="s">
        <v>322</v>
      </c>
      <c r="B48" s="287">
        <v>2</v>
      </c>
      <c r="C48" s="288" t="s">
        <v>323</v>
      </c>
      <c r="D48" s="287" t="s">
        <v>9</v>
      </c>
      <c r="E48" s="289">
        <v>11701</v>
      </c>
      <c r="F48" s="289">
        <v>4976208</v>
      </c>
      <c r="G48" s="290">
        <f t="shared" si="1"/>
        <v>0.42068213140344796</v>
      </c>
      <c r="H48" s="42"/>
      <c r="I48" s="291" t="s">
        <v>160</v>
      </c>
      <c r="J48" s="287">
        <v>2</v>
      </c>
      <c r="K48" s="288" t="s">
        <v>161</v>
      </c>
      <c r="L48" s="287" t="s">
        <v>9</v>
      </c>
      <c r="M48" s="289">
        <v>350205</v>
      </c>
      <c r="N48" s="289">
        <v>3029125</v>
      </c>
      <c r="O48" s="292">
        <f t="shared" si="0"/>
        <v>0.6536592421075803</v>
      </c>
      <c r="P48" s="42"/>
    </row>
    <row r="49" spans="1:16" ht="15" customHeight="1">
      <c r="A49" s="68" t="s">
        <v>329</v>
      </c>
      <c r="B49" s="73">
        <v>3</v>
      </c>
      <c r="C49" s="69" t="s">
        <v>330</v>
      </c>
      <c r="D49" s="73" t="s">
        <v>9</v>
      </c>
      <c r="E49" s="70">
        <v>2496</v>
      </c>
      <c r="F49" s="70">
        <v>184986</v>
      </c>
      <c r="G49" s="71">
        <f t="shared" si="1"/>
        <v>0.015638475071741015</v>
      </c>
      <c r="H49" s="42"/>
      <c r="I49" s="72" t="s">
        <v>455</v>
      </c>
      <c r="J49" s="73">
        <v>3</v>
      </c>
      <c r="K49" s="69" t="s">
        <v>456</v>
      </c>
      <c r="L49" s="73" t="s">
        <v>9</v>
      </c>
      <c r="M49" s="70">
        <v>350205</v>
      </c>
      <c r="N49" s="70">
        <v>3029125</v>
      </c>
      <c r="O49" s="74">
        <f t="shared" si="0"/>
        <v>0.6536592421075803</v>
      </c>
      <c r="P49" s="42"/>
    </row>
    <row r="50" spans="1:16" ht="15" customHeight="1">
      <c r="A50" s="68" t="s">
        <v>333</v>
      </c>
      <c r="B50" s="73">
        <v>4</v>
      </c>
      <c r="C50" s="69" t="s">
        <v>334</v>
      </c>
      <c r="D50" s="73" t="s">
        <v>9</v>
      </c>
      <c r="E50" s="70">
        <v>1374</v>
      </c>
      <c r="F50" s="70">
        <v>76901</v>
      </c>
      <c r="G50" s="71">
        <f t="shared" si="1"/>
        <v>0.0065011102001878845</v>
      </c>
      <c r="H50" s="42"/>
      <c r="I50" s="72" t="s">
        <v>459</v>
      </c>
      <c r="J50" s="73">
        <v>4</v>
      </c>
      <c r="K50" s="69" t="s">
        <v>460</v>
      </c>
      <c r="L50" s="73" t="s">
        <v>9</v>
      </c>
      <c r="M50" s="70">
        <v>192798</v>
      </c>
      <c r="N50" s="70">
        <v>532487</v>
      </c>
      <c r="O50" s="74">
        <f t="shared" si="0"/>
        <v>0.11490613588152984</v>
      </c>
      <c r="P50" s="42"/>
    </row>
    <row r="51" spans="1:16" ht="15" customHeight="1">
      <c r="A51" s="68" t="s">
        <v>337</v>
      </c>
      <c r="B51" s="73">
        <v>4</v>
      </c>
      <c r="C51" s="69" t="s">
        <v>338</v>
      </c>
      <c r="D51" s="73" t="s">
        <v>9</v>
      </c>
      <c r="E51" s="70">
        <v>108</v>
      </c>
      <c r="F51" s="70">
        <v>65842</v>
      </c>
      <c r="G51" s="71">
        <f t="shared" si="1"/>
        <v>0.005566196769882975</v>
      </c>
      <c r="H51" s="42"/>
      <c r="I51" s="72" t="s">
        <v>467</v>
      </c>
      <c r="J51" s="73">
        <v>5</v>
      </c>
      <c r="K51" s="69" t="s">
        <v>468</v>
      </c>
      <c r="L51" s="73" t="s">
        <v>9</v>
      </c>
      <c r="M51" s="70">
        <v>187</v>
      </c>
      <c r="N51" s="70">
        <v>23611</v>
      </c>
      <c r="O51" s="74">
        <f t="shared" si="0"/>
        <v>0.005095051661916255</v>
      </c>
      <c r="P51" s="42"/>
    </row>
    <row r="52" spans="1:16" ht="15" customHeight="1">
      <c r="A52" s="68" t="s">
        <v>341</v>
      </c>
      <c r="B52" s="73">
        <v>3</v>
      </c>
      <c r="C52" s="69" t="s">
        <v>342</v>
      </c>
      <c r="D52" s="73" t="s">
        <v>9</v>
      </c>
      <c r="E52" s="70">
        <v>354</v>
      </c>
      <c r="F52" s="70">
        <v>55372</v>
      </c>
      <c r="G52" s="71">
        <f t="shared" si="1"/>
        <v>0.004681076631055559</v>
      </c>
      <c r="H52" s="42"/>
      <c r="I52" s="72" t="s">
        <v>471</v>
      </c>
      <c r="J52" s="73">
        <v>4</v>
      </c>
      <c r="K52" s="69" t="s">
        <v>472</v>
      </c>
      <c r="L52" s="73" t="s">
        <v>9</v>
      </c>
      <c r="M52" s="70">
        <v>140668</v>
      </c>
      <c r="N52" s="70">
        <v>2232346</v>
      </c>
      <c r="O52" s="74">
        <f t="shared" si="0"/>
        <v>0.4817211552781375</v>
      </c>
      <c r="P52" s="42"/>
    </row>
    <row r="53" spans="1:16" ht="15" customHeight="1">
      <c r="A53" s="286" t="s">
        <v>347</v>
      </c>
      <c r="B53" s="287">
        <v>2</v>
      </c>
      <c r="C53" s="288" t="s">
        <v>348</v>
      </c>
      <c r="D53" s="287" t="s">
        <v>9</v>
      </c>
      <c r="E53" s="289">
        <v>46671</v>
      </c>
      <c r="F53" s="289">
        <v>11901657</v>
      </c>
      <c r="G53" s="290">
        <f t="shared" si="1"/>
        <v>1.0061505535927688</v>
      </c>
      <c r="H53" s="42"/>
      <c r="I53" s="72" t="s">
        <v>475</v>
      </c>
      <c r="J53" s="73">
        <v>4</v>
      </c>
      <c r="K53" s="69" t="s">
        <v>476</v>
      </c>
      <c r="L53" s="73" t="s">
        <v>9</v>
      </c>
      <c r="M53" s="70">
        <v>6901</v>
      </c>
      <c r="N53" s="70">
        <v>58114</v>
      </c>
      <c r="O53" s="74">
        <f t="shared" si="0"/>
        <v>0.012540503675430997</v>
      </c>
      <c r="P53" s="42"/>
    </row>
    <row r="54" spans="1:16" ht="15" customHeight="1">
      <c r="A54" s="262" t="s">
        <v>349</v>
      </c>
      <c r="B54" s="263">
        <v>1</v>
      </c>
      <c r="C54" s="264" t="s">
        <v>350</v>
      </c>
      <c r="D54" s="263"/>
      <c r="E54" s="265"/>
      <c r="F54" s="265">
        <v>14578698</v>
      </c>
      <c r="G54" s="266">
        <f t="shared" si="1"/>
        <v>1.2324641067510007</v>
      </c>
      <c r="H54" s="42"/>
      <c r="I54" s="72" t="s">
        <v>479</v>
      </c>
      <c r="J54" s="73">
        <v>4</v>
      </c>
      <c r="K54" s="69" t="s">
        <v>480</v>
      </c>
      <c r="L54" s="73" t="s">
        <v>9</v>
      </c>
      <c r="M54" s="70">
        <v>108</v>
      </c>
      <c r="N54" s="70">
        <v>6301</v>
      </c>
      <c r="O54" s="74">
        <f t="shared" si="0"/>
        <v>0.0013597018559880702</v>
      </c>
      <c r="P54" s="42"/>
    </row>
    <row r="55" spans="1:16" ht="15" customHeight="1">
      <c r="A55" s="286" t="s">
        <v>357</v>
      </c>
      <c r="B55" s="287">
        <v>2</v>
      </c>
      <c r="C55" s="288" t="s">
        <v>358</v>
      </c>
      <c r="D55" s="287" t="s">
        <v>9</v>
      </c>
      <c r="E55" s="289">
        <v>3</v>
      </c>
      <c r="F55" s="289">
        <v>8095</v>
      </c>
      <c r="G55" s="290">
        <f t="shared" si="1"/>
        <v>0.0006843407377084943</v>
      </c>
      <c r="H55" s="42"/>
      <c r="I55" s="291" t="s">
        <v>168</v>
      </c>
      <c r="J55" s="287">
        <v>2</v>
      </c>
      <c r="K55" s="288" t="s">
        <v>169</v>
      </c>
      <c r="L55" s="287" t="s">
        <v>9</v>
      </c>
      <c r="M55" s="289">
        <v>3129</v>
      </c>
      <c r="N55" s="289">
        <v>152458</v>
      </c>
      <c r="O55" s="292">
        <f t="shared" si="0"/>
        <v>0.03289913117921428</v>
      </c>
      <c r="P55" s="42"/>
    </row>
    <row r="56" spans="1:16" ht="15" customHeight="1">
      <c r="A56" s="68" t="s">
        <v>361</v>
      </c>
      <c r="B56" s="73">
        <v>3</v>
      </c>
      <c r="C56" s="69" t="s">
        <v>362</v>
      </c>
      <c r="D56" s="73" t="s">
        <v>9</v>
      </c>
      <c r="E56" s="70">
        <v>2</v>
      </c>
      <c r="F56" s="70">
        <v>6059</v>
      </c>
      <c r="G56" s="71">
        <f t="shared" si="1"/>
        <v>0.0005122199542650732</v>
      </c>
      <c r="H56" s="42"/>
      <c r="I56" s="72" t="s">
        <v>492</v>
      </c>
      <c r="J56" s="73">
        <v>3</v>
      </c>
      <c r="K56" s="69" t="s">
        <v>493</v>
      </c>
      <c r="L56" s="73" t="s">
        <v>9</v>
      </c>
      <c r="M56" s="70">
        <v>3091</v>
      </c>
      <c r="N56" s="70">
        <v>149971</v>
      </c>
      <c r="O56" s="74">
        <f t="shared" si="0"/>
        <v>0.032362457870875556</v>
      </c>
      <c r="P56" s="42"/>
    </row>
    <row r="57" spans="1:16" ht="15" customHeight="1">
      <c r="A57" s="68" t="s">
        <v>365</v>
      </c>
      <c r="B57" s="73">
        <v>3</v>
      </c>
      <c r="C57" s="69" t="s">
        <v>366</v>
      </c>
      <c r="D57" s="73" t="s">
        <v>40</v>
      </c>
      <c r="E57" s="70">
        <v>274</v>
      </c>
      <c r="F57" s="70">
        <v>1083</v>
      </c>
      <c r="G57" s="71">
        <f t="shared" si="1"/>
        <v>9.155540691022845E-05</v>
      </c>
      <c r="H57" s="42"/>
      <c r="I57" s="72" t="s">
        <v>521</v>
      </c>
      <c r="J57" s="73">
        <v>3</v>
      </c>
      <c r="K57" s="69" t="s">
        <v>522</v>
      </c>
      <c r="L57" s="73" t="s">
        <v>9</v>
      </c>
      <c r="M57" s="70">
        <v>38</v>
      </c>
      <c r="N57" s="70">
        <v>2487</v>
      </c>
      <c r="O57" s="74">
        <f t="shared" si="0"/>
        <v>0.0005366733083387289</v>
      </c>
      <c r="P57" s="42"/>
    </row>
    <row r="58" spans="1:16" ht="15" customHeight="1">
      <c r="A58" s="286" t="s">
        <v>380</v>
      </c>
      <c r="B58" s="287">
        <v>2</v>
      </c>
      <c r="C58" s="288" t="s">
        <v>381</v>
      </c>
      <c r="D58" s="287"/>
      <c r="E58" s="289"/>
      <c r="F58" s="289">
        <v>4708</v>
      </c>
      <c r="G58" s="290">
        <f t="shared" si="1"/>
        <v>0.00039800817703910943</v>
      </c>
      <c r="H58" s="42"/>
      <c r="I58" s="72" t="s">
        <v>537</v>
      </c>
      <c r="J58" s="73">
        <v>4</v>
      </c>
      <c r="K58" s="69" t="s">
        <v>538</v>
      </c>
      <c r="L58" s="73" t="s">
        <v>9</v>
      </c>
      <c r="M58" s="70">
        <v>38</v>
      </c>
      <c r="N58" s="70">
        <v>2487</v>
      </c>
      <c r="O58" s="74">
        <f t="shared" si="0"/>
        <v>0.0005366733083387289</v>
      </c>
      <c r="P58" s="42"/>
    </row>
    <row r="59" spans="1:16" ht="15" customHeight="1">
      <c r="A59" s="68" t="s">
        <v>383</v>
      </c>
      <c r="B59" s="73">
        <v>3</v>
      </c>
      <c r="C59" s="69" t="s">
        <v>384</v>
      </c>
      <c r="D59" s="73"/>
      <c r="E59" s="70"/>
      <c r="F59" s="70">
        <v>1433</v>
      </c>
      <c r="G59" s="71">
        <f t="shared" si="1"/>
        <v>0.00012114395023301698</v>
      </c>
      <c r="H59" s="42"/>
      <c r="I59" s="291" t="s">
        <v>174</v>
      </c>
      <c r="J59" s="287">
        <v>2</v>
      </c>
      <c r="K59" s="288" t="s">
        <v>175</v>
      </c>
      <c r="L59" s="287"/>
      <c r="M59" s="289"/>
      <c r="N59" s="289">
        <v>45846</v>
      </c>
      <c r="O59" s="292">
        <f t="shared" si="0"/>
        <v>0.009893174304019849</v>
      </c>
      <c r="P59" s="42"/>
    </row>
    <row r="60" spans="1:16" ht="15" customHeight="1">
      <c r="A60" s="68" t="s">
        <v>386</v>
      </c>
      <c r="B60" s="73">
        <v>4</v>
      </c>
      <c r="C60" s="69" t="s">
        <v>387</v>
      </c>
      <c r="D60" s="73" t="s">
        <v>388</v>
      </c>
      <c r="E60" s="70">
        <v>1084</v>
      </c>
      <c r="F60" s="70">
        <v>1150</v>
      </c>
      <c r="G60" s="71">
        <f t="shared" si="1"/>
        <v>9.721949948916225E-05</v>
      </c>
      <c r="H60" s="42"/>
      <c r="I60" s="72" t="s">
        <v>178</v>
      </c>
      <c r="J60" s="73">
        <v>3</v>
      </c>
      <c r="K60" s="69" t="s">
        <v>543</v>
      </c>
      <c r="L60" s="73" t="s">
        <v>9</v>
      </c>
      <c r="M60" s="70">
        <v>50</v>
      </c>
      <c r="N60" s="70">
        <v>2122</v>
      </c>
      <c r="O60" s="74">
        <f t="shared" si="0"/>
        <v>0.0004579094331703992</v>
      </c>
      <c r="P60" s="42"/>
    </row>
    <row r="61" spans="1:16" ht="15" customHeight="1">
      <c r="A61" s="68" t="s">
        <v>393</v>
      </c>
      <c r="B61" s="73">
        <v>3</v>
      </c>
      <c r="C61" s="69" t="s">
        <v>394</v>
      </c>
      <c r="D61" s="73" t="s">
        <v>9</v>
      </c>
      <c r="E61" s="70">
        <v>1</v>
      </c>
      <c r="F61" s="70">
        <v>3275</v>
      </c>
      <c r="G61" s="71">
        <f t="shared" si="1"/>
        <v>0.0002768642268060925</v>
      </c>
      <c r="H61" s="42"/>
      <c r="I61" s="72" t="s">
        <v>554</v>
      </c>
      <c r="J61" s="73">
        <v>3</v>
      </c>
      <c r="K61" s="69" t="s">
        <v>555</v>
      </c>
      <c r="L61" s="73"/>
      <c r="M61" s="70"/>
      <c r="N61" s="70">
        <v>43724</v>
      </c>
      <c r="O61" s="74">
        <f t="shared" si="0"/>
        <v>0.00943526487084945</v>
      </c>
      <c r="P61" s="42"/>
    </row>
    <row r="62" spans="1:16" ht="15" customHeight="1">
      <c r="A62" s="286" t="s">
        <v>399</v>
      </c>
      <c r="B62" s="287">
        <v>2</v>
      </c>
      <c r="C62" s="288" t="s">
        <v>400</v>
      </c>
      <c r="D62" s="287" t="s">
        <v>9</v>
      </c>
      <c r="E62" s="289">
        <v>27</v>
      </c>
      <c r="F62" s="289">
        <v>9396</v>
      </c>
      <c r="G62" s="290">
        <f t="shared" si="1"/>
        <v>0.0007943255801740595</v>
      </c>
      <c r="H62" s="42"/>
      <c r="I62" s="267" t="s">
        <v>182</v>
      </c>
      <c r="J62" s="263">
        <v>1</v>
      </c>
      <c r="K62" s="264" t="s">
        <v>183</v>
      </c>
      <c r="L62" s="263"/>
      <c r="M62" s="265"/>
      <c r="N62" s="265">
        <v>36575065</v>
      </c>
      <c r="O62" s="268">
        <f t="shared" si="0"/>
        <v>7.892585901187797</v>
      </c>
      <c r="P62" s="42"/>
    </row>
    <row r="63" spans="1:16" ht="15" customHeight="1">
      <c r="A63" s="68" t="s">
        <v>403</v>
      </c>
      <c r="B63" s="73">
        <v>3</v>
      </c>
      <c r="C63" s="69" t="s">
        <v>404</v>
      </c>
      <c r="D63" s="73" t="s">
        <v>9</v>
      </c>
      <c r="E63" s="70">
        <v>25</v>
      </c>
      <c r="F63" s="70">
        <v>8212</v>
      </c>
      <c r="G63" s="71">
        <f t="shared" si="1"/>
        <v>0.0006942317650478264</v>
      </c>
      <c r="H63" s="42"/>
      <c r="I63" s="291" t="s">
        <v>184</v>
      </c>
      <c r="J63" s="287">
        <v>2</v>
      </c>
      <c r="K63" s="288" t="s">
        <v>568</v>
      </c>
      <c r="L63" s="287" t="s">
        <v>9</v>
      </c>
      <c r="M63" s="289">
        <v>33075</v>
      </c>
      <c r="N63" s="289">
        <v>1783770</v>
      </c>
      <c r="O63" s="292">
        <f t="shared" si="0"/>
        <v>0.38492229481920964</v>
      </c>
      <c r="P63" s="42"/>
    </row>
    <row r="64" spans="1:16" ht="15" customHeight="1">
      <c r="A64" s="68" t="s">
        <v>435</v>
      </c>
      <c r="B64" s="73">
        <v>3</v>
      </c>
      <c r="C64" s="69" t="s">
        <v>436</v>
      </c>
      <c r="D64" s="73" t="s">
        <v>40</v>
      </c>
      <c r="E64" s="70">
        <v>2359</v>
      </c>
      <c r="F64" s="70">
        <v>229</v>
      </c>
      <c r="G64" s="71">
        <f t="shared" si="1"/>
        <v>1.9359361202624484E-05</v>
      </c>
      <c r="H64" s="42"/>
      <c r="I64" s="291" t="s">
        <v>192</v>
      </c>
      <c r="J64" s="287">
        <v>2</v>
      </c>
      <c r="K64" s="288" t="s">
        <v>193</v>
      </c>
      <c r="L64" s="287"/>
      <c r="M64" s="289">
        <v>0</v>
      </c>
      <c r="N64" s="289">
        <v>34787574</v>
      </c>
      <c r="O64" s="292">
        <f t="shared" si="0"/>
        <v>7.506860646424748</v>
      </c>
      <c r="P64" s="42"/>
    </row>
    <row r="65" spans="1:16" ht="15" customHeight="1">
      <c r="A65" s="286" t="s">
        <v>439</v>
      </c>
      <c r="B65" s="287">
        <v>2</v>
      </c>
      <c r="C65" s="288" t="s">
        <v>440</v>
      </c>
      <c r="D65" s="287"/>
      <c r="E65" s="289"/>
      <c r="F65" s="289">
        <v>195384</v>
      </c>
      <c r="G65" s="290">
        <f t="shared" si="1"/>
        <v>0.01651750842451346</v>
      </c>
      <c r="H65" s="42"/>
      <c r="I65" s="72" t="s">
        <v>196</v>
      </c>
      <c r="J65" s="73">
        <v>3</v>
      </c>
      <c r="K65" s="69" t="s">
        <v>594</v>
      </c>
      <c r="L65" s="73" t="s">
        <v>107</v>
      </c>
      <c r="M65" s="70">
        <v>566223</v>
      </c>
      <c r="N65" s="70">
        <v>34558326</v>
      </c>
      <c r="O65" s="74">
        <f t="shared" si="0"/>
        <v>7.45739089065875</v>
      </c>
      <c r="P65" s="42"/>
    </row>
    <row r="66" spans="1:16" ht="15" customHeight="1">
      <c r="A66" s="68" t="s">
        <v>443</v>
      </c>
      <c r="B66" s="73">
        <v>3</v>
      </c>
      <c r="C66" s="69" t="s">
        <v>444</v>
      </c>
      <c r="D66" s="73" t="s">
        <v>9</v>
      </c>
      <c r="E66" s="70">
        <v>322</v>
      </c>
      <c r="F66" s="70">
        <v>24974</v>
      </c>
      <c r="G66" s="71">
        <f t="shared" si="1"/>
        <v>0.002111269374123772</v>
      </c>
      <c r="H66" s="42"/>
      <c r="I66" s="72" t="s">
        <v>597</v>
      </c>
      <c r="J66" s="73">
        <v>3</v>
      </c>
      <c r="K66" s="69" t="s">
        <v>197</v>
      </c>
      <c r="L66" s="73"/>
      <c r="M66" s="70"/>
      <c r="N66" s="70">
        <v>229248</v>
      </c>
      <c r="O66" s="74">
        <f t="shared" si="0"/>
        <v>0.049469755765997964</v>
      </c>
      <c r="P66" s="42"/>
    </row>
    <row r="67" spans="1:16" ht="15" customHeight="1">
      <c r="A67" s="68" t="s">
        <v>453</v>
      </c>
      <c r="B67" s="73">
        <v>4</v>
      </c>
      <c r="C67" s="69" t="s">
        <v>454</v>
      </c>
      <c r="D67" s="73" t="s">
        <v>9</v>
      </c>
      <c r="E67" s="70">
        <v>322</v>
      </c>
      <c r="F67" s="70">
        <v>24974</v>
      </c>
      <c r="G67" s="71">
        <f t="shared" si="1"/>
        <v>0.002111269374123772</v>
      </c>
      <c r="H67" s="42"/>
      <c r="I67" s="72" t="s">
        <v>613</v>
      </c>
      <c r="J67" s="73">
        <v>4</v>
      </c>
      <c r="K67" s="69" t="s">
        <v>614</v>
      </c>
      <c r="L67" s="73" t="s">
        <v>40</v>
      </c>
      <c r="M67" s="70">
        <v>144552</v>
      </c>
      <c r="N67" s="70">
        <v>115755</v>
      </c>
      <c r="O67" s="74">
        <f t="shared" si="0"/>
        <v>0.02497893800030139</v>
      </c>
      <c r="P67" s="42"/>
    </row>
    <row r="68" spans="1:16" ht="15" customHeight="1">
      <c r="A68" s="68" t="s">
        <v>461</v>
      </c>
      <c r="B68" s="73">
        <v>3</v>
      </c>
      <c r="C68" s="69" t="s">
        <v>462</v>
      </c>
      <c r="D68" s="73"/>
      <c r="E68" s="70"/>
      <c r="F68" s="70">
        <v>2044</v>
      </c>
      <c r="G68" s="71">
        <f t="shared" si="1"/>
        <v>0.00017279709300508492</v>
      </c>
      <c r="H68" s="42"/>
      <c r="I68" s="72" t="s">
        <v>617</v>
      </c>
      <c r="J68" s="73">
        <v>4</v>
      </c>
      <c r="K68" s="69" t="s">
        <v>618</v>
      </c>
      <c r="L68" s="73" t="s">
        <v>9</v>
      </c>
      <c r="M68" s="70">
        <v>1842</v>
      </c>
      <c r="N68" s="70">
        <v>106460</v>
      </c>
      <c r="O68" s="74">
        <f t="shared" si="0"/>
        <v>0.0229731565764942</v>
      </c>
      <c r="P68" s="42"/>
    </row>
    <row r="69" spans="1:16" ht="15" customHeight="1">
      <c r="A69" s="68" t="s">
        <v>481</v>
      </c>
      <c r="B69" s="73">
        <v>4</v>
      </c>
      <c r="C69" s="69" t="s">
        <v>482</v>
      </c>
      <c r="D69" s="73" t="s">
        <v>40</v>
      </c>
      <c r="E69" s="70">
        <v>2457</v>
      </c>
      <c r="F69" s="70">
        <v>2044</v>
      </c>
      <c r="G69" s="71">
        <f t="shared" si="1"/>
        <v>0.00017279709300508492</v>
      </c>
      <c r="H69" s="42"/>
      <c r="I69" s="291" t="s">
        <v>213</v>
      </c>
      <c r="J69" s="287">
        <v>2</v>
      </c>
      <c r="K69" s="288" t="s">
        <v>214</v>
      </c>
      <c r="L69" s="287" t="s">
        <v>9</v>
      </c>
      <c r="M69" s="289">
        <v>19</v>
      </c>
      <c r="N69" s="289">
        <v>3721</v>
      </c>
      <c r="O69" s="292">
        <f t="shared" si="0"/>
        <v>0.0008029599438393285</v>
      </c>
      <c r="P69" s="42"/>
    </row>
    <row r="70" spans="1:16" ht="15" customHeight="1">
      <c r="A70" s="68" t="s">
        <v>485</v>
      </c>
      <c r="B70" s="73">
        <v>3</v>
      </c>
      <c r="C70" s="69" t="s">
        <v>486</v>
      </c>
      <c r="D70" s="73"/>
      <c r="E70" s="70"/>
      <c r="F70" s="70">
        <v>168366</v>
      </c>
      <c r="G70" s="71">
        <f t="shared" si="1"/>
        <v>0.014233441957384603</v>
      </c>
      <c r="H70" s="42"/>
      <c r="I70" s="72" t="s">
        <v>623</v>
      </c>
      <c r="J70" s="73">
        <v>3</v>
      </c>
      <c r="K70" s="69" t="s">
        <v>624</v>
      </c>
      <c r="L70" s="73" t="s">
        <v>9</v>
      </c>
      <c r="M70" s="70">
        <v>19</v>
      </c>
      <c r="N70" s="70">
        <v>3721</v>
      </c>
      <c r="O70" s="74">
        <f t="shared" si="0"/>
        <v>0.0008029599438393285</v>
      </c>
      <c r="P70" s="42"/>
    </row>
    <row r="71" spans="1:16" ht="15" customHeight="1">
      <c r="A71" s="68" t="s">
        <v>511</v>
      </c>
      <c r="B71" s="73">
        <v>4</v>
      </c>
      <c r="C71" s="69" t="s">
        <v>512</v>
      </c>
      <c r="D71" s="73" t="s">
        <v>9</v>
      </c>
      <c r="E71" s="70">
        <v>359</v>
      </c>
      <c r="F71" s="70">
        <v>168366</v>
      </c>
      <c r="G71" s="71">
        <f t="shared" si="1"/>
        <v>0.014233441957384603</v>
      </c>
      <c r="H71" s="42"/>
      <c r="I71" s="72" t="s">
        <v>627</v>
      </c>
      <c r="J71" s="73">
        <v>4</v>
      </c>
      <c r="K71" s="69" t="s">
        <v>628</v>
      </c>
      <c r="L71" s="73" t="s">
        <v>9</v>
      </c>
      <c r="M71" s="70">
        <v>19</v>
      </c>
      <c r="N71" s="70">
        <v>3721</v>
      </c>
      <c r="O71" s="74">
        <f aca="true" t="shared" si="2" ref="O71:O134">N71/463410414*100</f>
        <v>0.0008029599438393285</v>
      </c>
      <c r="P71" s="42"/>
    </row>
    <row r="72" spans="1:16" ht="15" customHeight="1">
      <c r="A72" s="68" t="s">
        <v>515</v>
      </c>
      <c r="B72" s="73">
        <v>5</v>
      </c>
      <c r="C72" s="69" t="s">
        <v>516</v>
      </c>
      <c r="D72" s="73" t="s">
        <v>9</v>
      </c>
      <c r="E72" s="70">
        <v>8</v>
      </c>
      <c r="F72" s="70">
        <v>13760</v>
      </c>
      <c r="G72" s="71">
        <f aca="true" t="shared" si="3" ref="G72:G135">F72/1182890270*100</f>
        <v>0.0011632524460616282</v>
      </c>
      <c r="H72" s="42"/>
      <c r="I72" s="267" t="s">
        <v>233</v>
      </c>
      <c r="J72" s="263">
        <v>1</v>
      </c>
      <c r="K72" s="264" t="s">
        <v>234</v>
      </c>
      <c r="L72" s="263"/>
      <c r="M72" s="265"/>
      <c r="N72" s="265">
        <v>17662846</v>
      </c>
      <c r="O72" s="268">
        <f t="shared" si="2"/>
        <v>3.8114909519491293</v>
      </c>
      <c r="P72" s="42"/>
    </row>
    <row r="73" spans="1:16" ht="15" customHeight="1">
      <c r="A73" s="286" t="s">
        <v>523</v>
      </c>
      <c r="B73" s="287">
        <v>2</v>
      </c>
      <c r="C73" s="288" t="s">
        <v>524</v>
      </c>
      <c r="D73" s="287"/>
      <c r="E73" s="289"/>
      <c r="F73" s="289">
        <v>2311256</v>
      </c>
      <c r="G73" s="290">
        <f t="shared" si="3"/>
        <v>0.19539056653158537</v>
      </c>
      <c r="H73" s="42"/>
      <c r="I73" s="291" t="s">
        <v>237</v>
      </c>
      <c r="J73" s="287">
        <v>2</v>
      </c>
      <c r="K73" s="288" t="s">
        <v>238</v>
      </c>
      <c r="L73" s="287"/>
      <c r="M73" s="289"/>
      <c r="N73" s="289">
        <v>7795592</v>
      </c>
      <c r="O73" s="292">
        <f t="shared" si="2"/>
        <v>1.6822220141129587</v>
      </c>
      <c r="P73" s="42"/>
    </row>
    <row r="74" spans="1:16" ht="15" customHeight="1">
      <c r="A74" s="68" t="s">
        <v>566</v>
      </c>
      <c r="B74" s="73">
        <v>3</v>
      </c>
      <c r="C74" s="69" t="s">
        <v>567</v>
      </c>
      <c r="D74" s="73"/>
      <c r="E74" s="70"/>
      <c r="F74" s="70">
        <v>242</v>
      </c>
      <c r="G74" s="71">
        <f t="shared" si="3"/>
        <v>2.0458364240328057E-05</v>
      </c>
      <c r="H74" s="42"/>
      <c r="I74" s="72" t="s">
        <v>239</v>
      </c>
      <c r="J74" s="73">
        <v>3</v>
      </c>
      <c r="K74" s="69" t="s">
        <v>240</v>
      </c>
      <c r="L74" s="73"/>
      <c r="M74" s="70"/>
      <c r="N74" s="70">
        <v>4751169</v>
      </c>
      <c r="O74" s="74">
        <f t="shared" si="2"/>
        <v>1.0252615945743508</v>
      </c>
      <c r="P74" s="42"/>
    </row>
    <row r="75" spans="1:16" ht="15" customHeight="1">
      <c r="A75" s="68" t="s">
        <v>572</v>
      </c>
      <c r="B75" s="73">
        <v>4</v>
      </c>
      <c r="C75" s="69" t="s">
        <v>573</v>
      </c>
      <c r="D75" s="73"/>
      <c r="E75" s="70"/>
      <c r="F75" s="70">
        <v>242</v>
      </c>
      <c r="G75" s="71">
        <f t="shared" si="3"/>
        <v>2.0458364240328057E-05</v>
      </c>
      <c r="H75" s="42"/>
      <c r="I75" s="72" t="s">
        <v>250</v>
      </c>
      <c r="J75" s="73">
        <v>3</v>
      </c>
      <c r="K75" s="69" t="s">
        <v>251</v>
      </c>
      <c r="L75" s="73" t="s">
        <v>9</v>
      </c>
      <c r="M75" s="70">
        <v>16676</v>
      </c>
      <c r="N75" s="70">
        <v>3039510</v>
      </c>
      <c r="O75" s="74">
        <f t="shared" si="2"/>
        <v>0.6559002361996983</v>
      </c>
      <c r="P75" s="42"/>
    </row>
    <row r="76" spans="1:16" ht="15" customHeight="1">
      <c r="A76" s="286" t="s">
        <v>576</v>
      </c>
      <c r="B76" s="287">
        <v>2</v>
      </c>
      <c r="C76" s="288" t="s">
        <v>577</v>
      </c>
      <c r="D76" s="287" t="s">
        <v>9</v>
      </c>
      <c r="E76" s="289">
        <v>85868</v>
      </c>
      <c r="F76" s="289">
        <v>6360550</v>
      </c>
      <c r="G76" s="290">
        <f t="shared" si="3"/>
        <v>0.5377125978050356</v>
      </c>
      <c r="H76" s="42"/>
      <c r="I76" s="291" t="s">
        <v>271</v>
      </c>
      <c r="J76" s="287">
        <v>2</v>
      </c>
      <c r="K76" s="288" t="s">
        <v>272</v>
      </c>
      <c r="L76" s="287" t="s">
        <v>40</v>
      </c>
      <c r="M76" s="289">
        <v>1906724</v>
      </c>
      <c r="N76" s="289">
        <v>1681769</v>
      </c>
      <c r="O76" s="292">
        <f t="shared" si="2"/>
        <v>0.362911352268402</v>
      </c>
      <c r="P76" s="42"/>
    </row>
    <row r="77" spans="1:16" ht="15" customHeight="1">
      <c r="A77" s="68" t="s">
        <v>592</v>
      </c>
      <c r="B77" s="73">
        <v>3</v>
      </c>
      <c r="C77" s="69" t="s">
        <v>593</v>
      </c>
      <c r="D77" s="73" t="s">
        <v>9</v>
      </c>
      <c r="E77" s="70">
        <v>61224</v>
      </c>
      <c r="F77" s="70">
        <v>4801882</v>
      </c>
      <c r="G77" s="71">
        <f t="shared" si="3"/>
        <v>0.4059448388226239</v>
      </c>
      <c r="H77" s="42"/>
      <c r="I77" s="72" t="s">
        <v>275</v>
      </c>
      <c r="J77" s="73">
        <v>3</v>
      </c>
      <c r="K77" s="69" t="s">
        <v>276</v>
      </c>
      <c r="L77" s="73" t="s">
        <v>40</v>
      </c>
      <c r="M77" s="70">
        <v>1335509</v>
      </c>
      <c r="N77" s="70">
        <v>1513581</v>
      </c>
      <c r="O77" s="74">
        <f t="shared" si="2"/>
        <v>0.32661782175659093</v>
      </c>
      <c r="P77" s="42"/>
    </row>
    <row r="78" spans="1:16" ht="15" customHeight="1">
      <c r="A78" s="68" t="s">
        <v>595</v>
      </c>
      <c r="B78" s="73">
        <v>4</v>
      </c>
      <c r="C78" s="69" t="s">
        <v>596</v>
      </c>
      <c r="D78" s="73" t="s">
        <v>9</v>
      </c>
      <c r="E78" s="70">
        <v>27</v>
      </c>
      <c r="F78" s="70">
        <v>3896</v>
      </c>
      <c r="G78" s="71">
        <f t="shared" si="3"/>
        <v>0.00032936275653024013</v>
      </c>
      <c r="H78" s="42"/>
      <c r="I78" s="72" t="s">
        <v>669</v>
      </c>
      <c r="J78" s="73">
        <v>4</v>
      </c>
      <c r="K78" s="69" t="s">
        <v>670</v>
      </c>
      <c r="L78" s="73" t="s">
        <v>40</v>
      </c>
      <c r="M78" s="70">
        <v>172775</v>
      </c>
      <c r="N78" s="70">
        <v>85006</v>
      </c>
      <c r="O78" s="74">
        <f t="shared" si="2"/>
        <v>0.01834356704810695</v>
      </c>
      <c r="P78" s="42"/>
    </row>
    <row r="79" spans="1:16" ht="15" customHeight="1">
      <c r="A79" s="68" t="s">
        <v>598</v>
      </c>
      <c r="B79" s="73">
        <v>4</v>
      </c>
      <c r="C79" s="69" t="s">
        <v>599</v>
      </c>
      <c r="D79" s="73" t="s">
        <v>9</v>
      </c>
      <c r="E79" s="70">
        <v>61197</v>
      </c>
      <c r="F79" s="70">
        <v>4797986</v>
      </c>
      <c r="G79" s="71">
        <f t="shared" si="3"/>
        <v>0.4056154760660936</v>
      </c>
      <c r="H79" s="42"/>
      <c r="I79" s="72" t="s">
        <v>673</v>
      </c>
      <c r="J79" s="73">
        <v>4</v>
      </c>
      <c r="K79" s="69" t="s">
        <v>674</v>
      </c>
      <c r="L79" s="73" t="s">
        <v>40</v>
      </c>
      <c r="M79" s="70">
        <v>193700</v>
      </c>
      <c r="N79" s="70">
        <v>228251</v>
      </c>
      <c r="O79" s="74">
        <f t="shared" si="2"/>
        <v>0.04925461170149707</v>
      </c>
      <c r="P79" s="42"/>
    </row>
    <row r="80" spans="1:16" ht="15" customHeight="1">
      <c r="A80" s="68" t="s">
        <v>604</v>
      </c>
      <c r="B80" s="73">
        <v>3</v>
      </c>
      <c r="C80" s="69" t="s">
        <v>605</v>
      </c>
      <c r="D80" s="73" t="s">
        <v>9</v>
      </c>
      <c r="E80" s="70">
        <v>24640</v>
      </c>
      <c r="F80" s="70">
        <v>1555227</v>
      </c>
      <c r="G80" s="71">
        <f t="shared" si="3"/>
        <v>0.13147686133220116</v>
      </c>
      <c r="H80" s="42"/>
      <c r="I80" s="72" t="s">
        <v>677</v>
      </c>
      <c r="J80" s="73">
        <v>4</v>
      </c>
      <c r="K80" s="69" t="s">
        <v>678</v>
      </c>
      <c r="L80" s="73" t="s">
        <v>40</v>
      </c>
      <c r="M80" s="70">
        <v>268280</v>
      </c>
      <c r="N80" s="70">
        <v>199893</v>
      </c>
      <c r="O80" s="74">
        <f t="shared" si="2"/>
        <v>0.04313519807951489</v>
      </c>
      <c r="P80" s="42"/>
    </row>
    <row r="81" spans="1:16" ht="15" customHeight="1">
      <c r="A81" s="68" t="s">
        <v>615</v>
      </c>
      <c r="B81" s="73">
        <v>4</v>
      </c>
      <c r="C81" s="69" t="s">
        <v>616</v>
      </c>
      <c r="D81" s="73" t="s">
        <v>9</v>
      </c>
      <c r="E81" s="70">
        <v>1019</v>
      </c>
      <c r="F81" s="70">
        <v>61334</v>
      </c>
      <c r="G81" s="71">
        <f t="shared" si="3"/>
        <v>0.005185096331885459</v>
      </c>
      <c r="H81" s="42"/>
      <c r="I81" s="72" t="s">
        <v>688</v>
      </c>
      <c r="J81" s="73">
        <v>3</v>
      </c>
      <c r="K81" s="69" t="s">
        <v>278</v>
      </c>
      <c r="L81" s="73" t="s">
        <v>40</v>
      </c>
      <c r="M81" s="70">
        <v>102660</v>
      </c>
      <c r="N81" s="70">
        <v>38370</v>
      </c>
      <c r="O81" s="74">
        <f t="shared" si="2"/>
        <v>0.008279917507421401</v>
      </c>
      <c r="P81" s="42"/>
    </row>
    <row r="82" spans="1:16" ht="15" customHeight="1">
      <c r="A82" s="68" t="s">
        <v>621</v>
      </c>
      <c r="B82" s="73">
        <v>4</v>
      </c>
      <c r="C82" s="69" t="s">
        <v>622</v>
      </c>
      <c r="D82" s="73" t="s">
        <v>9</v>
      </c>
      <c r="E82" s="70">
        <v>12</v>
      </c>
      <c r="F82" s="70">
        <v>4095</v>
      </c>
      <c r="G82" s="71">
        <f t="shared" si="3"/>
        <v>0.00034618595687662556</v>
      </c>
      <c r="H82" s="42"/>
      <c r="I82" s="291" t="s">
        <v>281</v>
      </c>
      <c r="J82" s="287">
        <v>2</v>
      </c>
      <c r="K82" s="288" t="s">
        <v>282</v>
      </c>
      <c r="L82" s="287" t="s">
        <v>40</v>
      </c>
      <c r="M82" s="289">
        <v>441252</v>
      </c>
      <c r="N82" s="289">
        <v>16617</v>
      </c>
      <c r="O82" s="292">
        <f t="shared" si="2"/>
        <v>0.0035858063388277675</v>
      </c>
      <c r="P82" s="42"/>
    </row>
    <row r="83" spans="1:16" ht="15" customHeight="1">
      <c r="A83" s="68" t="s">
        <v>625</v>
      </c>
      <c r="B83" s="73">
        <v>5</v>
      </c>
      <c r="C83" s="69" t="s">
        <v>626</v>
      </c>
      <c r="D83" s="73" t="s">
        <v>9</v>
      </c>
      <c r="E83" s="70">
        <v>10</v>
      </c>
      <c r="F83" s="70">
        <v>3619</v>
      </c>
      <c r="G83" s="71">
        <f t="shared" si="3"/>
        <v>0.0003059455379576332</v>
      </c>
      <c r="H83" s="42"/>
      <c r="I83" s="291" t="s">
        <v>293</v>
      </c>
      <c r="J83" s="287">
        <v>2</v>
      </c>
      <c r="K83" s="288" t="s">
        <v>294</v>
      </c>
      <c r="L83" s="287" t="s">
        <v>9</v>
      </c>
      <c r="M83" s="289">
        <v>241</v>
      </c>
      <c r="N83" s="289">
        <v>109603</v>
      </c>
      <c r="O83" s="292">
        <f t="shared" si="2"/>
        <v>0.023651389068697105</v>
      </c>
      <c r="P83" s="42"/>
    </row>
    <row r="84" spans="1:16" ht="15" customHeight="1">
      <c r="A84" s="68" t="s">
        <v>629</v>
      </c>
      <c r="B84" s="73">
        <v>4</v>
      </c>
      <c r="C84" s="69" t="s">
        <v>630</v>
      </c>
      <c r="D84" s="73" t="s">
        <v>9</v>
      </c>
      <c r="E84" s="70">
        <v>23610</v>
      </c>
      <c r="F84" s="70">
        <v>1489798</v>
      </c>
      <c r="G84" s="71">
        <f t="shared" si="3"/>
        <v>0.1259455790434391</v>
      </c>
      <c r="H84" s="42"/>
      <c r="I84" s="72" t="s">
        <v>297</v>
      </c>
      <c r="J84" s="73">
        <v>3</v>
      </c>
      <c r="K84" s="69" t="s">
        <v>706</v>
      </c>
      <c r="L84" s="73" t="s">
        <v>9</v>
      </c>
      <c r="M84" s="70">
        <v>2</v>
      </c>
      <c r="N84" s="70">
        <v>411</v>
      </c>
      <c r="O84" s="74">
        <f t="shared" si="2"/>
        <v>8.869028135392745E-05</v>
      </c>
      <c r="P84" s="42"/>
    </row>
    <row r="85" spans="1:16" ht="15" customHeight="1">
      <c r="A85" s="68" t="s">
        <v>633</v>
      </c>
      <c r="B85" s="73">
        <v>5</v>
      </c>
      <c r="C85" s="69" t="s">
        <v>634</v>
      </c>
      <c r="D85" s="73" t="s">
        <v>9</v>
      </c>
      <c r="E85" s="70">
        <v>1949</v>
      </c>
      <c r="F85" s="70">
        <v>124090</v>
      </c>
      <c r="G85" s="71">
        <f t="shared" si="3"/>
        <v>0.010490406688356647</v>
      </c>
      <c r="H85" s="42"/>
      <c r="I85" s="291" t="s">
        <v>305</v>
      </c>
      <c r="J85" s="287">
        <v>2</v>
      </c>
      <c r="K85" s="288" t="s">
        <v>306</v>
      </c>
      <c r="L85" s="287" t="s">
        <v>9</v>
      </c>
      <c r="M85" s="289">
        <v>12510</v>
      </c>
      <c r="N85" s="289">
        <v>584832</v>
      </c>
      <c r="O85" s="292">
        <f t="shared" si="2"/>
        <v>0.1262017387464236</v>
      </c>
      <c r="P85" s="42"/>
    </row>
    <row r="86" spans="1:16" ht="15" customHeight="1">
      <c r="A86" s="68" t="s">
        <v>641</v>
      </c>
      <c r="B86" s="73">
        <v>3</v>
      </c>
      <c r="C86" s="69" t="s">
        <v>642</v>
      </c>
      <c r="D86" s="73" t="s">
        <v>9</v>
      </c>
      <c r="E86" s="70">
        <v>4</v>
      </c>
      <c r="F86" s="70">
        <v>3441</v>
      </c>
      <c r="G86" s="71">
        <f t="shared" si="3"/>
        <v>0.0002908976502106151</v>
      </c>
      <c r="H86" s="42"/>
      <c r="I86" s="72" t="s">
        <v>309</v>
      </c>
      <c r="J86" s="73">
        <v>3</v>
      </c>
      <c r="K86" s="69" t="s">
        <v>714</v>
      </c>
      <c r="L86" s="73" t="s">
        <v>9</v>
      </c>
      <c r="M86" s="70">
        <v>20</v>
      </c>
      <c r="N86" s="70">
        <v>1180</v>
      </c>
      <c r="O86" s="74">
        <f t="shared" si="2"/>
        <v>0.00025463389780446325</v>
      </c>
      <c r="P86" s="42"/>
    </row>
    <row r="87" spans="1:16" ht="15" customHeight="1">
      <c r="A87" s="68" t="s">
        <v>643</v>
      </c>
      <c r="B87" s="73">
        <v>4</v>
      </c>
      <c r="C87" s="69" t="s">
        <v>644</v>
      </c>
      <c r="D87" s="73" t="s">
        <v>9</v>
      </c>
      <c r="E87" s="70">
        <v>4</v>
      </c>
      <c r="F87" s="70">
        <v>797</v>
      </c>
      <c r="G87" s="71">
        <f t="shared" si="3"/>
        <v>6.737734008074985E-05</v>
      </c>
      <c r="H87" s="42"/>
      <c r="I87" s="291" t="s">
        <v>318</v>
      </c>
      <c r="J87" s="287">
        <v>2</v>
      </c>
      <c r="K87" s="288" t="s">
        <v>319</v>
      </c>
      <c r="L87" s="287" t="s">
        <v>9</v>
      </c>
      <c r="M87" s="289">
        <v>72</v>
      </c>
      <c r="N87" s="289">
        <v>24237</v>
      </c>
      <c r="O87" s="292">
        <f t="shared" si="2"/>
        <v>0.005230137102615912</v>
      </c>
      <c r="P87" s="42"/>
    </row>
    <row r="88" spans="1:16" ht="15" customHeight="1">
      <c r="A88" s="286" t="s">
        <v>647</v>
      </c>
      <c r="B88" s="287">
        <v>2</v>
      </c>
      <c r="C88" s="288" t="s">
        <v>648</v>
      </c>
      <c r="D88" s="287" t="s">
        <v>9</v>
      </c>
      <c r="E88" s="289">
        <v>4758</v>
      </c>
      <c r="F88" s="289">
        <v>5594929</v>
      </c>
      <c r="G88" s="290">
        <f t="shared" si="3"/>
        <v>0.47298799744121656</v>
      </c>
      <c r="H88" s="42"/>
      <c r="I88" s="291" t="s">
        <v>322</v>
      </c>
      <c r="J88" s="287">
        <v>2</v>
      </c>
      <c r="K88" s="288" t="s">
        <v>323</v>
      </c>
      <c r="L88" s="287" t="s">
        <v>9</v>
      </c>
      <c r="M88" s="289">
        <v>22294</v>
      </c>
      <c r="N88" s="289">
        <v>5233188</v>
      </c>
      <c r="O88" s="292">
        <f t="shared" si="2"/>
        <v>1.129277168121647</v>
      </c>
      <c r="P88" s="42"/>
    </row>
    <row r="89" spans="1:16" ht="15" customHeight="1">
      <c r="A89" s="68" t="s">
        <v>649</v>
      </c>
      <c r="B89" s="73">
        <v>3</v>
      </c>
      <c r="C89" s="69" t="s">
        <v>650</v>
      </c>
      <c r="D89" s="73" t="s">
        <v>9</v>
      </c>
      <c r="E89" s="70">
        <v>3881</v>
      </c>
      <c r="F89" s="70">
        <v>3061494</v>
      </c>
      <c r="G89" s="71">
        <f t="shared" si="3"/>
        <v>0.2588147081470203</v>
      </c>
      <c r="H89" s="42"/>
      <c r="I89" s="72" t="s">
        <v>325</v>
      </c>
      <c r="J89" s="73">
        <v>3</v>
      </c>
      <c r="K89" s="69" t="s">
        <v>727</v>
      </c>
      <c r="L89" s="73" t="s">
        <v>9</v>
      </c>
      <c r="M89" s="70">
        <v>164</v>
      </c>
      <c r="N89" s="70">
        <v>60718</v>
      </c>
      <c r="O89" s="74">
        <f t="shared" si="2"/>
        <v>0.013102424582111355</v>
      </c>
      <c r="P89" s="42"/>
    </row>
    <row r="90" spans="1:16" ht="15" customHeight="1">
      <c r="A90" s="68" t="s">
        <v>657</v>
      </c>
      <c r="B90" s="73">
        <v>4</v>
      </c>
      <c r="C90" s="69" t="s">
        <v>658</v>
      </c>
      <c r="D90" s="73" t="s">
        <v>9</v>
      </c>
      <c r="E90" s="70">
        <v>12</v>
      </c>
      <c r="F90" s="70">
        <v>17101</v>
      </c>
      <c r="G90" s="71">
        <f t="shared" si="3"/>
        <v>0.0014456962267514466</v>
      </c>
      <c r="H90" s="42"/>
      <c r="I90" s="72" t="s">
        <v>329</v>
      </c>
      <c r="J90" s="73">
        <v>3</v>
      </c>
      <c r="K90" s="69" t="s">
        <v>330</v>
      </c>
      <c r="L90" s="73" t="s">
        <v>9</v>
      </c>
      <c r="M90" s="70">
        <v>238</v>
      </c>
      <c r="N90" s="70">
        <v>97687</v>
      </c>
      <c r="O90" s="74">
        <f t="shared" si="2"/>
        <v>0.02108001828374966</v>
      </c>
      <c r="P90" s="42"/>
    </row>
    <row r="91" spans="1:16" ht="15" customHeight="1">
      <c r="A91" s="68" t="s">
        <v>659</v>
      </c>
      <c r="B91" s="73">
        <v>4</v>
      </c>
      <c r="C91" s="69" t="s">
        <v>660</v>
      </c>
      <c r="D91" s="73" t="s">
        <v>9</v>
      </c>
      <c r="E91" s="70">
        <v>3869</v>
      </c>
      <c r="F91" s="70">
        <v>3044393</v>
      </c>
      <c r="G91" s="71">
        <f t="shared" si="3"/>
        <v>0.2573690119202688</v>
      </c>
      <c r="H91" s="42"/>
      <c r="I91" s="72" t="s">
        <v>341</v>
      </c>
      <c r="J91" s="73">
        <v>3</v>
      </c>
      <c r="K91" s="69" t="s">
        <v>342</v>
      </c>
      <c r="L91" s="73" t="s">
        <v>9</v>
      </c>
      <c r="M91" s="70">
        <v>231</v>
      </c>
      <c r="N91" s="70">
        <v>31213</v>
      </c>
      <c r="O91" s="74">
        <f t="shared" si="2"/>
        <v>0.006735498179805687</v>
      </c>
      <c r="P91" s="42"/>
    </row>
    <row r="92" spans="1:16" ht="15" customHeight="1">
      <c r="A92" s="68" t="s">
        <v>675</v>
      </c>
      <c r="B92" s="73">
        <v>3</v>
      </c>
      <c r="C92" s="69" t="s">
        <v>676</v>
      </c>
      <c r="D92" s="73" t="s">
        <v>9</v>
      </c>
      <c r="E92" s="70">
        <v>877</v>
      </c>
      <c r="F92" s="70">
        <v>2533435</v>
      </c>
      <c r="G92" s="71">
        <f t="shared" si="3"/>
        <v>0.21417328929419632</v>
      </c>
      <c r="H92" s="42"/>
      <c r="I92" s="72" t="s">
        <v>345</v>
      </c>
      <c r="J92" s="73">
        <v>3</v>
      </c>
      <c r="K92" s="69" t="s">
        <v>346</v>
      </c>
      <c r="L92" s="73" t="s">
        <v>9</v>
      </c>
      <c r="M92" s="70">
        <v>961</v>
      </c>
      <c r="N92" s="70">
        <v>603914</v>
      </c>
      <c r="O92" s="74">
        <f t="shared" si="2"/>
        <v>0.1303194709819361</v>
      </c>
      <c r="P92" s="42"/>
    </row>
    <row r="93" spans="1:16" ht="15" customHeight="1">
      <c r="A93" s="286" t="s">
        <v>679</v>
      </c>
      <c r="B93" s="287">
        <v>2</v>
      </c>
      <c r="C93" s="288" t="s">
        <v>680</v>
      </c>
      <c r="D93" s="287"/>
      <c r="E93" s="289"/>
      <c r="F93" s="289">
        <v>94380</v>
      </c>
      <c r="G93" s="290">
        <f t="shared" si="3"/>
        <v>0.007978762053727943</v>
      </c>
      <c r="H93" s="42"/>
      <c r="I93" s="72" t="s">
        <v>736</v>
      </c>
      <c r="J93" s="73">
        <v>3</v>
      </c>
      <c r="K93" s="69" t="s">
        <v>737</v>
      </c>
      <c r="L93" s="73" t="s">
        <v>9</v>
      </c>
      <c r="M93" s="70">
        <v>3350</v>
      </c>
      <c r="N93" s="70">
        <v>932648</v>
      </c>
      <c r="O93" s="74">
        <f t="shared" si="2"/>
        <v>0.20125745383011612</v>
      </c>
      <c r="P93" s="42"/>
    </row>
    <row r="94" spans="1:16" ht="15" customHeight="1">
      <c r="A94" s="68" t="s">
        <v>689</v>
      </c>
      <c r="B94" s="73">
        <v>3</v>
      </c>
      <c r="C94" s="69" t="s">
        <v>690</v>
      </c>
      <c r="D94" s="73" t="s">
        <v>9</v>
      </c>
      <c r="E94" s="70">
        <v>3</v>
      </c>
      <c r="F94" s="70">
        <v>270</v>
      </c>
      <c r="G94" s="71">
        <f t="shared" si="3"/>
        <v>2.282544770615114E-05</v>
      </c>
      <c r="H94" s="42"/>
      <c r="I94" s="291" t="s">
        <v>347</v>
      </c>
      <c r="J94" s="287">
        <v>2</v>
      </c>
      <c r="K94" s="288" t="s">
        <v>348</v>
      </c>
      <c r="L94" s="287" t="s">
        <v>9</v>
      </c>
      <c r="M94" s="289">
        <v>13760</v>
      </c>
      <c r="N94" s="289">
        <v>2217008</v>
      </c>
      <c r="O94" s="292">
        <f t="shared" si="2"/>
        <v>0.47841134618955716</v>
      </c>
      <c r="P94" s="42"/>
    </row>
    <row r="95" spans="1:16" ht="15" customHeight="1">
      <c r="A95" s="68" t="s">
        <v>704</v>
      </c>
      <c r="B95" s="73">
        <v>3</v>
      </c>
      <c r="C95" s="69" t="s">
        <v>705</v>
      </c>
      <c r="D95" s="73" t="s">
        <v>9</v>
      </c>
      <c r="E95" s="70">
        <v>76</v>
      </c>
      <c r="F95" s="70">
        <v>52943</v>
      </c>
      <c r="G95" s="71">
        <f t="shared" si="3"/>
        <v>0.004475732140395406</v>
      </c>
      <c r="H95" s="42"/>
      <c r="I95" s="72" t="s">
        <v>742</v>
      </c>
      <c r="J95" s="73">
        <v>3</v>
      </c>
      <c r="K95" s="69" t="s">
        <v>743</v>
      </c>
      <c r="L95" s="73" t="s">
        <v>9</v>
      </c>
      <c r="M95" s="70">
        <v>50</v>
      </c>
      <c r="N95" s="70">
        <v>23388</v>
      </c>
      <c r="O95" s="74">
        <f t="shared" si="2"/>
        <v>0.005046930171059988</v>
      </c>
      <c r="P95" s="42"/>
    </row>
    <row r="96" spans="1:16" ht="15" customHeight="1">
      <c r="A96" s="68" t="s">
        <v>712</v>
      </c>
      <c r="B96" s="73">
        <v>4</v>
      </c>
      <c r="C96" s="69" t="s">
        <v>713</v>
      </c>
      <c r="D96" s="73" t="s">
        <v>9</v>
      </c>
      <c r="E96" s="70">
        <v>55</v>
      </c>
      <c r="F96" s="70">
        <v>46799</v>
      </c>
      <c r="G96" s="71">
        <f t="shared" si="3"/>
        <v>0.003956326397037656</v>
      </c>
      <c r="H96" s="42"/>
      <c r="I96" s="72" t="s">
        <v>746</v>
      </c>
      <c r="J96" s="73">
        <v>3</v>
      </c>
      <c r="K96" s="69" t="s">
        <v>747</v>
      </c>
      <c r="L96" s="73" t="s">
        <v>9</v>
      </c>
      <c r="M96" s="70">
        <v>4590</v>
      </c>
      <c r="N96" s="70">
        <v>209603</v>
      </c>
      <c r="O96" s="74">
        <f t="shared" si="2"/>
        <v>0.04523053295043128</v>
      </c>
      <c r="P96" s="42"/>
    </row>
    <row r="97" spans="1:16" ht="15" customHeight="1">
      <c r="A97" s="68" t="s">
        <v>718</v>
      </c>
      <c r="B97" s="73">
        <v>3</v>
      </c>
      <c r="C97" s="69" t="s">
        <v>719</v>
      </c>
      <c r="D97" s="73" t="s">
        <v>40</v>
      </c>
      <c r="E97" s="70">
        <v>4977</v>
      </c>
      <c r="F97" s="70">
        <v>23461</v>
      </c>
      <c r="G97" s="71">
        <f t="shared" si="3"/>
        <v>0.0019833623282741178</v>
      </c>
      <c r="H97" s="42"/>
      <c r="I97" s="72" t="s">
        <v>754</v>
      </c>
      <c r="J97" s="73">
        <v>3</v>
      </c>
      <c r="K97" s="69" t="s">
        <v>755</v>
      </c>
      <c r="L97" s="73" t="s">
        <v>9</v>
      </c>
      <c r="M97" s="70">
        <v>312</v>
      </c>
      <c r="N97" s="70">
        <v>142528</v>
      </c>
      <c r="O97" s="74">
        <f t="shared" si="2"/>
        <v>0.030756322191758084</v>
      </c>
      <c r="P97" s="42"/>
    </row>
    <row r="98" spans="1:16" ht="15" customHeight="1">
      <c r="A98" s="68" t="s">
        <v>728</v>
      </c>
      <c r="B98" s="73">
        <v>3</v>
      </c>
      <c r="C98" s="69" t="s">
        <v>729</v>
      </c>
      <c r="D98" s="73" t="s">
        <v>40</v>
      </c>
      <c r="E98" s="70">
        <v>860</v>
      </c>
      <c r="F98" s="70">
        <v>1130</v>
      </c>
      <c r="G98" s="71">
        <f t="shared" si="3"/>
        <v>9.552872558500291E-05</v>
      </c>
      <c r="H98" s="42"/>
      <c r="I98" s="72" t="s">
        <v>758</v>
      </c>
      <c r="J98" s="73">
        <v>3</v>
      </c>
      <c r="K98" s="69" t="s">
        <v>759</v>
      </c>
      <c r="L98" s="73" t="s">
        <v>9</v>
      </c>
      <c r="M98" s="70">
        <v>3</v>
      </c>
      <c r="N98" s="70">
        <v>25494</v>
      </c>
      <c r="O98" s="74">
        <f t="shared" si="2"/>
        <v>0.005501386941209311</v>
      </c>
      <c r="P98" s="42"/>
    </row>
    <row r="99" spans="1:16" ht="15" customHeight="1">
      <c r="A99" s="68" t="s">
        <v>730</v>
      </c>
      <c r="B99" s="73">
        <v>4</v>
      </c>
      <c r="C99" s="69" t="s">
        <v>731</v>
      </c>
      <c r="D99" s="73" t="s">
        <v>40</v>
      </c>
      <c r="E99" s="70">
        <v>640</v>
      </c>
      <c r="F99" s="70">
        <v>737</v>
      </c>
      <c r="G99" s="71">
        <f t="shared" si="3"/>
        <v>6.230501836827181E-05</v>
      </c>
      <c r="H99" s="42"/>
      <c r="I99" s="267" t="s">
        <v>349</v>
      </c>
      <c r="J99" s="263">
        <v>1</v>
      </c>
      <c r="K99" s="264" t="s">
        <v>350</v>
      </c>
      <c r="L99" s="263"/>
      <c r="M99" s="265"/>
      <c r="N99" s="265">
        <v>45705602</v>
      </c>
      <c r="O99" s="268">
        <f t="shared" si="2"/>
        <v>9.862877617592773</v>
      </c>
      <c r="P99" s="42"/>
    </row>
    <row r="100" spans="1:16" ht="15" customHeight="1">
      <c r="A100" s="68" t="s">
        <v>732</v>
      </c>
      <c r="B100" s="73">
        <v>3</v>
      </c>
      <c r="C100" s="69" t="s">
        <v>733</v>
      </c>
      <c r="D100" s="73" t="s">
        <v>9</v>
      </c>
      <c r="E100" s="70">
        <v>1</v>
      </c>
      <c r="F100" s="70">
        <v>1967</v>
      </c>
      <c r="G100" s="71">
        <f t="shared" si="3"/>
        <v>0.00016628761347407144</v>
      </c>
      <c r="H100" s="42"/>
      <c r="I100" s="291" t="s">
        <v>357</v>
      </c>
      <c r="J100" s="287">
        <v>2</v>
      </c>
      <c r="K100" s="288" t="s">
        <v>358</v>
      </c>
      <c r="L100" s="287" t="s">
        <v>9</v>
      </c>
      <c r="M100" s="289">
        <v>1737</v>
      </c>
      <c r="N100" s="289">
        <v>718636</v>
      </c>
      <c r="O100" s="292">
        <f t="shared" si="2"/>
        <v>0.15507549642593918</v>
      </c>
      <c r="P100" s="42"/>
    </row>
    <row r="101" spans="1:16" ht="15" customHeight="1">
      <c r="A101" s="262" t="s">
        <v>740</v>
      </c>
      <c r="B101" s="263">
        <v>1</v>
      </c>
      <c r="C101" s="264" t="s">
        <v>741</v>
      </c>
      <c r="D101" s="263"/>
      <c r="E101" s="265"/>
      <c r="F101" s="265">
        <v>1126537090</v>
      </c>
      <c r="G101" s="266">
        <f t="shared" si="3"/>
        <v>95.23597569198029</v>
      </c>
      <c r="H101" s="42"/>
      <c r="I101" s="72" t="s">
        <v>361</v>
      </c>
      <c r="J101" s="73">
        <v>3</v>
      </c>
      <c r="K101" s="69" t="s">
        <v>362</v>
      </c>
      <c r="L101" s="73" t="s">
        <v>9</v>
      </c>
      <c r="M101" s="70">
        <v>54</v>
      </c>
      <c r="N101" s="70">
        <v>29669</v>
      </c>
      <c r="O101" s="74">
        <f t="shared" si="2"/>
        <v>0.006402316198271712</v>
      </c>
      <c r="P101" s="42"/>
    </row>
    <row r="102" spans="1:16" ht="15" customHeight="1">
      <c r="A102" s="286" t="s">
        <v>744</v>
      </c>
      <c r="B102" s="287">
        <v>2</v>
      </c>
      <c r="C102" s="288" t="s">
        <v>745</v>
      </c>
      <c r="D102" s="287"/>
      <c r="E102" s="289"/>
      <c r="F102" s="289">
        <v>10560888</v>
      </c>
      <c r="G102" s="290">
        <f t="shared" si="3"/>
        <v>0.892803691757478</v>
      </c>
      <c r="H102" s="42"/>
      <c r="I102" s="291" t="s">
        <v>380</v>
      </c>
      <c r="J102" s="287">
        <v>2</v>
      </c>
      <c r="K102" s="288" t="s">
        <v>381</v>
      </c>
      <c r="L102" s="287"/>
      <c r="M102" s="289"/>
      <c r="N102" s="289">
        <v>5043903</v>
      </c>
      <c r="O102" s="292">
        <f t="shared" si="2"/>
        <v>1.0884310856251065</v>
      </c>
      <c r="P102" s="42"/>
    </row>
    <row r="103" spans="1:16" ht="15" customHeight="1">
      <c r="A103" s="68" t="s">
        <v>748</v>
      </c>
      <c r="B103" s="73">
        <v>3</v>
      </c>
      <c r="C103" s="69" t="s">
        <v>749</v>
      </c>
      <c r="D103" s="73" t="s">
        <v>40</v>
      </c>
      <c r="E103" s="70">
        <v>11230</v>
      </c>
      <c r="F103" s="70">
        <v>8114</v>
      </c>
      <c r="G103" s="71">
        <f t="shared" si="3"/>
        <v>0.0006859469729174456</v>
      </c>
      <c r="H103" s="42"/>
      <c r="I103" s="72" t="s">
        <v>383</v>
      </c>
      <c r="J103" s="73">
        <v>3</v>
      </c>
      <c r="K103" s="69" t="s">
        <v>772</v>
      </c>
      <c r="L103" s="73"/>
      <c r="M103" s="70"/>
      <c r="N103" s="70">
        <v>2417112</v>
      </c>
      <c r="O103" s="74">
        <f t="shared" si="2"/>
        <v>0.5215920762626625</v>
      </c>
      <c r="P103" s="42"/>
    </row>
    <row r="104" spans="1:16" ht="15" customHeight="1">
      <c r="A104" s="68" t="s">
        <v>756</v>
      </c>
      <c r="B104" s="73">
        <v>4</v>
      </c>
      <c r="C104" s="69" t="s">
        <v>757</v>
      </c>
      <c r="D104" s="73" t="s">
        <v>40</v>
      </c>
      <c r="E104" s="70">
        <v>10590</v>
      </c>
      <c r="F104" s="70">
        <v>2385</v>
      </c>
      <c r="G104" s="71">
        <f t="shared" si="3"/>
        <v>0.00020162478807100173</v>
      </c>
      <c r="H104" s="42"/>
      <c r="I104" s="72" t="s">
        <v>386</v>
      </c>
      <c r="J104" s="73">
        <v>4</v>
      </c>
      <c r="K104" s="69" t="s">
        <v>775</v>
      </c>
      <c r="L104" s="73"/>
      <c r="M104" s="70"/>
      <c r="N104" s="70">
        <v>2417112</v>
      </c>
      <c r="O104" s="74">
        <f t="shared" si="2"/>
        <v>0.5215920762626625</v>
      </c>
      <c r="P104" s="42"/>
    </row>
    <row r="105" spans="1:16" ht="15" customHeight="1">
      <c r="A105" s="68" t="s">
        <v>760</v>
      </c>
      <c r="B105" s="73">
        <v>5</v>
      </c>
      <c r="C105" s="69" t="s">
        <v>761</v>
      </c>
      <c r="D105" s="73" t="s">
        <v>40</v>
      </c>
      <c r="E105" s="70">
        <v>6313</v>
      </c>
      <c r="F105" s="70">
        <v>1378</v>
      </c>
      <c r="G105" s="71">
        <f t="shared" si="3"/>
        <v>0.00011649432199657876</v>
      </c>
      <c r="H105" s="42"/>
      <c r="I105" s="72" t="s">
        <v>393</v>
      </c>
      <c r="J105" s="73">
        <v>3</v>
      </c>
      <c r="K105" s="69" t="s">
        <v>778</v>
      </c>
      <c r="L105" s="73" t="s">
        <v>9</v>
      </c>
      <c r="M105" s="70">
        <v>23</v>
      </c>
      <c r="N105" s="70">
        <v>17388</v>
      </c>
      <c r="O105" s="74">
        <f t="shared" si="2"/>
        <v>0.003752181538155938</v>
      </c>
      <c r="P105" s="42"/>
    </row>
    <row r="106" spans="1:16" ht="15" customHeight="1">
      <c r="A106" s="68" t="s">
        <v>762</v>
      </c>
      <c r="B106" s="73">
        <v>5</v>
      </c>
      <c r="C106" s="69" t="s">
        <v>763</v>
      </c>
      <c r="D106" s="73" t="s">
        <v>40</v>
      </c>
      <c r="E106" s="70">
        <v>4277</v>
      </c>
      <c r="F106" s="70">
        <v>1007</v>
      </c>
      <c r="G106" s="71">
        <f t="shared" si="3"/>
        <v>8.513046607442295E-05</v>
      </c>
      <c r="H106" s="42"/>
      <c r="I106" s="72" t="s">
        <v>784</v>
      </c>
      <c r="J106" s="73">
        <v>3</v>
      </c>
      <c r="K106" s="69" t="s">
        <v>785</v>
      </c>
      <c r="L106" s="73" t="s">
        <v>40</v>
      </c>
      <c r="M106" s="70">
        <v>5446760</v>
      </c>
      <c r="N106" s="70">
        <v>1508502</v>
      </c>
      <c r="O106" s="74">
        <f t="shared" si="2"/>
        <v>0.32552181703883765</v>
      </c>
      <c r="P106" s="42"/>
    </row>
    <row r="107" spans="1:16" ht="15" customHeight="1">
      <c r="A107" s="68" t="s">
        <v>764</v>
      </c>
      <c r="B107" s="73">
        <v>4</v>
      </c>
      <c r="C107" s="69" t="s">
        <v>765</v>
      </c>
      <c r="D107" s="73" t="s">
        <v>40</v>
      </c>
      <c r="E107" s="70">
        <v>640</v>
      </c>
      <c r="F107" s="70">
        <v>5729</v>
      </c>
      <c r="G107" s="71">
        <f t="shared" si="3"/>
        <v>0.00048432218484644395</v>
      </c>
      <c r="H107" s="42"/>
      <c r="I107" s="291" t="s">
        <v>439</v>
      </c>
      <c r="J107" s="287">
        <v>2</v>
      </c>
      <c r="K107" s="288" t="s">
        <v>400</v>
      </c>
      <c r="L107" s="287" t="s">
        <v>9</v>
      </c>
      <c r="M107" s="289">
        <v>1205</v>
      </c>
      <c r="N107" s="289">
        <v>108970</v>
      </c>
      <c r="O107" s="292">
        <f t="shared" si="2"/>
        <v>0.02351479308792573</v>
      </c>
      <c r="P107" s="42"/>
    </row>
    <row r="108" spans="1:16" ht="15" customHeight="1">
      <c r="A108" s="68" t="s">
        <v>766</v>
      </c>
      <c r="B108" s="73">
        <v>3</v>
      </c>
      <c r="C108" s="69" t="s">
        <v>767</v>
      </c>
      <c r="D108" s="73"/>
      <c r="E108" s="70"/>
      <c r="F108" s="70">
        <v>859909</v>
      </c>
      <c r="G108" s="71">
        <f t="shared" si="3"/>
        <v>0.07269558485758784</v>
      </c>
      <c r="H108" s="42"/>
      <c r="I108" s="72" t="s">
        <v>443</v>
      </c>
      <c r="J108" s="73">
        <v>3</v>
      </c>
      <c r="K108" s="69" t="s">
        <v>404</v>
      </c>
      <c r="L108" s="73" t="s">
        <v>9</v>
      </c>
      <c r="M108" s="70">
        <v>1078</v>
      </c>
      <c r="N108" s="70">
        <v>74073</v>
      </c>
      <c r="O108" s="74">
        <f t="shared" si="2"/>
        <v>0.015984319247516955</v>
      </c>
      <c r="P108" s="42"/>
    </row>
    <row r="109" spans="1:16" ht="15" customHeight="1">
      <c r="A109" s="68" t="s">
        <v>768</v>
      </c>
      <c r="B109" s="73">
        <v>4</v>
      </c>
      <c r="C109" s="69" t="s">
        <v>769</v>
      </c>
      <c r="D109" s="73" t="s">
        <v>496</v>
      </c>
      <c r="E109" s="70">
        <v>51</v>
      </c>
      <c r="F109" s="70">
        <v>3764</v>
      </c>
      <c r="G109" s="71">
        <f t="shared" si="3"/>
        <v>0.0003182036487627884</v>
      </c>
      <c r="H109" s="42"/>
      <c r="I109" s="291" t="s">
        <v>523</v>
      </c>
      <c r="J109" s="287">
        <v>2</v>
      </c>
      <c r="K109" s="288" t="s">
        <v>440</v>
      </c>
      <c r="L109" s="287"/>
      <c r="M109" s="289"/>
      <c r="N109" s="289">
        <v>1619946</v>
      </c>
      <c r="O109" s="292">
        <f t="shared" si="2"/>
        <v>0.34957047814639747</v>
      </c>
      <c r="P109" s="42"/>
    </row>
    <row r="110" spans="1:16" ht="15" customHeight="1">
      <c r="A110" s="68" t="s">
        <v>788</v>
      </c>
      <c r="B110" s="73">
        <v>3</v>
      </c>
      <c r="C110" s="69" t="s">
        <v>789</v>
      </c>
      <c r="D110" s="73"/>
      <c r="E110" s="70"/>
      <c r="F110" s="70">
        <v>893502</v>
      </c>
      <c r="G110" s="71">
        <f t="shared" si="3"/>
        <v>0.07553549324570909</v>
      </c>
      <c r="H110" s="42"/>
      <c r="I110" s="72" t="s">
        <v>527</v>
      </c>
      <c r="J110" s="73">
        <v>3</v>
      </c>
      <c r="K110" s="69" t="s">
        <v>794</v>
      </c>
      <c r="L110" s="73" t="s">
        <v>40</v>
      </c>
      <c r="M110" s="70">
        <v>67855</v>
      </c>
      <c r="N110" s="70">
        <v>25031</v>
      </c>
      <c r="O110" s="74">
        <f t="shared" si="2"/>
        <v>0.005401475505036881</v>
      </c>
      <c r="P110" s="42"/>
    </row>
    <row r="111" spans="1:16" ht="15" customHeight="1">
      <c r="A111" s="68" t="s">
        <v>790</v>
      </c>
      <c r="B111" s="73">
        <v>4</v>
      </c>
      <c r="C111" s="69" t="s">
        <v>791</v>
      </c>
      <c r="D111" s="73" t="s">
        <v>496</v>
      </c>
      <c r="E111" s="70">
        <v>590</v>
      </c>
      <c r="F111" s="70">
        <v>521190</v>
      </c>
      <c r="G111" s="71">
        <f t="shared" si="3"/>
        <v>0.04406072255544041</v>
      </c>
      <c r="H111" s="42"/>
      <c r="I111" s="72" t="s">
        <v>804</v>
      </c>
      <c r="J111" s="73">
        <v>4</v>
      </c>
      <c r="K111" s="69" t="s">
        <v>805</v>
      </c>
      <c r="L111" s="73" t="s">
        <v>40</v>
      </c>
      <c r="M111" s="70">
        <v>67855</v>
      </c>
      <c r="N111" s="70">
        <v>25031</v>
      </c>
      <c r="O111" s="74">
        <f t="shared" si="2"/>
        <v>0.005401475505036881</v>
      </c>
      <c r="P111" s="42"/>
    </row>
    <row r="112" spans="1:16" ht="15" customHeight="1">
      <c r="A112" s="68" t="s">
        <v>792</v>
      </c>
      <c r="B112" s="73">
        <v>5</v>
      </c>
      <c r="C112" s="69" t="s">
        <v>793</v>
      </c>
      <c r="D112" s="73" t="s">
        <v>496</v>
      </c>
      <c r="E112" s="70">
        <v>244</v>
      </c>
      <c r="F112" s="70">
        <v>129294</v>
      </c>
      <c r="G112" s="71">
        <f t="shared" si="3"/>
        <v>0.010930346058218908</v>
      </c>
      <c r="H112" s="42"/>
      <c r="I112" s="72" t="s">
        <v>832</v>
      </c>
      <c r="J112" s="73">
        <v>3</v>
      </c>
      <c r="K112" s="69" t="s">
        <v>833</v>
      </c>
      <c r="L112" s="73" t="s">
        <v>9</v>
      </c>
      <c r="M112" s="70">
        <v>1</v>
      </c>
      <c r="N112" s="70">
        <v>532</v>
      </c>
      <c r="O112" s="74">
        <f t="shared" si="2"/>
        <v>0.0001148010454508258</v>
      </c>
      <c r="P112" s="42"/>
    </row>
    <row r="113" spans="1:16" ht="15" customHeight="1">
      <c r="A113" s="68" t="s">
        <v>795</v>
      </c>
      <c r="B113" s="73">
        <v>5</v>
      </c>
      <c r="C113" s="69" t="s">
        <v>796</v>
      </c>
      <c r="D113" s="73" t="s">
        <v>496</v>
      </c>
      <c r="E113" s="70">
        <v>51</v>
      </c>
      <c r="F113" s="70">
        <v>22290</v>
      </c>
      <c r="G113" s="71">
        <f t="shared" si="3"/>
        <v>0.0018843675161855883</v>
      </c>
      <c r="H113" s="42"/>
      <c r="I113" s="291" t="s">
        <v>576</v>
      </c>
      <c r="J113" s="287">
        <v>2</v>
      </c>
      <c r="K113" s="288" t="s">
        <v>524</v>
      </c>
      <c r="L113" s="287"/>
      <c r="M113" s="289"/>
      <c r="N113" s="289">
        <v>1270457</v>
      </c>
      <c r="O113" s="292">
        <f t="shared" si="2"/>
        <v>0.2741537439855635</v>
      </c>
      <c r="P113" s="42"/>
    </row>
    <row r="114" spans="1:16" ht="15" customHeight="1">
      <c r="A114" s="68" t="s">
        <v>799</v>
      </c>
      <c r="B114" s="73">
        <v>4</v>
      </c>
      <c r="C114" s="69" t="s">
        <v>800</v>
      </c>
      <c r="D114" s="73"/>
      <c r="E114" s="70"/>
      <c r="F114" s="70">
        <v>270</v>
      </c>
      <c r="G114" s="71">
        <f t="shared" si="3"/>
        <v>2.282544770615114E-05</v>
      </c>
      <c r="H114" s="42"/>
      <c r="I114" s="72" t="s">
        <v>580</v>
      </c>
      <c r="J114" s="73">
        <v>3</v>
      </c>
      <c r="K114" s="69" t="s">
        <v>536</v>
      </c>
      <c r="L114" s="73"/>
      <c r="M114" s="70"/>
      <c r="N114" s="70">
        <v>23776</v>
      </c>
      <c r="O114" s="74">
        <f t="shared" si="2"/>
        <v>0.005130657249321117</v>
      </c>
      <c r="P114" s="42"/>
    </row>
    <row r="115" spans="1:16" ht="15" customHeight="1">
      <c r="A115" s="68" t="s">
        <v>802</v>
      </c>
      <c r="B115" s="73">
        <v>3</v>
      </c>
      <c r="C115" s="69" t="s">
        <v>803</v>
      </c>
      <c r="D115" s="73"/>
      <c r="E115" s="70"/>
      <c r="F115" s="70">
        <v>42985</v>
      </c>
      <c r="G115" s="71">
        <f t="shared" si="3"/>
        <v>0.003633895813514469</v>
      </c>
      <c r="H115" s="42"/>
      <c r="I115" s="291" t="s">
        <v>647</v>
      </c>
      <c r="J115" s="287">
        <v>2</v>
      </c>
      <c r="K115" s="288" t="s">
        <v>577</v>
      </c>
      <c r="L115" s="287" t="s">
        <v>9</v>
      </c>
      <c r="M115" s="289">
        <v>335481</v>
      </c>
      <c r="N115" s="289">
        <v>32100678</v>
      </c>
      <c r="O115" s="292">
        <f t="shared" si="2"/>
        <v>6.927051492632187</v>
      </c>
      <c r="P115" s="42"/>
    </row>
    <row r="116" spans="1:16" ht="15" customHeight="1">
      <c r="A116" s="68" t="s">
        <v>808</v>
      </c>
      <c r="B116" s="73">
        <v>4</v>
      </c>
      <c r="C116" s="69" t="s">
        <v>809</v>
      </c>
      <c r="D116" s="73" t="s">
        <v>496</v>
      </c>
      <c r="E116" s="70">
        <v>1</v>
      </c>
      <c r="F116" s="70">
        <v>700</v>
      </c>
      <c r="G116" s="71">
        <f t="shared" si="3"/>
        <v>5.917708664557702E-05</v>
      </c>
      <c r="H116" s="42"/>
      <c r="I116" s="72" t="s">
        <v>649</v>
      </c>
      <c r="J116" s="73">
        <v>3</v>
      </c>
      <c r="K116" s="69" t="s">
        <v>581</v>
      </c>
      <c r="L116" s="73" t="s">
        <v>9</v>
      </c>
      <c r="M116" s="70">
        <v>11350</v>
      </c>
      <c r="N116" s="70">
        <v>511510</v>
      </c>
      <c r="O116" s="74">
        <f t="shared" si="2"/>
        <v>0.11037947886945847</v>
      </c>
      <c r="P116" s="42"/>
    </row>
    <row r="117" spans="1:16" ht="15" customHeight="1">
      <c r="A117" s="68" t="s">
        <v>826</v>
      </c>
      <c r="B117" s="73">
        <v>4</v>
      </c>
      <c r="C117" s="69" t="s">
        <v>827</v>
      </c>
      <c r="D117" s="73" t="s">
        <v>496</v>
      </c>
      <c r="E117" s="70">
        <v>8</v>
      </c>
      <c r="F117" s="70">
        <v>857</v>
      </c>
      <c r="G117" s="71">
        <f t="shared" si="3"/>
        <v>7.244966179322787E-05</v>
      </c>
      <c r="H117" s="42"/>
      <c r="I117" s="72" t="s">
        <v>661</v>
      </c>
      <c r="J117" s="73">
        <v>3</v>
      </c>
      <c r="K117" s="69" t="s">
        <v>851</v>
      </c>
      <c r="L117" s="73" t="s">
        <v>9</v>
      </c>
      <c r="M117" s="70">
        <v>17300</v>
      </c>
      <c r="N117" s="70">
        <v>2310426</v>
      </c>
      <c r="O117" s="74">
        <f t="shared" si="2"/>
        <v>0.49857015082099554</v>
      </c>
      <c r="P117" s="42"/>
    </row>
    <row r="118" spans="1:16" ht="15" customHeight="1">
      <c r="A118" s="68" t="s">
        <v>830</v>
      </c>
      <c r="B118" s="73">
        <v>3</v>
      </c>
      <c r="C118" s="69" t="s">
        <v>831</v>
      </c>
      <c r="D118" s="73"/>
      <c r="E118" s="70"/>
      <c r="F118" s="70">
        <v>406</v>
      </c>
      <c r="G118" s="71">
        <f t="shared" si="3"/>
        <v>3.4322710254434674E-05</v>
      </c>
      <c r="H118" s="42"/>
      <c r="I118" s="72" t="s">
        <v>667</v>
      </c>
      <c r="J118" s="73">
        <v>3</v>
      </c>
      <c r="K118" s="69" t="s">
        <v>593</v>
      </c>
      <c r="L118" s="73" t="s">
        <v>9</v>
      </c>
      <c r="M118" s="70">
        <v>17333</v>
      </c>
      <c r="N118" s="70">
        <v>1400755</v>
      </c>
      <c r="O118" s="74">
        <f t="shared" si="2"/>
        <v>0.3022709368805855</v>
      </c>
      <c r="P118" s="42"/>
    </row>
    <row r="119" spans="1:16" ht="15" customHeight="1">
      <c r="A119" s="68" t="s">
        <v>838</v>
      </c>
      <c r="B119" s="73">
        <v>4</v>
      </c>
      <c r="C119" s="69" t="s">
        <v>839</v>
      </c>
      <c r="D119" s="73" t="s">
        <v>496</v>
      </c>
      <c r="E119" s="70">
        <v>7</v>
      </c>
      <c r="F119" s="70">
        <v>406</v>
      </c>
      <c r="G119" s="71">
        <f t="shared" si="3"/>
        <v>3.4322710254434674E-05</v>
      </c>
      <c r="H119" s="42"/>
      <c r="I119" s="72" t="s">
        <v>675</v>
      </c>
      <c r="J119" s="73">
        <v>3</v>
      </c>
      <c r="K119" s="69" t="s">
        <v>605</v>
      </c>
      <c r="L119" s="73" t="s">
        <v>9</v>
      </c>
      <c r="M119" s="70">
        <v>288666</v>
      </c>
      <c r="N119" s="70">
        <v>27678918</v>
      </c>
      <c r="O119" s="74">
        <f t="shared" si="2"/>
        <v>5.972873540127218</v>
      </c>
      <c r="P119" s="42"/>
    </row>
    <row r="120" spans="1:16" ht="15" customHeight="1">
      <c r="A120" s="68" t="s">
        <v>847</v>
      </c>
      <c r="B120" s="73">
        <v>3</v>
      </c>
      <c r="C120" s="69" t="s">
        <v>848</v>
      </c>
      <c r="D120" s="73" t="s">
        <v>9</v>
      </c>
      <c r="E120" s="70">
        <v>7</v>
      </c>
      <c r="F120" s="70">
        <v>12154</v>
      </c>
      <c r="G120" s="71">
        <f t="shared" si="3"/>
        <v>0.001027483301557633</v>
      </c>
      <c r="H120" s="42"/>
      <c r="I120" s="72" t="s">
        <v>858</v>
      </c>
      <c r="J120" s="73">
        <v>3</v>
      </c>
      <c r="K120" s="69" t="s">
        <v>642</v>
      </c>
      <c r="L120" s="73" t="s">
        <v>9</v>
      </c>
      <c r="M120" s="70">
        <v>816</v>
      </c>
      <c r="N120" s="70">
        <v>197916</v>
      </c>
      <c r="O120" s="74">
        <f t="shared" si="2"/>
        <v>0.042708578404973004</v>
      </c>
      <c r="P120" s="42"/>
    </row>
    <row r="121" spans="1:16" ht="15" customHeight="1">
      <c r="A121" s="68" t="s">
        <v>849</v>
      </c>
      <c r="B121" s="73">
        <v>3</v>
      </c>
      <c r="C121" s="69" t="s">
        <v>850</v>
      </c>
      <c r="D121" s="73"/>
      <c r="E121" s="70"/>
      <c r="F121" s="70">
        <v>933197</v>
      </c>
      <c r="G121" s="71">
        <f t="shared" si="3"/>
        <v>0.07889125675198935</v>
      </c>
      <c r="H121" s="42"/>
      <c r="I121" s="291" t="s">
        <v>679</v>
      </c>
      <c r="J121" s="287">
        <v>2</v>
      </c>
      <c r="K121" s="288" t="s">
        <v>648</v>
      </c>
      <c r="L121" s="287" t="s">
        <v>9</v>
      </c>
      <c r="M121" s="289">
        <v>4651</v>
      </c>
      <c r="N121" s="289">
        <v>1986347</v>
      </c>
      <c r="O121" s="292">
        <f t="shared" si="2"/>
        <v>0.4286366771205103</v>
      </c>
      <c r="P121" s="42"/>
    </row>
    <row r="122" spans="1:16" ht="15" customHeight="1">
      <c r="A122" s="68" t="s">
        <v>852</v>
      </c>
      <c r="B122" s="73">
        <v>4</v>
      </c>
      <c r="C122" s="69" t="s">
        <v>853</v>
      </c>
      <c r="D122" s="73" t="s">
        <v>496</v>
      </c>
      <c r="E122" s="70">
        <v>48</v>
      </c>
      <c r="F122" s="70">
        <v>581364</v>
      </c>
      <c r="G122" s="71">
        <f t="shared" si="3"/>
        <v>0.04914775400088463</v>
      </c>
      <c r="H122" s="42"/>
      <c r="I122" s="72" t="s">
        <v>876</v>
      </c>
      <c r="J122" s="73">
        <v>3</v>
      </c>
      <c r="K122" s="69" t="s">
        <v>877</v>
      </c>
      <c r="L122" s="73"/>
      <c r="M122" s="70"/>
      <c r="N122" s="70">
        <v>5475</v>
      </c>
      <c r="O122" s="74">
        <f t="shared" si="2"/>
        <v>0.001181458127524946</v>
      </c>
      <c r="P122" s="42"/>
    </row>
    <row r="123" spans="1:16" ht="15" customHeight="1">
      <c r="A123" s="68" t="s">
        <v>854</v>
      </c>
      <c r="B123" s="73">
        <v>4</v>
      </c>
      <c r="C123" s="69" t="s">
        <v>855</v>
      </c>
      <c r="D123" s="73" t="s">
        <v>496</v>
      </c>
      <c r="E123" s="70">
        <v>7</v>
      </c>
      <c r="F123" s="70">
        <v>94658</v>
      </c>
      <c r="G123" s="71">
        <f t="shared" si="3"/>
        <v>0.008002263810995757</v>
      </c>
      <c r="H123" s="42"/>
      <c r="I123" s="72" t="s">
        <v>697</v>
      </c>
      <c r="J123" s="73">
        <v>3</v>
      </c>
      <c r="K123" s="69" t="s">
        <v>662</v>
      </c>
      <c r="L123" s="73" t="s">
        <v>9</v>
      </c>
      <c r="M123" s="70">
        <v>4376</v>
      </c>
      <c r="N123" s="70">
        <v>933124</v>
      </c>
      <c r="O123" s="74">
        <f t="shared" si="2"/>
        <v>0.20136017055499317</v>
      </c>
      <c r="P123" s="42"/>
    </row>
    <row r="124" spans="1:16" ht="15" customHeight="1">
      <c r="A124" s="68" t="s">
        <v>856</v>
      </c>
      <c r="B124" s="73">
        <v>3</v>
      </c>
      <c r="C124" s="69" t="s">
        <v>857</v>
      </c>
      <c r="D124" s="73"/>
      <c r="E124" s="70"/>
      <c r="F124" s="70">
        <v>78865</v>
      </c>
      <c r="G124" s="71">
        <f t="shared" si="3"/>
        <v>0.006667144197576332</v>
      </c>
      <c r="H124" s="42"/>
      <c r="I124" s="72" t="s">
        <v>728</v>
      </c>
      <c r="J124" s="73">
        <v>3</v>
      </c>
      <c r="K124" s="69" t="s">
        <v>890</v>
      </c>
      <c r="L124" s="73" t="s">
        <v>9</v>
      </c>
      <c r="M124" s="70">
        <v>195</v>
      </c>
      <c r="N124" s="70">
        <v>812434</v>
      </c>
      <c r="O124" s="74">
        <f t="shared" si="2"/>
        <v>0.17531630180412822</v>
      </c>
      <c r="P124" s="42"/>
    </row>
    <row r="125" spans="1:16" ht="15" customHeight="1">
      <c r="A125" s="68" t="s">
        <v>859</v>
      </c>
      <c r="B125" s="73">
        <v>4</v>
      </c>
      <c r="C125" s="69" t="s">
        <v>860</v>
      </c>
      <c r="D125" s="73" t="s">
        <v>9</v>
      </c>
      <c r="E125" s="70">
        <v>4</v>
      </c>
      <c r="F125" s="70">
        <v>1216</v>
      </c>
      <c r="G125" s="71">
        <f t="shared" si="3"/>
        <v>0.0001027990533728881</v>
      </c>
      <c r="H125" s="42"/>
      <c r="I125" s="291" t="s">
        <v>893</v>
      </c>
      <c r="J125" s="287">
        <v>2</v>
      </c>
      <c r="K125" s="288" t="s">
        <v>680</v>
      </c>
      <c r="L125" s="287"/>
      <c r="M125" s="289"/>
      <c r="N125" s="289">
        <v>2856665</v>
      </c>
      <c r="O125" s="292">
        <f t="shared" si="2"/>
        <v>0.6164438505691415</v>
      </c>
      <c r="P125" s="42"/>
    </row>
    <row r="126" spans="1:16" ht="15" customHeight="1">
      <c r="A126" s="68" t="s">
        <v>864</v>
      </c>
      <c r="B126" s="73">
        <v>4</v>
      </c>
      <c r="C126" s="69" t="s">
        <v>865</v>
      </c>
      <c r="D126" s="73"/>
      <c r="E126" s="70"/>
      <c r="F126" s="70">
        <v>726</v>
      </c>
      <c r="G126" s="71">
        <f t="shared" si="3"/>
        <v>6.137509272098417E-05</v>
      </c>
      <c r="H126" s="42"/>
      <c r="I126" s="72" t="s">
        <v>896</v>
      </c>
      <c r="J126" s="73">
        <v>3</v>
      </c>
      <c r="K126" s="69" t="s">
        <v>897</v>
      </c>
      <c r="L126" s="73" t="s">
        <v>9</v>
      </c>
      <c r="M126" s="70">
        <v>1848</v>
      </c>
      <c r="N126" s="70">
        <v>227518</v>
      </c>
      <c r="O126" s="74">
        <f t="shared" si="2"/>
        <v>0.04909643657684395</v>
      </c>
      <c r="P126" s="42"/>
    </row>
    <row r="127" spans="1:16" ht="15" customHeight="1">
      <c r="A127" s="68" t="s">
        <v>868</v>
      </c>
      <c r="B127" s="73">
        <v>3</v>
      </c>
      <c r="C127" s="69" t="s">
        <v>869</v>
      </c>
      <c r="D127" s="73"/>
      <c r="E127" s="70"/>
      <c r="F127" s="70">
        <v>6040</v>
      </c>
      <c r="G127" s="71">
        <f t="shared" si="3"/>
        <v>0.0005106137190561218</v>
      </c>
      <c r="H127" s="42"/>
      <c r="I127" s="72" t="s">
        <v>900</v>
      </c>
      <c r="J127" s="73">
        <v>3</v>
      </c>
      <c r="K127" s="69" t="s">
        <v>901</v>
      </c>
      <c r="L127" s="73" t="s">
        <v>9</v>
      </c>
      <c r="M127" s="70">
        <v>406</v>
      </c>
      <c r="N127" s="70">
        <v>45885</v>
      </c>
      <c r="O127" s="74">
        <f t="shared" si="2"/>
        <v>0.009901590170133725</v>
      </c>
      <c r="P127" s="42"/>
    </row>
    <row r="128" spans="1:16" ht="15" customHeight="1">
      <c r="A128" s="68" t="s">
        <v>872</v>
      </c>
      <c r="B128" s="73">
        <v>4</v>
      </c>
      <c r="C128" s="69" t="s">
        <v>873</v>
      </c>
      <c r="D128" s="73"/>
      <c r="E128" s="70"/>
      <c r="F128" s="70">
        <v>4013</v>
      </c>
      <c r="G128" s="71">
        <f t="shared" si="3"/>
        <v>0.00033925378386957225</v>
      </c>
      <c r="H128" s="42"/>
      <c r="I128" s="72" t="s">
        <v>904</v>
      </c>
      <c r="J128" s="73">
        <v>3</v>
      </c>
      <c r="K128" s="69" t="s">
        <v>719</v>
      </c>
      <c r="L128" s="73" t="s">
        <v>40</v>
      </c>
      <c r="M128" s="70">
        <v>12051</v>
      </c>
      <c r="N128" s="70">
        <v>4434</v>
      </c>
      <c r="O128" s="74">
        <f t="shared" si="2"/>
        <v>0.0009568192397160933</v>
      </c>
      <c r="P128" s="42"/>
    </row>
    <row r="129" spans="1:16" ht="15" customHeight="1">
      <c r="A129" s="68" t="s">
        <v>874</v>
      </c>
      <c r="B129" s="73">
        <v>4</v>
      </c>
      <c r="C129" s="69" t="s">
        <v>875</v>
      </c>
      <c r="D129" s="73" t="s">
        <v>496</v>
      </c>
      <c r="E129" s="70">
        <v>3</v>
      </c>
      <c r="F129" s="70">
        <v>1395</v>
      </c>
      <c r="G129" s="71">
        <f t="shared" si="3"/>
        <v>0.00011793147981511421</v>
      </c>
      <c r="H129" s="42"/>
      <c r="I129" s="72" t="s">
        <v>907</v>
      </c>
      <c r="J129" s="73">
        <v>3</v>
      </c>
      <c r="K129" s="69" t="s">
        <v>724</v>
      </c>
      <c r="L129" s="73"/>
      <c r="M129" s="70">
        <v>0</v>
      </c>
      <c r="N129" s="70">
        <v>1503</v>
      </c>
      <c r="O129" s="74">
        <f t="shared" si="2"/>
        <v>0.0003243345325424646</v>
      </c>
      <c r="P129" s="42"/>
    </row>
    <row r="130" spans="1:16" ht="15" customHeight="1">
      <c r="A130" s="68" t="s">
        <v>878</v>
      </c>
      <c r="B130" s="73">
        <v>3</v>
      </c>
      <c r="C130" s="69" t="s">
        <v>879</v>
      </c>
      <c r="D130" s="73"/>
      <c r="E130" s="70"/>
      <c r="F130" s="70">
        <v>6624260</v>
      </c>
      <c r="G130" s="71">
        <f t="shared" si="3"/>
        <v>0.5600062971183287</v>
      </c>
      <c r="H130" s="42"/>
      <c r="I130" s="72" t="s">
        <v>910</v>
      </c>
      <c r="J130" s="73">
        <v>3</v>
      </c>
      <c r="K130" s="69" t="s">
        <v>729</v>
      </c>
      <c r="L130" s="73" t="s">
        <v>40</v>
      </c>
      <c r="M130" s="70">
        <v>190664</v>
      </c>
      <c r="N130" s="70">
        <v>58454</v>
      </c>
      <c r="O130" s="74">
        <f t="shared" si="2"/>
        <v>0.012613872764628893</v>
      </c>
      <c r="P130" s="42"/>
    </row>
    <row r="131" spans="1:16" ht="15" customHeight="1">
      <c r="A131" s="68" t="s">
        <v>883</v>
      </c>
      <c r="B131" s="73">
        <v>4</v>
      </c>
      <c r="C131" s="69" t="s">
        <v>884</v>
      </c>
      <c r="D131" s="73" t="s">
        <v>496</v>
      </c>
      <c r="E131" s="70">
        <v>77</v>
      </c>
      <c r="F131" s="70">
        <v>14667</v>
      </c>
      <c r="G131" s="71">
        <f t="shared" si="3"/>
        <v>0.0012399290426152547</v>
      </c>
      <c r="H131" s="42"/>
      <c r="I131" s="267" t="s">
        <v>740</v>
      </c>
      <c r="J131" s="263">
        <v>1</v>
      </c>
      <c r="K131" s="264" t="s">
        <v>741</v>
      </c>
      <c r="L131" s="263"/>
      <c r="M131" s="265"/>
      <c r="N131" s="265">
        <v>332565794</v>
      </c>
      <c r="O131" s="268">
        <f t="shared" si="2"/>
        <v>71.76485118869167</v>
      </c>
      <c r="P131" s="42"/>
    </row>
    <row r="132" spans="1:16" ht="15" customHeight="1">
      <c r="A132" s="68" t="s">
        <v>894</v>
      </c>
      <c r="B132" s="73">
        <v>3</v>
      </c>
      <c r="C132" s="69" t="s">
        <v>895</v>
      </c>
      <c r="D132" s="73" t="s">
        <v>40</v>
      </c>
      <c r="E132" s="70">
        <v>82110</v>
      </c>
      <c r="F132" s="70">
        <v>623024</v>
      </c>
      <c r="G132" s="71">
        <f t="shared" si="3"/>
        <v>0.05266963604324854</v>
      </c>
      <c r="H132" s="42"/>
      <c r="I132" s="291" t="s">
        <v>744</v>
      </c>
      <c r="J132" s="287">
        <v>2</v>
      </c>
      <c r="K132" s="288" t="s">
        <v>745</v>
      </c>
      <c r="L132" s="287"/>
      <c r="M132" s="289"/>
      <c r="N132" s="289">
        <v>2308717</v>
      </c>
      <c r="O132" s="292">
        <f t="shared" si="2"/>
        <v>0.4982013632520568</v>
      </c>
      <c r="P132" s="42"/>
    </row>
    <row r="133" spans="1:16" ht="15" customHeight="1">
      <c r="A133" s="286" t="s">
        <v>902</v>
      </c>
      <c r="B133" s="287">
        <v>2</v>
      </c>
      <c r="C133" s="288" t="s">
        <v>903</v>
      </c>
      <c r="D133" s="287"/>
      <c r="E133" s="289"/>
      <c r="F133" s="289">
        <v>3398443</v>
      </c>
      <c r="G133" s="290">
        <f t="shared" si="3"/>
        <v>0.28729993695864964</v>
      </c>
      <c r="H133" s="42"/>
      <c r="I133" s="72" t="s">
        <v>766</v>
      </c>
      <c r="J133" s="73">
        <v>3</v>
      </c>
      <c r="K133" s="69" t="s">
        <v>767</v>
      </c>
      <c r="L133" s="73"/>
      <c r="M133" s="70"/>
      <c r="N133" s="70">
        <v>31534</v>
      </c>
      <c r="O133" s="74">
        <f t="shared" si="2"/>
        <v>0.006804767231666053</v>
      </c>
      <c r="P133" s="42"/>
    </row>
    <row r="134" spans="1:16" ht="15" customHeight="1">
      <c r="A134" s="68" t="s">
        <v>905</v>
      </c>
      <c r="B134" s="73">
        <v>3</v>
      </c>
      <c r="C134" s="69" t="s">
        <v>906</v>
      </c>
      <c r="D134" s="73"/>
      <c r="E134" s="70"/>
      <c r="F134" s="70">
        <v>18174</v>
      </c>
      <c r="G134" s="71">
        <f t="shared" si="3"/>
        <v>0.0015364062467095954</v>
      </c>
      <c r="H134" s="42"/>
      <c r="I134" s="72" t="s">
        <v>768</v>
      </c>
      <c r="J134" s="73">
        <v>4</v>
      </c>
      <c r="K134" s="69" t="s">
        <v>769</v>
      </c>
      <c r="L134" s="73" t="s">
        <v>496</v>
      </c>
      <c r="M134" s="70">
        <v>2</v>
      </c>
      <c r="N134" s="70">
        <v>9636</v>
      </c>
      <c r="O134" s="74">
        <f t="shared" si="2"/>
        <v>0.0020793663044439046</v>
      </c>
      <c r="P134" s="42"/>
    </row>
    <row r="135" spans="1:16" ht="15" customHeight="1">
      <c r="A135" s="68" t="s">
        <v>911</v>
      </c>
      <c r="B135" s="73">
        <v>4</v>
      </c>
      <c r="C135" s="69" t="s">
        <v>912</v>
      </c>
      <c r="D135" s="73" t="s">
        <v>496</v>
      </c>
      <c r="E135" s="70">
        <v>6</v>
      </c>
      <c r="F135" s="70">
        <v>2589</v>
      </c>
      <c r="G135" s="71">
        <f t="shared" si="3"/>
        <v>0.00021887068189342706</v>
      </c>
      <c r="H135" s="42"/>
      <c r="I135" s="72" t="s">
        <v>788</v>
      </c>
      <c r="J135" s="73">
        <v>3</v>
      </c>
      <c r="K135" s="69" t="s">
        <v>789</v>
      </c>
      <c r="L135" s="73"/>
      <c r="M135" s="70"/>
      <c r="N135" s="70">
        <v>9781</v>
      </c>
      <c r="O135" s="74">
        <f aca="true" t="shared" si="4" ref="O135:O178">N135/463410414*100</f>
        <v>0.0021106560630724195</v>
      </c>
      <c r="P135" s="42"/>
    </row>
    <row r="136" spans="1:16" ht="15" customHeight="1">
      <c r="A136" s="68" t="s">
        <v>913</v>
      </c>
      <c r="B136" s="73">
        <v>4</v>
      </c>
      <c r="C136" s="69" t="s">
        <v>914</v>
      </c>
      <c r="D136" s="73" t="s">
        <v>496</v>
      </c>
      <c r="E136" s="70">
        <v>97</v>
      </c>
      <c r="F136" s="70">
        <v>15585</v>
      </c>
      <c r="G136" s="71">
        <f aca="true" t="shared" si="5" ref="G136:G174">F136/1182890270*100</f>
        <v>0.0013175355648161683</v>
      </c>
      <c r="H136" s="42"/>
      <c r="I136" s="72" t="s">
        <v>790</v>
      </c>
      <c r="J136" s="73">
        <v>4</v>
      </c>
      <c r="K136" s="69" t="s">
        <v>791</v>
      </c>
      <c r="L136" s="73" t="s">
        <v>496</v>
      </c>
      <c r="M136" s="70">
        <v>14</v>
      </c>
      <c r="N136" s="70">
        <v>2132</v>
      </c>
      <c r="O136" s="74">
        <f t="shared" si="4"/>
        <v>0.0004600673475585725</v>
      </c>
      <c r="P136" s="42"/>
    </row>
    <row r="137" spans="1:16" ht="15" customHeight="1">
      <c r="A137" s="68" t="s">
        <v>915</v>
      </c>
      <c r="B137" s="73">
        <v>3</v>
      </c>
      <c r="C137" s="69" t="s">
        <v>916</v>
      </c>
      <c r="D137" s="73"/>
      <c r="E137" s="70"/>
      <c r="F137" s="70">
        <v>51096</v>
      </c>
      <c r="G137" s="71">
        <f t="shared" si="5"/>
        <v>0.004319589170346291</v>
      </c>
      <c r="H137" s="42"/>
      <c r="I137" s="72" t="s">
        <v>802</v>
      </c>
      <c r="J137" s="73">
        <v>3</v>
      </c>
      <c r="K137" s="69" t="s">
        <v>803</v>
      </c>
      <c r="L137" s="73"/>
      <c r="M137" s="70"/>
      <c r="N137" s="70">
        <v>24614</v>
      </c>
      <c r="O137" s="74">
        <f t="shared" si="4"/>
        <v>0.005311490475050049</v>
      </c>
      <c r="P137" s="42"/>
    </row>
    <row r="138" spans="1:16" ht="15" customHeight="1">
      <c r="A138" s="68" t="s">
        <v>917</v>
      </c>
      <c r="B138" s="73">
        <v>4</v>
      </c>
      <c r="C138" s="69" t="s">
        <v>918</v>
      </c>
      <c r="D138" s="73" t="s">
        <v>496</v>
      </c>
      <c r="E138" s="70">
        <v>4</v>
      </c>
      <c r="F138" s="70">
        <v>3414</v>
      </c>
      <c r="G138" s="71">
        <f t="shared" si="5"/>
        <v>0.00028861510544</v>
      </c>
      <c r="H138" s="42"/>
      <c r="I138" s="72" t="s">
        <v>969</v>
      </c>
      <c r="J138" s="73">
        <v>3</v>
      </c>
      <c r="K138" s="69" t="s">
        <v>843</v>
      </c>
      <c r="L138" s="73" t="s">
        <v>9</v>
      </c>
      <c r="M138" s="70">
        <v>36</v>
      </c>
      <c r="N138" s="70">
        <v>46174</v>
      </c>
      <c r="O138" s="74">
        <f t="shared" si="4"/>
        <v>0.009963953895951937</v>
      </c>
      <c r="P138" s="42"/>
    </row>
    <row r="139" spans="1:16" ht="15" customHeight="1">
      <c r="A139" s="68" t="s">
        <v>919</v>
      </c>
      <c r="B139" s="73">
        <v>4</v>
      </c>
      <c r="C139" s="69" t="s">
        <v>920</v>
      </c>
      <c r="D139" s="73" t="s">
        <v>40</v>
      </c>
      <c r="E139" s="70">
        <v>210</v>
      </c>
      <c r="F139" s="70">
        <v>4892</v>
      </c>
      <c r="G139" s="71">
        <f t="shared" si="5"/>
        <v>0.0004135632969573754</v>
      </c>
      <c r="H139" s="42"/>
      <c r="I139" s="72" t="s">
        <v>847</v>
      </c>
      <c r="J139" s="73">
        <v>3</v>
      </c>
      <c r="K139" s="69" t="s">
        <v>850</v>
      </c>
      <c r="L139" s="73" t="s">
        <v>9</v>
      </c>
      <c r="M139" s="70">
        <v>1521</v>
      </c>
      <c r="N139" s="70">
        <v>595783</v>
      </c>
      <c r="O139" s="74">
        <f t="shared" si="4"/>
        <v>0.1285648707929123</v>
      </c>
      <c r="P139" s="42"/>
    </row>
    <row r="140" spans="1:16" ht="15" customHeight="1">
      <c r="A140" s="68" t="s">
        <v>922</v>
      </c>
      <c r="B140" s="73">
        <v>3</v>
      </c>
      <c r="C140" s="69" t="s">
        <v>923</v>
      </c>
      <c r="D140" s="73" t="s">
        <v>40</v>
      </c>
      <c r="E140" s="70">
        <v>6526084</v>
      </c>
      <c r="F140" s="70">
        <v>3290051</v>
      </c>
      <c r="G140" s="71">
        <f t="shared" si="5"/>
        <v>0.2781366187076676</v>
      </c>
      <c r="H140" s="42"/>
      <c r="I140" s="72" t="s">
        <v>849</v>
      </c>
      <c r="J140" s="73">
        <v>3</v>
      </c>
      <c r="K140" s="69" t="s">
        <v>857</v>
      </c>
      <c r="L140" s="73"/>
      <c r="M140" s="70"/>
      <c r="N140" s="70">
        <v>270678</v>
      </c>
      <c r="O140" s="74">
        <f t="shared" si="4"/>
        <v>0.05840999507620042</v>
      </c>
      <c r="P140" s="42"/>
    </row>
    <row r="141" spans="1:16" ht="15" customHeight="1">
      <c r="A141" s="68" t="s">
        <v>926</v>
      </c>
      <c r="B141" s="73">
        <v>4</v>
      </c>
      <c r="C141" s="69" t="s">
        <v>927</v>
      </c>
      <c r="D141" s="73" t="s">
        <v>40</v>
      </c>
      <c r="E141" s="70">
        <v>6526050</v>
      </c>
      <c r="F141" s="70">
        <v>3289401</v>
      </c>
      <c r="G141" s="71">
        <f t="shared" si="5"/>
        <v>0.2780816685557824</v>
      </c>
      <c r="H141" s="42"/>
      <c r="I141" s="72" t="s">
        <v>852</v>
      </c>
      <c r="J141" s="73">
        <v>4</v>
      </c>
      <c r="K141" s="69" t="s">
        <v>865</v>
      </c>
      <c r="L141" s="73"/>
      <c r="M141" s="70"/>
      <c r="N141" s="70">
        <v>146732</v>
      </c>
      <c r="O141" s="74">
        <f t="shared" si="4"/>
        <v>0.031663509400546186</v>
      </c>
      <c r="P141" s="42"/>
    </row>
    <row r="142" spans="1:16" ht="15" customHeight="1">
      <c r="A142" s="68" t="s">
        <v>934</v>
      </c>
      <c r="B142" s="73">
        <v>3</v>
      </c>
      <c r="C142" s="69" t="s">
        <v>935</v>
      </c>
      <c r="D142" s="73" t="s">
        <v>496</v>
      </c>
      <c r="E142" s="70">
        <v>30</v>
      </c>
      <c r="F142" s="70">
        <v>1999</v>
      </c>
      <c r="G142" s="71">
        <f t="shared" si="5"/>
        <v>0.0001689928517207264</v>
      </c>
      <c r="H142" s="42"/>
      <c r="I142" s="72" t="s">
        <v>986</v>
      </c>
      <c r="J142" s="73">
        <v>3</v>
      </c>
      <c r="K142" s="69" t="s">
        <v>869</v>
      </c>
      <c r="L142" s="73"/>
      <c r="M142" s="70"/>
      <c r="N142" s="70">
        <v>495943</v>
      </c>
      <c r="O142" s="74">
        <f t="shared" si="4"/>
        <v>0.10702025354138892</v>
      </c>
      <c r="P142" s="42"/>
    </row>
    <row r="143" spans="1:16" ht="15" customHeight="1">
      <c r="A143" s="68" t="s">
        <v>939</v>
      </c>
      <c r="B143" s="73">
        <v>4</v>
      </c>
      <c r="C143" s="69" t="s">
        <v>940</v>
      </c>
      <c r="D143" s="73" t="s">
        <v>496</v>
      </c>
      <c r="E143" s="70">
        <v>30</v>
      </c>
      <c r="F143" s="70">
        <v>1999</v>
      </c>
      <c r="G143" s="71">
        <f t="shared" si="5"/>
        <v>0.0001689928517207264</v>
      </c>
      <c r="H143" s="42"/>
      <c r="I143" s="72" t="s">
        <v>856</v>
      </c>
      <c r="J143" s="73">
        <v>3</v>
      </c>
      <c r="K143" s="69" t="s">
        <v>879</v>
      </c>
      <c r="L143" s="73" t="s">
        <v>40</v>
      </c>
      <c r="M143" s="70">
        <v>245757</v>
      </c>
      <c r="N143" s="70">
        <v>190857</v>
      </c>
      <c r="O143" s="74">
        <f t="shared" si="4"/>
        <v>0.04118530663836139</v>
      </c>
      <c r="P143" s="42"/>
    </row>
    <row r="144" spans="1:16" ht="15" customHeight="1">
      <c r="A144" s="68" t="s">
        <v>964</v>
      </c>
      <c r="B144" s="73">
        <v>3</v>
      </c>
      <c r="C144" s="69" t="s">
        <v>965</v>
      </c>
      <c r="D144" s="73"/>
      <c r="E144" s="70"/>
      <c r="F144" s="70">
        <v>30534</v>
      </c>
      <c r="G144" s="71">
        <f t="shared" si="5"/>
        <v>0.0025813045194800696</v>
      </c>
      <c r="H144" s="42"/>
      <c r="I144" s="72" t="s">
        <v>859</v>
      </c>
      <c r="J144" s="73">
        <v>4</v>
      </c>
      <c r="K144" s="69" t="s">
        <v>884</v>
      </c>
      <c r="L144" s="73" t="s">
        <v>40</v>
      </c>
      <c r="M144" s="70">
        <v>183551</v>
      </c>
      <c r="N144" s="70">
        <v>121231</v>
      </c>
      <c r="O144" s="74">
        <f t="shared" si="4"/>
        <v>0.026160611919265157</v>
      </c>
      <c r="P144" s="42"/>
    </row>
    <row r="145" spans="1:16" ht="15" customHeight="1">
      <c r="A145" s="68" t="s">
        <v>982</v>
      </c>
      <c r="B145" s="73">
        <v>3</v>
      </c>
      <c r="C145" s="69" t="s">
        <v>983</v>
      </c>
      <c r="D145" s="73"/>
      <c r="E145" s="70"/>
      <c r="F145" s="70">
        <v>4096</v>
      </c>
      <c r="G145" s="71">
        <f t="shared" si="5"/>
        <v>0.00034627049557183355</v>
      </c>
      <c r="H145" s="42"/>
      <c r="I145" s="72" t="s">
        <v>868</v>
      </c>
      <c r="J145" s="73">
        <v>3</v>
      </c>
      <c r="K145" s="69" t="s">
        <v>1004</v>
      </c>
      <c r="L145" s="73" t="s">
        <v>40</v>
      </c>
      <c r="M145" s="70">
        <v>12200</v>
      </c>
      <c r="N145" s="70">
        <v>7104</v>
      </c>
      <c r="O145" s="74">
        <f t="shared" si="4"/>
        <v>0.0015329823813583954</v>
      </c>
      <c r="P145" s="42"/>
    </row>
    <row r="146" spans="1:16" ht="15" customHeight="1">
      <c r="A146" s="68" t="s">
        <v>984</v>
      </c>
      <c r="B146" s="73">
        <v>4</v>
      </c>
      <c r="C146" s="69" t="s">
        <v>985</v>
      </c>
      <c r="D146" s="73" t="s">
        <v>496</v>
      </c>
      <c r="E146" s="70">
        <v>70</v>
      </c>
      <c r="F146" s="70">
        <v>2872</v>
      </c>
      <c r="G146" s="71">
        <f t="shared" si="5"/>
        <v>0.00024279513263728174</v>
      </c>
      <c r="H146" s="42"/>
      <c r="I146" s="291" t="s">
        <v>902</v>
      </c>
      <c r="J146" s="287">
        <v>2</v>
      </c>
      <c r="K146" s="288" t="s">
        <v>903</v>
      </c>
      <c r="L146" s="287"/>
      <c r="M146" s="289"/>
      <c r="N146" s="289">
        <v>10541870</v>
      </c>
      <c r="O146" s="292">
        <f t="shared" si="4"/>
        <v>2.2748452951253704</v>
      </c>
      <c r="P146" s="42"/>
    </row>
    <row r="147" spans="1:16" ht="15" customHeight="1">
      <c r="A147" s="286" t="s">
        <v>998</v>
      </c>
      <c r="B147" s="287">
        <v>2</v>
      </c>
      <c r="C147" s="288" t="s">
        <v>999</v>
      </c>
      <c r="D147" s="287"/>
      <c r="E147" s="289"/>
      <c r="F147" s="289">
        <v>1112577759</v>
      </c>
      <c r="G147" s="290">
        <f t="shared" si="5"/>
        <v>94.05587206326416</v>
      </c>
      <c r="H147" s="42"/>
      <c r="I147" s="72" t="s">
        <v>905</v>
      </c>
      <c r="J147" s="73">
        <v>3</v>
      </c>
      <c r="K147" s="69" t="s">
        <v>906</v>
      </c>
      <c r="L147" s="73"/>
      <c r="M147" s="70"/>
      <c r="N147" s="70">
        <v>581435</v>
      </c>
      <c r="O147" s="74">
        <f t="shared" si="4"/>
        <v>0.12546869522876108</v>
      </c>
      <c r="P147" s="42"/>
    </row>
    <row r="148" spans="1:16" ht="15" customHeight="1">
      <c r="A148" s="68" t="s">
        <v>1008</v>
      </c>
      <c r="B148" s="73">
        <v>3</v>
      </c>
      <c r="C148" s="69" t="s">
        <v>1009</v>
      </c>
      <c r="D148" s="73" t="s">
        <v>496</v>
      </c>
      <c r="E148" s="70">
        <v>640135</v>
      </c>
      <c r="F148" s="70">
        <v>1079028457</v>
      </c>
      <c r="G148" s="71">
        <f t="shared" si="5"/>
        <v>91.21965784704612</v>
      </c>
      <c r="H148" s="42"/>
      <c r="I148" s="72" t="s">
        <v>908</v>
      </c>
      <c r="J148" s="73">
        <v>4</v>
      </c>
      <c r="K148" s="69" t="s">
        <v>1018</v>
      </c>
      <c r="L148" s="73" t="s">
        <v>496</v>
      </c>
      <c r="M148" s="70">
        <v>72229</v>
      </c>
      <c r="N148" s="70">
        <v>521257</v>
      </c>
      <c r="O148" s="74">
        <f t="shared" si="4"/>
        <v>0.1124827980236111</v>
      </c>
      <c r="P148" s="42"/>
    </row>
    <row r="149" spans="1:16" ht="15" customHeight="1">
      <c r="A149" s="68" t="s">
        <v>1010</v>
      </c>
      <c r="B149" s="73">
        <v>4</v>
      </c>
      <c r="C149" s="69" t="s">
        <v>1011</v>
      </c>
      <c r="D149" s="73" t="s">
        <v>496</v>
      </c>
      <c r="E149" s="70">
        <v>632971</v>
      </c>
      <c r="F149" s="70">
        <v>1065646225</v>
      </c>
      <c r="G149" s="71">
        <f t="shared" si="5"/>
        <v>90.08834141479582</v>
      </c>
      <c r="H149" s="42"/>
      <c r="I149" s="72" t="s">
        <v>915</v>
      </c>
      <c r="J149" s="73">
        <v>3</v>
      </c>
      <c r="K149" s="69" t="s">
        <v>916</v>
      </c>
      <c r="L149" s="73" t="s">
        <v>40</v>
      </c>
      <c r="M149" s="70">
        <v>26170</v>
      </c>
      <c r="N149" s="70">
        <v>26518</v>
      </c>
      <c r="O149" s="74">
        <f t="shared" si="4"/>
        <v>0.005722357374558268</v>
      </c>
      <c r="P149" s="42"/>
    </row>
    <row r="150" spans="1:16" ht="15" customHeight="1">
      <c r="A150" s="68" t="s">
        <v>1012</v>
      </c>
      <c r="B150" s="73">
        <v>5</v>
      </c>
      <c r="C150" s="69" t="s">
        <v>1013</v>
      </c>
      <c r="D150" s="73" t="s">
        <v>496</v>
      </c>
      <c r="E150" s="70">
        <v>738</v>
      </c>
      <c r="F150" s="70">
        <v>192145</v>
      </c>
      <c r="G150" s="71">
        <f t="shared" si="5"/>
        <v>0.016243687590734853</v>
      </c>
      <c r="H150" s="42"/>
      <c r="I150" s="72" t="s">
        <v>919</v>
      </c>
      <c r="J150" s="73">
        <v>4</v>
      </c>
      <c r="K150" s="69" t="s">
        <v>920</v>
      </c>
      <c r="L150" s="73" t="s">
        <v>40</v>
      </c>
      <c r="M150" s="70">
        <v>4527</v>
      </c>
      <c r="N150" s="70">
        <v>5271</v>
      </c>
      <c r="O150" s="74">
        <f t="shared" si="4"/>
        <v>0.0011374366740062082</v>
      </c>
      <c r="P150" s="42"/>
    </row>
    <row r="151" spans="1:16" ht="15" customHeight="1">
      <c r="A151" s="68" t="s">
        <v>1014</v>
      </c>
      <c r="B151" s="73">
        <v>4</v>
      </c>
      <c r="C151" s="69" t="s">
        <v>1015</v>
      </c>
      <c r="D151" s="73" t="s">
        <v>496</v>
      </c>
      <c r="E151" s="70">
        <v>7077</v>
      </c>
      <c r="F151" s="70">
        <v>13173320</v>
      </c>
      <c r="G151" s="71">
        <f t="shared" si="5"/>
        <v>1.1136552843570182</v>
      </c>
      <c r="H151" s="42"/>
      <c r="I151" s="72" t="s">
        <v>1025</v>
      </c>
      <c r="J151" s="73">
        <v>3</v>
      </c>
      <c r="K151" s="69" t="s">
        <v>923</v>
      </c>
      <c r="L151" s="73" t="s">
        <v>40</v>
      </c>
      <c r="M151" s="70">
        <v>5275854</v>
      </c>
      <c r="N151" s="70">
        <v>9803124</v>
      </c>
      <c r="O151" s="74">
        <f t="shared" si="4"/>
        <v>2.1154302328648145</v>
      </c>
      <c r="P151" s="42"/>
    </row>
    <row r="152" spans="1:16" ht="15" customHeight="1">
      <c r="A152" s="68" t="s">
        <v>1016</v>
      </c>
      <c r="B152" s="73">
        <v>5</v>
      </c>
      <c r="C152" s="69" t="s">
        <v>1017</v>
      </c>
      <c r="D152" s="73" t="s">
        <v>496</v>
      </c>
      <c r="E152" s="70">
        <v>3320</v>
      </c>
      <c r="F152" s="70">
        <v>5768318</v>
      </c>
      <c r="G152" s="71">
        <f t="shared" si="5"/>
        <v>0.48764607726463083</v>
      </c>
      <c r="H152" s="42"/>
      <c r="I152" s="72" t="s">
        <v>932</v>
      </c>
      <c r="J152" s="73">
        <v>3</v>
      </c>
      <c r="K152" s="69" t="s">
        <v>951</v>
      </c>
      <c r="L152" s="73"/>
      <c r="M152" s="70"/>
      <c r="N152" s="70">
        <v>40680</v>
      </c>
      <c r="O152" s="74">
        <f t="shared" si="4"/>
        <v>0.008778395731089461</v>
      </c>
      <c r="P152" s="42"/>
    </row>
    <row r="153" spans="1:16" ht="15" customHeight="1">
      <c r="A153" s="68" t="s">
        <v>1019</v>
      </c>
      <c r="B153" s="73">
        <v>4</v>
      </c>
      <c r="C153" s="69" t="s">
        <v>1020</v>
      </c>
      <c r="D153" s="73" t="s">
        <v>496</v>
      </c>
      <c r="E153" s="70">
        <v>3</v>
      </c>
      <c r="F153" s="70">
        <v>5400</v>
      </c>
      <c r="G153" s="71">
        <f t="shared" si="5"/>
        <v>0.0004565089541230228</v>
      </c>
      <c r="H153" s="42"/>
      <c r="I153" s="72" t="s">
        <v>934</v>
      </c>
      <c r="J153" s="73">
        <v>3</v>
      </c>
      <c r="K153" s="69" t="s">
        <v>955</v>
      </c>
      <c r="L153" s="73"/>
      <c r="M153" s="70"/>
      <c r="N153" s="70">
        <v>37747</v>
      </c>
      <c r="O153" s="74">
        <f t="shared" si="4"/>
        <v>0.008145479441038198</v>
      </c>
      <c r="P153" s="42"/>
    </row>
    <row r="154" spans="1:16" ht="15" customHeight="1">
      <c r="A154" s="68" t="s">
        <v>1021</v>
      </c>
      <c r="B154" s="73">
        <v>5</v>
      </c>
      <c r="C154" s="69" t="s">
        <v>1022</v>
      </c>
      <c r="D154" s="73" t="s">
        <v>496</v>
      </c>
      <c r="E154" s="70">
        <v>3</v>
      </c>
      <c r="F154" s="70">
        <v>5400</v>
      </c>
      <c r="G154" s="71">
        <f t="shared" si="5"/>
        <v>0.0004565089541230228</v>
      </c>
      <c r="H154" s="42"/>
      <c r="I154" s="72" t="s">
        <v>939</v>
      </c>
      <c r="J154" s="73">
        <v>4</v>
      </c>
      <c r="K154" s="69" t="s">
        <v>961</v>
      </c>
      <c r="L154" s="73" t="s">
        <v>40</v>
      </c>
      <c r="M154" s="70">
        <v>84470</v>
      </c>
      <c r="N154" s="70">
        <v>37313</v>
      </c>
      <c r="O154" s="74">
        <f t="shared" si="4"/>
        <v>0.008051825956591471</v>
      </c>
      <c r="P154" s="42"/>
    </row>
    <row r="155" spans="1:16" ht="15" customHeight="1">
      <c r="A155" s="68" t="s">
        <v>1023</v>
      </c>
      <c r="B155" s="73">
        <v>3</v>
      </c>
      <c r="C155" s="69" t="s">
        <v>1024</v>
      </c>
      <c r="D155" s="73" t="s">
        <v>40</v>
      </c>
      <c r="E155" s="70">
        <v>7817587</v>
      </c>
      <c r="F155" s="70">
        <v>3897813</v>
      </c>
      <c r="G155" s="71">
        <f t="shared" si="5"/>
        <v>0.3295160251846522</v>
      </c>
      <c r="H155" s="42"/>
      <c r="I155" s="72" t="s">
        <v>941</v>
      </c>
      <c r="J155" s="73">
        <v>3</v>
      </c>
      <c r="K155" s="69" t="s">
        <v>971</v>
      </c>
      <c r="L155" s="73"/>
      <c r="M155" s="70"/>
      <c r="N155" s="70">
        <v>4238</v>
      </c>
      <c r="O155" s="74">
        <f t="shared" si="4"/>
        <v>0.0009145241177078942</v>
      </c>
      <c r="P155" s="42"/>
    </row>
    <row r="156" spans="1:16" ht="15" customHeight="1">
      <c r="A156" s="68" t="s">
        <v>1026</v>
      </c>
      <c r="B156" s="73">
        <v>3</v>
      </c>
      <c r="C156" s="69" t="s">
        <v>1027</v>
      </c>
      <c r="D156" s="73"/>
      <c r="E156" s="70"/>
      <c r="F156" s="70">
        <v>3050</v>
      </c>
      <c r="G156" s="71">
        <f t="shared" si="5"/>
        <v>0.0002578430203842999</v>
      </c>
      <c r="H156" s="42"/>
      <c r="I156" s="291" t="s">
        <v>998</v>
      </c>
      <c r="J156" s="287">
        <v>2</v>
      </c>
      <c r="K156" s="288" t="s">
        <v>999</v>
      </c>
      <c r="L156" s="287"/>
      <c r="M156" s="289"/>
      <c r="N156" s="289">
        <v>319715207</v>
      </c>
      <c r="O156" s="292">
        <f t="shared" si="4"/>
        <v>68.99180453031425</v>
      </c>
      <c r="P156" s="42"/>
    </row>
    <row r="157" spans="1:16" ht="15" customHeight="1">
      <c r="A157" s="68" t="s">
        <v>1041</v>
      </c>
      <c r="B157" s="73">
        <v>3</v>
      </c>
      <c r="C157" s="69" t="s">
        <v>1042</v>
      </c>
      <c r="D157" s="73" t="s">
        <v>496</v>
      </c>
      <c r="E157" s="70">
        <v>7</v>
      </c>
      <c r="F157" s="70">
        <v>29646900</v>
      </c>
      <c r="G157" s="71">
        <f t="shared" si="5"/>
        <v>2.506310242961082</v>
      </c>
      <c r="H157" s="42"/>
      <c r="I157" s="72" t="s">
        <v>1000</v>
      </c>
      <c r="J157" s="73">
        <v>3</v>
      </c>
      <c r="K157" s="69" t="s">
        <v>1009</v>
      </c>
      <c r="L157" s="73" t="s">
        <v>496</v>
      </c>
      <c r="M157" s="70">
        <v>131435</v>
      </c>
      <c r="N157" s="70">
        <v>314256621</v>
      </c>
      <c r="O157" s="74">
        <f t="shared" si="4"/>
        <v>67.81388840346605</v>
      </c>
      <c r="P157" s="42"/>
    </row>
    <row r="158" spans="1:16" ht="15" customHeight="1">
      <c r="A158" s="68" t="s">
        <v>1043</v>
      </c>
      <c r="B158" s="73">
        <v>4</v>
      </c>
      <c r="C158" s="69" t="s">
        <v>1044</v>
      </c>
      <c r="D158" s="73" t="s">
        <v>496</v>
      </c>
      <c r="E158" s="70">
        <v>4</v>
      </c>
      <c r="F158" s="70">
        <v>29637300</v>
      </c>
      <c r="G158" s="71">
        <f t="shared" si="5"/>
        <v>2.5054986714870853</v>
      </c>
      <c r="H158" s="42"/>
      <c r="I158" s="72" t="s">
        <v>1002</v>
      </c>
      <c r="J158" s="73">
        <v>4</v>
      </c>
      <c r="K158" s="69" t="s">
        <v>1011</v>
      </c>
      <c r="L158" s="73" t="s">
        <v>496</v>
      </c>
      <c r="M158" s="70">
        <v>118787</v>
      </c>
      <c r="N158" s="70">
        <v>299513099</v>
      </c>
      <c r="O158" s="74">
        <f t="shared" si="4"/>
        <v>64.63236257785091</v>
      </c>
      <c r="P158" s="42"/>
    </row>
    <row r="159" spans="1:16" ht="15" customHeight="1">
      <c r="A159" s="68" t="s">
        <v>1045</v>
      </c>
      <c r="B159" s="73">
        <v>5</v>
      </c>
      <c r="C159" s="69" t="s">
        <v>1046</v>
      </c>
      <c r="D159" s="73" t="s">
        <v>496</v>
      </c>
      <c r="E159" s="70">
        <v>4</v>
      </c>
      <c r="F159" s="70">
        <v>29637300</v>
      </c>
      <c r="G159" s="71">
        <f t="shared" si="5"/>
        <v>2.5054986714870853</v>
      </c>
      <c r="H159" s="42"/>
      <c r="I159" s="72" t="s">
        <v>1008</v>
      </c>
      <c r="J159" s="73">
        <v>3</v>
      </c>
      <c r="K159" s="69" t="s">
        <v>1024</v>
      </c>
      <c r="L159" s="73" t="s">
        <v>40</v>
      </c>
      <c r="M159" s="70">
        <v>9067832</v>
      </c>
      <c r="N159" s="70">
        <v>4306473</v>
      </c>
      <c r="O159" s="74">
        <f t="shared" si="4"/>
        <v>0.9293000048980341</v>
      </c>
      <c r="P159" s="42"/>
    </row>
    <row r="160" spans="1:16" ht="15" customHeight="1">
      <c r="A160" s="262" t="s">
        <v>1047</v>
      </c>
      <c r="B160" s="263">
        <v>1</v>
      </c>
      <c r="C160" s="264" t="s">
        <v>1048</v>
      </c>
      <c r="D160" s="263"/>
      <c r="E160" s="265"/>
      <c r="F160" s="265">
        <v>536940</v>
      </c>
      <c r="G160" s="266">
        <f t="shared" si="5"/>
        <v>0.04539220700496589</v>
      </c>
      <c r="H160" s="42"/>
      <c r="I160" s="72" t="s">
        <v>1079</v>
      </c>
      <c r="J160" s="73">
        <v>3</v>
      </c>
      <c r="K160" s="69" t="s">
        <v>1027</v>
      </c>
      <c r="L160" s="73"/>
      <c r="M160" s="70"/>
      <c r="N160" s="70">
        <v>771955</v>
      </c>
      <c r="O160" s="74">
        <f t="shared" si="4"/>
        <v>0.16658128015224102</v>
      </c>
      <c r="P160" s="42"/>
    </row>
    <row r="161" spans="1:16" ht="15" customHeight="1">
      <c r="A161" s="286" t="s">
        <v>1049</v>
      </c>
      <c r="B161" s="287">
        <v>2</v>
      </c>
      <c r="C161" s="288" t="s">
        <v>1050</v>
      </c>
      <c r="D161" s="287" t="s">
        <v>9</v>
      </c>
      <c r="E161" s="289">
        <v>10</v>
      </c>
      <c r="F161" s="289">
        <v>2000</v>
      </c>
      <c r="G161" s="290">
        <f t="shared" si="5"/>
        <v>0.00016907739041593437</v>
      </c>
      <c r="H161" s="42"/>
      <c r="I161" s="72" t="s">
        <v>1082</v>
      </c>
      <c r="J161" s="73">
        <v>4</v>
      </c>
      <c r="K161" s="69" t="s">
        <v>1030</v>
      </c>
      <c r="L161" s="73" t="s">
        <v>496</v>
      </c>
      <c r="M161" s="70">
        <v>1986</v>
      </c>
      <c r="N161" s="70">
        <v>770361</v>
      </c>
      <c r="O161" s="74">
        <f t="shared" si="4"/>
        <v>0.16623730859876618</v>
      </c>
      <c r="P161" s="42"/>
    </row>
    <row r="162" spans="1:16" ht="15" customHeight="1">
      <c r="A162" s="286" t="s">
        <v>1053</v>
      </c>
      <c r="B162" s="287">
        <v>2</v>
      </c>
      <c r="C162" s="288" t="s">
        <v>1054</v>
      </c>
      <c r="D162" s="287" t="s">
        <v>9</v>
      </c>
      <c r="E162" s="289">
        <v>10</v>
      </c>
      <c r="F162" s="289">
        <v>1678</v>
      </c>
      <c r="G162" s="290">
        <f t="shared" si="5"/>
        <v>0.00014185593055896891</v>
      </c>
      <c r="H162" s="42"/>
      <c r="I162" s="72" t="s">
        <v>1026</v>
      </c>
      <c r="J162" s="73">
        <v>3</v>
      </c>
      <c r="K162" s="69" t="s">
        <v>1042</v>
      </c>
      <c r="L162" s="73" t="s">
        <v>496</v>
      </c>
      <c r="M162" s="70">
        <v>40</v>
      </c>
      <c r="N162" s="70">
        <v>186123</v>
      </c>
      <c r="O162" s="74">
        <f t="shared" si="4"/>
        <v>0.0401637499670001</v>
      </c>
      <c r="P162" s="42"/>
    </row>
    <row r="163" spans="1:16" ht="15" customHeight="1">
      <c r="A163" s="68" t="s">
        <v>1056</v>
      </c>
      <c r="B163" s="73">
        <v>3</v>
      </c>
      <c r="C163" s="69" t="s">
        <v>1057</v>
      </c>
      <c r="D163" s="73" t="s">
        <v>9</v>
      </c>
      <c r="E163" s="70">
        <v>10</v>
      </c>
      <c r="F163" s="70">
        <v>1678</v>
      </c>
      <c r="G163" s="71">
        <f t="shared" si="5"/>
        <v>0.00014185593055896891</v>
      </c>
      <c r="H163" s="42"/>
      <c r="I163" s="267" t="s">
        <v>1047</v>
      </c>
      <c r="J163" s="263">
        <v>1</v>
      </c>
      <c r="K163" s="264" t="s">
        <v>1048</v>
      </c>
      <c r="L163" s="263"/>
      <c r="M163" s="265"/>
      <c r="N163" s="265">
        <v>1741671</v>
      </c>
      <c r="O163" s="268">
        <f t="shared" si="4"/>
        <v>0.3758376910364384</v>
      </c>
      <c r="P163" s="42"/>
    </row>
    <row r="164" spans="1:16" ht="15" customHeight="1">
      <c r="A164" s="286" t="s">
        <v>1096</v>
      </c>
      <c r="B164" s="287">
        <v>2</v>
      </c>
      <c r="C164" s="288" t="s">
        <v>1097</v>
      </c>
      <c r="D164" s="287"/>
      <c r="E164" s="289"/>
      <c r="F164" s="289">
        <v>25718</v>
      </c>
      <c r="G164" s="290">
        <f t="shared" si="5"/>
        <v>0.0021741661633585</v>
      </c>
      <c r="H164" s="42"/>
      <c r="I164" s="291" t="s">
        <v>1049</v>
      </c>
      <c r="J164" s="287">
        <v>2</v>
      </c>
      <c r="K164" s="288" t="s">
        <v>1050</v>
      </c>
      <c r="L164" s="287" t="s">
        <v>40</v>
      </c>
      <c r="M164" s="289">
        <v>2418</v>
      </c>
      <c r="N164" s="289">
        <v>3005</v>
      </c>
      <c r="O164" s="292">
        <f t="shared" si="4"/>
        <v>0.000648453273646112</v>
      </c>
      <c r="P164" s="42"/>
    </row>
    <row r="165" spans="1:16" ht="15" customHeight="1">
      <c r="A165" s="68" t="s">
        <v>1098</v>
      </c>
      <c r="B165" s="73">
        <v>3</v>
      </c>
      <c r="C165" s="69" t="s">
        <v>1099</v>
      </c>
      <c r="D165" s="73"/>
      <c r="E165" s="70"/>
      <c r="F165" s="70">
        <v>25718</v>
      </c>
      <c r="G165" s="71">
        <f t="shared" si="5"/>
        <v>0.0021741661633585</v>
      </c>
      <c r="H165" s="42"/>
      <c r="I165" s="291" t="s">
        <v>1053</v>
      </c>
      <c r="J165" s="287">
        <v>2</v>
      </c>
      <c r="K165" s="288" t="s">
        <v>1054</v>
      </c>
      <c r="L165" s="287" t="s">
        <v>40</v>
      </c>
      <c r="M165" s="289">
        <v>2104967</v>
      </c>
      <c r="N165" s="289">
        <v>1143149</v>
      </c>
      <c r="O165" s="292">
        <f t="shared" si="4"/>
        <v>0.2466817674926054</v>
      </c>
      <c r="P165" s="42"/>
    </row>
    <row r="166" spans="1:16" ht="15" customHeight="1">
      <c r="A166" s="68" t="s">
        <v>1100</v>
      </c>
      <c r="B166" s="73">
        <v>4</v>
      </c>
      <c r="C166" s="69" t="s">
        <v>1101</v>
      </c>
      <c r="D166" s="73" t="s">
        <v>40</v>
      </c>
      <c r="E166" s="70">
        <v>29</v>
      </c>
      <c r="F166" s="70">
        <v>1497</v>
      </c>
      <c r="G166" s="71">
        <f t="shared" si="5"/>
        <v>0.00012655442672632685</v>
      </c>
      <c r="H166" s="42"/>
      <c r="I166" s="291" t="s">
        <v>1058</v>
      </c>
      <c r="J166" s="287">
        <v>2</v>
      </c>
      <c r="K166" s="288" t="s">
        <v>1059</v>
      </c>
      <c r="L166" s="287" t="s">
        <v>40</v>
      </c>
      <c r="M166" s="289">
        <v>438</v>
      </c>
      <c r="N166" s="289">
        <v>307</v>
      </c>
      <c r="O166" s="292">
        <f t="shared" si="4"/>
        <v>6.624797171692392E-05</v>
      </c>
      <c r="P166" s="42"/>
    </row>
    <row r="167" spans="1:16" ht="15" customHeight="1">
      <c r="A167" s="68" t="s">
        <v>1123</v>
      </c>
      <c r="B167" s="73">
        <v>4</v>
      </c>
      <c r="C167" s="69" t="s">
        <v>1124</v>
      </c>
      <c r="D167" s="73"/>
      <c r="E167" s="70"/>
      <c r="F167" s="70">
        <v>23854</v>
      </c>
      <c r="G167" s="71">
        <f t="shared" si="5"/>
        <v>0.002016586035490849</v>
      </c>
      <c r="H167" s="42"/>
      <c r="I167" s="291" t="s">
        <v>1061</v>
      </c>
      <c r="J167" s="287">
        <v>2</v>
      </c>
      <c r="K167" s="288" t="s">
        <v>1062</v>
      </c>
      <c r="L167" s="287"/>
      <c r="M167" s="289"/>
      <c r="N167" s="289">
        <v>180514</v>
      </c>
      <c r="O167" s="292">
        <f t="shared" si="4"/>
        <v>0.03895337578667362</v>
      </c>
      <c r="P167" s="42"/>
    </row>
    <row r="168" spans="1:16" ht="15" customHeight="1">
      <c r="A168" s="286" t="s">
        <v>1136</v>
      </c>
      <c r="B168" s="287">
        <v>2</v>
      </c>
      <c r="C168" s="288" t="s">
        <v>1137</v>
      </c>
      <c r="D168" s="287"/>
      <c r="E168" s="289"/>
      <c r="F168" s="289">
        <v>507544</v>
      </c>
      <c r="G168" s="290">
        <f t="shared" si="5"/>
        <v>0.042907107520632495</v>
      </c>
      <c r="H168" s="42"/>
      <c r="I168" s="72" t="s">
        <v>1064</v>
      </c>
      <c r="J168" s="73">
        <v>3</v>
      </c>
      <c r="K168" s="69" t="s">
        <v>1102</v>
      </c>
      <c r="L168" s="73" t="s">
        <v>1066</v>
      </c>
      <c r="M168" s="70">
        <v>54</v>
      </c>
      <c r="N168" s="70">
        <v>796</v>
      </c>
      <c r="O168" s="74">
        <f t="shared" si="4"/>
        <v>0.00017176998529860402</v>
      </c>
      <c r="P168" s="42"/>
    </row>
    <row r="169" spans="1:16" ht="15" customHeight="1">
      <c r="A169" s="68" t="s">
        <v>1147</v>
      </c>
      <c r="B169" s="73">
        <v>3</v>
      </c>
      <c r="C169" s="69" t="s">
        <v>1148</v>
      </c>
      <c r="D169" s="73"/>
      <c r="E169" s="70"/>
      <c r="F169" s="70">
        <v>177008</v>
      </c>
      <c r="G169" s="71">
        <f t="shared" si="5"/>
        <v>0.014964025361371855</v>
      </c>
      <c r="H169" s="42"/>
      <c r="I169" s="72" t="s">
        <v>1067</v>
      </c>
      <c r="J169" s="73">
        <v>4</v>
      </c>
      <c r="K169" s="69" t="s">
        <v>1105</v>
      </c>
      <c r="L169" s="73" t="s">
        <v>1066</v>
      </c>
      <c r="M169" s="70">
        <v>54</v>
      </c>
      <c r="N169" s="70">
        <v>796</v>
      </c>
      <c r="O169" s="74">
        <f t="shared" si="4"/>
        <v>0.00017176998529860402</v>
      </c>
      <c r="P169" s="42"/>
    </row>
    <row r="170" spans="1:16" ht="15" customHeight="1">
      <c r="A170" s="68" t="s">
        <v>1155</v>
      </c>
      <c r="B170" s="73">
        <v>3</v>
      </c>
      <c r="C170" s="69" t="s">
        <v>1156</v>
      </c>
      <c r="D170" s="73" t="s">
        <v>40</v>
      </c>
      <c r="E170" s="70">
        <v>172590</v>
      </c>
      <c r="F170" s="70">
        <v>330536</v>
      </c>
      <c r="G170" s="71">
        <f t="shared" si="5"/>
        <v>0.02794308215926064</v>
      </c>
      <c r="H170" s="42"/>
      <c r="I170" s="72" t="s">
        <v>1075</v>
      </c>
      <c r="J170" s="73">
        <v>3</v>
      </c>
      <c r="K170" s="69" t="s">
        <v>1081</v>
      </c>
      <c r="L170" s="73"/>
      <c r="M170" s="70"/>
      <c r="N170" s="70">
        <v>179718</v>
      </c>
      <c r="O170" s="74">
        <f t="shared" si="4"/>
        <v>0.03878160580137502</v>
      </c>
      <c r="P170" s="42"/>
    </row>
    <row r="171" spans="1:16" ht="15" customHeight="1">
      <c r="A171" s="68" t="s">
        <v>1160</v>
      </c>
      <c r="B171" s="73">
        <v>4</v>
      </c>
      <c r="C171" s="69" t="s">
        <v>1161</v>
      </c>
      <c r="D171" s="73" t="s">
        <v>40</v>
      </c>
      <c r="E171" s="70">
        <v>163037</v>
      </c>
      <c r="F171" s="70">
        <v>324224</v>
      </c>
      <c r="G171" s="71">
        <f t="shared" si="5"/>
        <v>0.027409473915107948</v>
      </c>
      <c r="H171" s="42"/>
      <c r="I171" s="72" t="s">
        <v>1119</v>
      </c>
      <c r="J171" s="73">
        <v>4</v>
      </c>
      <c r="K171" s="69" t="s">
        <v>1086</v>
      </c>
      <c r="L171" s="73" t="s">
        <v>1066</v>
      </c>
      <c r="M171" s="70">
        <v>37667</v>
      </c>
      <c r="N171" s="70">
        <v>17432</v>
      </c>
      <c r="O171" s="74">
        <f t="shared" si="4"/>
        <v>0.003761676361463901</v>
      </c>
      <c r="P171" s="42"/>
    </row>
    <row r="172" spans="1:16" ht="15" customHeight="1">
      <c r="A172" s="262" t="s">
        <v>1191</v>
      </c>
      <c r="B172" s="263">
        <v>1</v>
      </c>
      <c r="C172" s="264" t="s">
        <v>1192</v>
      </c>
      <c r="D172" s="263"/>
      <c r="E172" s="265"/>
      <c r="F172" s="265">
        <v>1764078</v>
      </c>
      <c r="G172" s="266">
        <f t="shared" si="5"/>
        <v>0.1491328523650803</v>
      </c>
      <c r="H172" s="42"/>
      <c r="I172" s="72" t="s">
        <v>1125</v>
      </c>
      <c r="J172" s="73">
        <v>4</v>
      </c>
      <c r="K172" s="69" t="s">
        <v>1126</v>
      </c>
      <c r="L172" s="73" t="s">
        <v>1066</v>
      </c>
      <c r="M172" s="70">
        <v>1342</v>
      </c>
      <c r="N172" s="70">
        <v>8840</v>
      </c>
      <c r="O172" s="74">
        <f t="shared" si="4"/>
        <v>0.0019075963191453008</v>
      </c>
      <c r="P172" s="42"/>
    </row>
    <row r="173" spans="1:16" ht="15" customHeight="1">
      <c r="A173" s="286" t="s">
        <v>1195</v>
      </c>
      <c r="B173" s="287">
        <v>2</v>
      </c>
      <c r="C173" s="288" t="s">
        <v>1209</v>
      </c>
      <c r="D173" s="287"/>
      <c r="E173" s="289"/>
      <c r="F173" s="289">
        <v>1764078</v>
      </c>
      <c r="G173" s="290">
        <f t="shared" si="5"/>
        <v>0.1491328523650803</v>
      </c>
      <c r="H173" s="42"/>
      <c r="I173" s="291" t="s">
        <v>1136</v>
      </c>
      <c r="J173" s="287">
        <v>2</v>
      </c>
      <c r="K173" s="288" t="s">
        <v>1137</v>
      </c>
      <c r="L173" s="287"/>
      <c r="M173" s="289"/>
      <c r="N173" s="289">
        <v>414696</v>
      </c>
      <c r="O173" s="90">
        <f t="shared" si="4"/>
        <v>0.08948784651179635</v>
      </c>
      <c r="P173" s="42"/>
    </row>
    <row r="174" spans="1:16" ht="15" customHeight="1" thickBot="1">
      <c r="A174" s="330" t="s">
        <v>1266</v>
      </c>
      <c r="B174" s="331"/>
      <c r="C174" s="331"/>
      <c r="D174" s="331"/>
      <c r="E174" s="232"/>
      <c r="F174" s="271">
        <v>1182890270</v>
      </c>
      <c r="G174" s="272">
        <f t="shared" si="5"/>
        <v>100</v>
      </c>
      <c r="H174" s="42"/>
      <c r="I174" s="72" t="s">
        <v>1151</v>
      </c>
      <c r="J174" s="73">
        <v>3</v>
      </c>
      <c r="K174" s="69" t="s">
        <v>1156</v>
      </c>
      <c r="L174" s="73" t="s">
        <v>40</v>
      </c>
      <c r="M174" s="70">
        <v>1069809</v>
      </c>
      <c r="N174" s="70">
        <v>299773</v>
      </c>
      <c r="O174" s="74">
        <f t="shared" si="4"/>
        <v>0.06468844698859098</v>
      </c>
      <c r="P174" s="42"/>
    </row>
    <row r="175" spans="1:16" ht="15" customHeight="1">
      <c r="A175" s="75"/>
      <c r="B175" s="76"/>
      <c r="C175" s="75"/>
      <c r="D175" s="76"/>
      <c r="E175" s="77"/>
      <c r="F175" s="77"/>
      <c r="G175" s="78"/>
      <c r="H175" s="42"/>
      <c r="I175" s="72" t="s">
        <v>1153</v>
      </c>
      <c r="J175" s="73">
        <v>3</v>
      </c>
      <c r="K175" s="69" t="s">
        <v>1166</v>
      </c>
      <c r="L175" s="73" t="s">
        <v>40</v>
      </c>
      <c r="M175" s="70">
        <v>876</v>
      </c>
      <c r="N175" s="70">
        <v>426</v>
      </c>
      <c r="O175" s="74">
        <f t="shared" si="4"/>
        <v>9.192715293618757E-05</v>
      </c>
      <c r="P175" s="42"/>
    </row>
    <row r="176" spans="1:16" ht="15" customHeight="1">
      <c r="A176" s="42"/>
      <c r="B176" s="79"/>
      <c r="C176" s="42"/>
      <c r="D176" s="79"/>
      <c r="E176" s="63"/>
      <c r="F176" s="63"/>
      <c r="G176" s="80"/>
      <c r="H176" s="42"/>
      <c r="I176" s="72" t="s">
        <v>1169</v>
      </c>
      <c r="J176" s="73">
        <v>4</v>
      </c>
      <c r="K176" s="69" t="s">
        <v>1170</v>
      </c>
      <c r="L176" s="73" t="s">
        <v>40</v>
      </c>
      <c r="M176" s="70">
        <v>876</v>
      </c>
      <c r="N176" s="70">
        <v>426</v>
      </c>
      <c r="O176" s="74">
        <f t="shared" si="4"/>
        <v>9.192715293618757E-05</v>
      </c>
      <c r="P176" s="42"/>
    </row>
    <row r="177" spans="1:16" ht="15" customHeight="1">
      <c r="A177" s="42"/>
      <c r="B177" s="79"/>
      <c r="C177" s="42"/>
      <c r="D177" s="79"/>
      <c r="E177" s="63"/>
      <c r="F177" s="63"/>
      <c r="G177" s="80"/>
      <c r="H177" s="42"/>
      <c r="I177" s="267" t="s">
        <v>1191</v>
      </c>
      <c r="J177" s="263">
        <v>1</v>
      </c>
      <c r="K177" s="264" t="s">
        <v>1192</v>
      </c>
      <c r="L177" s="263"/>
      <c r="M177" s="265"/>
      <c r="N177" s="265">
        <v>614260</v>
      </c>
      <c r="O177" s="268">
        <f t="shared" si="4"/>
        <v>0.1325520492079403</v>
      </c>
      <c r="P177" s="42"/>
    </row>
    <row r="178" spans="1:16" ht="15" customHeight="1">
      <c r="A178" s="42"/>
      <c r="B178" s="79"/>
      <c r="C178" s="42"/>
      <c r="D178" s="79"/>
      <c r="E178" s="63"/>
      <c r="F178" s="63"/>
      <c r="G178" s="80"/>
      <c r="H178" s="42"/>
      <c r="I178" s="291" t="s">
        <v>1195</v>
      </c>
      <c r="J178" s="287">
        <v>2</v>
      </c>
      <c r="K178" s="288" t="s">
        <v>1196</v>
      </c>
      <c r="L178" s="287"/>
      <c r="M178" s="289"/>
      <c r="N178" s="289">
        <v>614260</v>
      </c>
      <c r="O178" s="292">
        <f t="shared" si="4"/>
        <v>0.1325520492079403</v>
      </c>
      <c r="P178" s="42"/>
    </row>
    <row r="179" spans="1:16" ht="15" customHeight="1" thickBot="1">
      <c r="A179" s="42"/>
      <c r="B179" s="79"/>
      <c r="C179" s="42"/>
      <c r="D179" s="79"/>
      <c r="E179" s="63"/>
      <c r="F179" s="63"/>
      <c r="G179" s="80"/>
      <c r="H179" s="42"/>
      <c r="I179" s="330" t="s">
        <v>1266</v>
      </c>
      <c r="J179" s="331"/>
      <c r="K179" s="331"/>
      <c r="L179" s="331"/>
      <c r="M179" s="232"/>
      <c r="N179" s="269">
        <v>463410414</v>
      </c>
      <c r="O179" s="270">
        <f>N179/463410414*100</f>
        <v>100</v>
      </c>
      <c r="P179" s="42"/>
    </row>
    <row r="180" spans="1:16" ht="15" customHeight="1">
      <c r="A180" s="42"/>
      <c r="B180" s="79"/>
      <c r="C180" s="42"/>
      <c r="D180" s="79"/>
      <c r="E180" s="63"/>
      <c r="F180" s="63"/>
      <c r="G180" s="80"/>
      <c r="H180" s="42"/>
      <c r="I180" s="42"/>
      <c r="J180" s="81"/>
      <c r="K180" s="82"/>
      <c r="L180" s="81"/>
      <c r="M180" s="83"/>
      <c r="N180" s="84"/>
      <c r="O180" s="85"/>
      <c r="P180" s="42"/>
    </row>
    <row r="181" spans="1:16" ht="15" customHeight="1">
      <c r="A181" s="42"/>
      <c r="B181" s="79"/>
      <c r="C181" s="42"/>
      <c r="D181" s="79"/>
      <c r="E181" s="63"/>
      <c r="F181" s="63"/>
      <c r="G181" s="80"/>
      <c r="H181" s="42"/>
      <c r="I181" s="42"/>
      <c r="J181" s="81"/>
      <c r="K181" s="82"/>
      <c r="L181" s="81"/>
      <c r="M181" s="83"/>
      <c r="N181" s="84"/>
      <c r="O181" s="85"/>
      <c r="P181" s="42"/>
    </row>
    <row r="182" spans="1:16" ht="15" customHeight="1">
      <c r="A182" s="42"/>
      <c r="B182" s="79"/>
      <c r="C182" s="42"/>
      <c r="D182" s="79"/>
      <c r="E182" s="63"/>
      <c r="F182" s="63"/>
      <c r="G182" s="80"/>
      <c r="H182" s="42"/>
      <c r="I182" s="42"/>
      <c r="J182" s="81"/>
      <c r="K182" s="82"/>
      <c r="L182" s="81"/>
      <c r="M182" s="83"/>
      <c r="N182" s="84"/>
      <c r="O182" s="85"/>
      <c r="P182" s="42"/>
    </row>
    <row r="183" spans="1:16" ht="15" customHeight="1">
      <c r="A183" s="42"/>
      <c r="B183" s="79"/>
      <c r="C183" s="42"/>
      <c r="D183" s="79"/>
      <c r="E183" s="63"/>
      <c r="F183" s="63"/>
      <c r="G183" s="80"/>
      <c r="H183" s="42"/>
      <c r="I183" s="42"/>
      <c r="J183" s="81"/>
      <c r="K183" s="82"/>
      <c r="L183" s="81"/>
      <c r="M183" s="83"/>
      <c r="N183" s="84"/>
      <c r="O183" s="85"/>
      <c r="P183" s="42"/>
    </row>
    <row r="184" spans="1:16" ht="15" customHeight="1">
      <c r="A184" s="42"/>
      <c r="B184" s="79"/>
      <c r="C184" s="42"/>
      <c r="D184" s="79"/>
      <c r="E184" s="63"/>
      <c r="F184" s="63"/>
      <c r="G184" s="80"/>
      <c r="H184" s="42"/>
      <c r="I184" s="332"/>
      <c r="J184" s="333"/>
      <c r="K184" s="333"/>
      <c r="L184" s="333"/>
      <c r="M184" s="63"/>
      <c r="N184" s="86"/>
      <c r="O184" s="85"/>
      <c r="P184" s="42"/>
    </row>
    <row r="185" spans="1:16" ht="15" customHeight="1">
      <c r="A185" s="42"/>
      <c r="B185" s="79"/>
      <c r="C185" s="42"/>
      <c r="D185" s="79"/>
      <c r="E185" s="63"/>
      <c r="F185" s="63"/>
      <c r="G185" s="80"/>
      <c r="H185" s="42"/>
      <c r="I185" s="42"/>
      <c r="J185" s="79"/>
      <c r="K185" s="42"/>
      <c r="L185" s="79"/>
      <c r="M185" s="63"/>
      <c r="N185" s="63"/>
      <c r="O185" s="85"/>
      <c r="P185" s="42"/>
    </row>
    <row r="186" spans="1:16" ht="15" customHeight="1">
      <c r="A186" s="42"/>
      <c r="B186" s="79"/>
      <c r="C186" s="42"/>
      <c r="D186" s="79"/>
      <c r="E186" s="63"/>
      <c r="F186" s="63"/>
      <c r="G186" s="80"/>
      <c r="H186" s="42"/>
      <c r="I186" s="42"/>
      <c r="J186" s="79"/>
      <c r="K186" s="42"/>
      <c r="L186" s="79"/>
      <c r="M186" s="63"/>
      <c r="N186" s="63"/>
      <c r="O186" s="85"/>
      <c r="P186" s="42"/>
    </row>
    <row r="187" spans="5:15" ht="15" customHeight="1">
      <c r="E187" s="63"/>
      <c r="F187" s="63"/>
      <c r="G187" s="14"/>
      <c r="M187" s="63"/>
      <c r="N187" s="63"/>
      <c r="O187" s="10"/>
    </row>
    <row r="188" spans="5:15" ht="15" customHeight="1">
      <c r="E188" s="63"/>
      <c r="F188" s="63"/>
      <c r="G188" s="14"/>
      <c r="M188" s="63"/>
      <c r="N188" s="63"/>
      <c r="O188" s="10"/>
    </row>
    <row r="189" spans="5:15" ht="15" customHeight="1">
      <c r="E189" s="63"/>
      <c r="F189" s="63"/>
      <c r="G189" s="14"/>
      <c r="M189" s="63"/>
      <c r="N189" s="63"/>
      <c r="O189" s="10"/>
    </row>
    <row r="190" spans="5:15" ht="15" customHeight="1">
      <c r="E190" s="63"/>
      <c r="F190" s="63"/>
      <c r="G190" s="14"/>
      <c r="M190" s="63"/>
      <c r="N190" s="63"/>
      <c r="O190" s="10"/>
    </row>
    <row r="191" spans="5:15" ht="15" customHeight="1">
      <c r="E191" s="63"/>
      <c r="F191" s="63"/>
      <c r="G191" s="14"/>
      <c r="M191" s="63"/>
      <c r="N191" s="63"/>
      <c r="O191" s="10"/>
    </row>
    <row r="192" spans="5:15" ht="15" customHeight="1">
      <c r="E192" s="63"/>
      <c r="F192" s="63"/>
      <c r="G192" s="14"/>
      <c r="M192" s="63"/>
      <c r="N192" s="63"/>
      <c r="O192" s="10"/>
    </row>
    <row r="193" spans="5:15" ht="15" customHeight="1">
      <c r="E193" s="63"/>
      <c r="F193" s="63"/>
      <c r="G193" s="14"/>
      <c r="M193" s="63"/>
      <c r="N193" s="63"/>
      <c r="O193" s="10"/>
    </row>
    <row r="194" spans="5:15" ht="15" customHeight="1">
      <c r="E194" s="63"/>
      <c r="F194" s="63"/>
      <c r="G194" s="14"/>
      <c r="M194" s="63"/>
      <c r="N194" s="63"/>
      <c r="O194" s="10"/>
    </row>
    <row r="195" spans="5:15" ht="15" customHeight="1">
      <c r="E195" s="63"/>
      <c r="F195" s="63"/>
      <c r="G195" s="14"/>
      <c r="M195" s="63"/>
      <c r="N195" s="63"/>
      <c r="O195" s="10"/>
    </row>
    <row r="196" spans="5:15" ht="15" customHeight="1">
      <c r="E196" s="63"/>
      <c r="F196" s="63"/>
      <c r="G196" s="14"/>
      <c r="M196" s="63"/>
      <c r="N196" s="63"/>
      <c r="O196" s="10"/>
    </row>
    <row r="197" spans="5:15" ht="15" customHeight="1">
      <c r="E197" s="63"/>
      <c r="F197" s="63"/>
      <c r="G197" s="14"/>
      <c r="M197" s="63"/>
      <c r="N197" s="63"/>
      <c r="O197" s="10"/>
    </row>
    <row r="198" spans="5:15" ht="15" customHeight="1">
      <c r="E198" s="63"/>
      <c r="F198" s="63"/>
      <c r="G198" s="14"/>
      <c r="M198" s="63"/>
      <c r="N198" s="63"/>
      <c r="O198" s="10"/>
    </row>
    <row r="199" spans="5:15" ht="15" customHeight="1">
      <c r="E199" s="63"/>
      <c r="F199" s="63"/>
      <c r="G199" s="14"/>
      <c r="M199" s="63"/>
      <c r="N199" s="63"/>
      <c r="O199" s="10"/>
    </row>
    <row r="200" spans="5:15" ht="15" customHeight="1">
      <c r="E200" s="63"/>
      <c r="F200" s="63"/>
      <c r="G200" s="14"/>
      <c r="M200" s="63"/>
      <c r="N200" s="63"/>
      <c r="O200" s="10"/>
    </row>
    <row r="201" spans="5:15" ht="15" customHeight="1">
      <c r="E201" s="63"/>
      <c r="F201" s="63"/>
      <c r="G201" s="14"/>
      <c r="M201" s="63"/>
      <c r="N201" s="63"/>
      <c r="O201" s="10"/>
    </row>
    <row r="202" spans="5:15" ht="15" customHeight="1">
      <c r="E202" s="63"/>
      <c r="F202" s="63"/>
      <c r="G202" s="14"/>
      <c r="M202" s="63"/>
      <c r="N202" s="63"/>
      <c r="O202" s="10"/>
    </row>
    <row r="203" spans="5:15" ht="15" customHeight="1">
      <c r="E203" s="63"/>
      <c r="F203" s="63"/>
      <c r="G203" s="14"/>
      <c r="M203" s="63"/>
      <c r="N203" s="63"/>
      <c r="O203" s="10"/>
    </row>
    <row r="204" spans="5:15" ht="15" customHeight="1">
      <c r="E204" s="63"/>
      <c r="F204" s="63"/>
      <c r="G204" s="14"/>
      <c r="M204" s="63"/>
      <c r="N204" s="63"/>
      <c r="O204" s="10"/>
    </row>
    <row r="205" spans="5:15" ht="15" customHeight="1">
      <c r="E205" s="63"/>
      <c r="F205" s="63"/>
      <c r="G205" s="14"/>
      <c r="M205" s="63"/>
      <c r="N205" s="63"/>
      <c r="O205" s="10"/>
    </row>
    <row r="206" spans="5:15" ht="15" customHeight="1">
      <c r="E206" s="63"/>
      <c r="F206" s="63"/>
      <c r="G206" s="14"/>
      <c r="M206" s="63"/>
      <c r="N206" s="63"/>
      <c r="O206" s="10"/>
    </row>
    <row r="207" spans="5:15" ht="15" customHeight="1">
      <c r="E207" s="63"/>
      <c r="F207" s="63"/>
      <c r="G207" s="14"/>
      <c r="M207" s="63"/>
      <c r="N207" s="63"/>
      <c r="O207" s="10"/>
    </row>
    <row r="208" spans="5:15" ht="15" customHeight="1">
      <c r="E208" s="63"/>
      <c r="F208" s="63"/>
      <c r="G208" s="14"/>
      <c r="M208" s="63"/>
      <c r="N208" s="63"/>
      <c r="O208" s="10"/>
    </row>
    <row r="209" spans="5:15" ht="15" customHeight="1">
      <c r="E209" s="63"/>
      <c r="F209" s="63"/>
      <c r="G209" s="14"/>
      <c r="M209" s="63"/>
      <c r="N209" s="63"/>
      <c r="O209" s="10"/>
    </row>
    <row r="210" spans="5:15" ht="15" customHeight="1">
      <c r="E210" s="63"/>
      <c r="F210" s="63"/>
      <c r="G210" s="14"/>
      <c r="M210" s="63"/>
      <c r="N210" s="63"/>
      <c r="O210" s="10"/>
    </row>
    <row r="211" spans="5:15" ht="15" customHeight="1">
      <c r="E211" s="63"/>
      <c r="F211" s="63"/>
      <c r="G211" s="14"/>
      <c r="M211" s="63"/>
      <c r="N211" s="63"/>
      <c r="O211" s="10"/>
    </row>
    <row r="212" spans="5:15" ht="15" customHeight="1">
      <c r="E212" s="63"/>
      <c r="F212" s="63"/>
      <c r="G212" s="14"/>
      <c r="M212" s="63"/>
      <c r="N212" s="63"/>
      <c r="O212" s="10"/>
    </row>
    <row r="213" spans="5:15" ht="15" customHeight="1">
      <c r="E213" s="63"/>
      <c r="F213" s="63"/>
      <c r="G213" s="14"/>
      <c r="M213" s="63"/>
      <c r="N213" s="63"/>
      <c r="O213" s="10"/>
    </row>
    <row r="214" spans="5:15" ht="15" customHeight="1">
      <c r="E214" s="63"/>
      <c r="F214" s="63"/>
      <c r="G214" s="14"/>
      <c r="M214" s="63"/>
      <c r="N214" s="63"/>
      <c r="O214" s="10"/>
    </row>
    <row r="215" spans="5:15" ht="15" customHeight="1">
      <c r="E215" s="63"/>
      <c r="F215" s="63"/>
      <c r="G215" s="14"/>
      <c r="M215" s="63"/>
      <c r="N215" s="63"/>
      <c r="O215" s="10"/>
    </row>
    <row r="216" spans="5:15" ht="15" customHeight="1">
      <c r="E216" s="63"/>
      <c r="F216" s="63"/>
      <c r="G216" s="14"/>
      <c r="M216" s="63"/>
      <c r="N216" s="63"/>
      <c r="O216" s="10"/>
    </row>
    <row r="217" spans="5:15" ht="15" customHeight="1">
      <c r="E217" s="63"/>
      <c r="F217" s="63"/>
      <c r="G217" s="14"/>
      <c r="M217" s="63"/>
      <c r="N217" s="63"/>
      <c r="O217" s="10"/>
    </row>
    <row r="218" spans="5:15" ht="15" customHeight="1">
      <c r="E218" s="63"/>
      <c r="F218" s="63"/>
      <c r="G218" s="14"/>
      <c r="M218" s="63"/>
      <c r="N218" s="63"/>
      <c r="O218" s="10"/>
    </row>
    <row r="219" spans="5:15" ht="15" customHeight="1">
      <c r="E219" s="63"/>
      <c r="F219" s="63"/>
      <c r="G219" s="14"/>
      <c r="M219" s="63"/>
      <c r="N219" s="63"/>
      <c r="O219" s="10"/>
    </row>
    <row r="220" spans="5:15" ht="15" customHeight="1">
      <c r="E220" s="63"/>
      <c r="F220" s="63"/>
      <c r="G220" s="14"/>
      <c r="M220" s="63"/>
      <c r="N220" s="63"/>
      <c r="O220" s="10"/>
    </row>
    <row r="221" spans="5:15" ht="15" customHeight="1">
      <c r="E221" s="63"/>
      <c r="F221" s="63"/>
      <c r="G221" s="14"/>
      <c r="M221" s="63"/>
      <c r="N221" s="63"/>
      <c r="O221" s="10"/>
    </row>
    <row r="222" spans="5:15" ht="15" customHeight="1">
      <c r="E222" s="63"/>
      <c r="F222" s="63"/>
      <c r="G222" s="14"/>
      <c r="M222" s="63"/>
      <c r="N222" s="63"/>
      <c r="O222" s="10"/>
    </row>
    <row r="223" spans="5:15" ht="15" customHeight="1">
      <c r="E223" s="63"/>
      <c r="F223" s="63"/>
      <c r="G223" s="14"/>
      <c r="M223" s="63"/>
      <c r="N223" s="63"/>
      <c r="O223" s="10"/>
    </row>
    <row r="224" spans="5:15" ht="15" customHeight="1">
      <c r="E224" s="63"/>
      <c r="F224" s="63"/>
      <c r="G224" s="14"/>
      <c r="M224" s="63"/>
      <c r="N224" s="63"/>
      <c r="O224" s="10"/>
    </row>
    <row r="225" spans="5:15" ht="15" customHeight="1">
      <c r="E225" s="63"/>
      <c r="F225" s="63"/>
      <c r="G225" s="14"/>
      <c r="M225" s="63"/>
      <c r="N225" s="63"/>
      <c r="O225" s="10"/>
    </row>
    <row r="226" spans="5:15" ht="15" customHeight="1">
      <c r="E226" s="63"/>
      <c r="F226" s="63"/>
      <c r="G226" s="14"/>
      <c r="M226" s="63"/>
      <c r="N226" s="63"/>
      <c r="O226" s="10"/>
    </row>
    <row r="227" spans="5:15" ht="15" customHeight="1">
      <c r="E227" s="63"/>
      <c r="F227" s="63"/>
      <c r="G227" s="14"/>
      <c r="M227" s="63"/>
      <c r="N227" s="63"/>
      <c r="O227" s="10"/>
    </row>
    <row r="228" spans="5:15" ht="15" customHeight="1">
      <c r="E228" s="63"/>
      <c r="F228" s="63"/>
      <c r="G228" s="14"/>
      <c r="M228" s="63"/>
      <c r="N228" s="63"/>
      <c r="O228" s="10"/>
    </row>
    <row r="229" spans="5:15" ht="15" customHeight="1">
      <c r="E229" s="63"/>
      <c r="F229" s="63"/>
      <c r="G229" s="14"/>
      <c r="M229" s="63"/>
      <c r="N229" s="63"/>
      <c r="O229" s="10"/>
    </row>
    <row r="230" spans="5:15" ht="15" customHeight="1">
      <c r="E230" s="63"/>
      <c r="F230" s="63"/>
      <c r="G230" s="14"/>
      <c r="M230" s="63"/>
      <c r="N230" s="63"/>
      <c r="O230" s="10"/>
    </row>
    <row r="231" spans="5:15" ht="15" customHeight="1">
      <c r="E231" s="63"/>
      <c r="F231" s="63"/>
      <c r="G231" s="14"/>
      <c r="M231" s="63"/>
      <c r="N231" s="63"/>
      <c r="O231" s="10"/>
    </row>
    <row r="232" spans="5:15" ht="15" customHeight="1">
      <c r="E232" s="63"/>
      <c r="F232" s="63"/>
      <c r="G232" s="14"/>
      <c r="M232" s="63"/>
      <c r="N232" s="63"/>
      <c r="O232" s="10"/>
    </row>
    <row r="233" spans="5:15" ht="15" customHeight="1">
      <c r="E233" s="63"/>
      <c r="F233" s="63"/>
      <c r="G233" s="14"/>
      <c r="M233" s="63"/>
      <c r="N233" s="63"/>
      <c r="O233" s="10"/>
    </row>
    <row r="234" spans="5:15" ht="15" customHeight="1">
      <c r="E234" s="63"/>
      <c r="F234" s="63"/>
      <c r="G234" s="14"/>
      <c r="M234" s="63"/>
      <c r="N234" s="63"/>
      <c r="O234" s="10"/>
    </row>
    <row r="235" spans="5:15" ht="15" customHeight="1">
      <c r="E235" s="63"/>
      <c r="F235" s="63"/>
      <c r="G235" s="14"/>
      <c r="M235" s="63"/>
      <c r="N235" s="63"/>
      <c r="O235" s="10"/>
    </row>
    <row r="236" spans="5:15" ht="15" customHeight="1">
      <c r="E236" s="63"/>
      <c r="F236" s="63"/>
      <c r="G236" s="14"/>
      <c r="M236" s="63"/>
      <c r="N236" s="63"/>
      <c r="O236" s="10"/>
    </row>
    <row r="237" spans="5:15" ht="15" customHeight="1">
      <c r="E237" s="63"/>
      <c r="F237" s="63"/>
      <c r="G237" s="14"/>
      <c r="M237" s="63"/>
      <c r="N237" s="63"/>
      <c r="O237" s="10"/>
    </row>
    <row r="238" spans="5:15" ht="15" customHeight="1">
      <c r="E238" s="63"/>
      <c r="F238" s="63"/>
      <c r="G238" s="14"/>
      <c r="M238" s="63"/>
      <c r="N238" s="63"/>
      <c r="O238" s="10"/>
    </row>
    <row r="239" spans="5:15" ht="15" customHeight="1">
      <c r="E239" s="63"/>
      <c r="F239" s="63"/>
      <c r="G239" s="14"/>
      <c r="M239" s="63"/>
      <c r="N239" s="63"/>
      <c r="O239" s="10"/>
    </row>
    <row r="240" spans="5:15" ht="15" customHeight="1">
      <c r="E240" s="63"/>
      <c r="F240" s="63"/>
      <c r="G240" s="14"/>
      <c r="M240" s="63"/>
      <c r="N240" s="63"/>
      <c r="O240" s="10"/>
    </row>
    <row r="241" spans="5:15" ht="15" customHeight="1">
      <c r="E241" s="63"/>
      <c r="F241" s="63"/>
      <c r="G241" s="14"/>
      <c r="M241" s="63"/>
      <c r="N241" s="63"/>
      <c r="O241" s="10"/>
    </row>
    <row r="242" spans="5:15" ht="15" customHeight="1">
      <c r="E242" s="63"/>
      <c r="F242" s="63"/>
      <c r="G242" s="14"/>
      <c r="M242" s="63"/>
      <c r="N242" s="63"/>
      <c r="O242" s="10"/>
    </row>
    <row r="243" spans="5:15" ht="15" customHeight="1">
      <c r="E243" s="63"/>
      <c r="F243" s="63"/>
      <c r="G243" s="14"/>
      <c r="M243" s="63"/>
      <c r="N243" s="63"/>
      <c r="O243" s="10"/>
    </row>
    <row r="244" spans="5:15" ht="15" customHeight="1">
      <c r="E244" s="63"/>
      <c r="F244" s="63"/>
      <c r="G244" s="14"/>
      <c r="M244" s="63"/>
      <c r="N244" s="63"/>
      <c r="O244" s="10"/>
    </row>
    <row r="245" spans="5:15" ht="15" customHeight="1">
      <c r="E245" s="63"/>
      <c r="F245" s="63"/>
      <c r="G245" s="14"/>
      <c r="M245" s="63"/>
      <c r="N245" s="63"/>
      <c r="O245" s="10"/>
    </row>
    <row r="246" spans="5:15" ht="15" customHeight="1">
      <c r="E246" s="63"/>
      <c r="F246" s="63"/>
      <c r="G246" s="14"/>
      <c r="M246" s="63"/>
      <c r="N246" s="63"/>
      <c r="O246" s="10"/>
    </row>
    <row r="247" spans="5:15" ht="15" customHeight="1">
      <c r="E247" s="63"/>
      <c r="F247" s="63"/>
      <c r="G247" s="14"/>
      <c r="M247" s="63"/>
      <c r="N247" s="63"/>
      <c r="O247" s="10"/>
    </row>
    <row r="248" spans="5:15" ht="15" customHeight="1">
      <c r="E248" s="63"/>
      <c r="F248" s="63"/>
      <c r="G248" s="14"/>
      <c r="M248" s="63"/>
      <c r="N248" s="63"/>
      <c r="O248" s="10"/>
    </row>
    <row r="249" spans="5:15" ht="15" customHeight="1">
      <c r="E249" s="63"/>
      <c r="F249" s="63"/>
      <c r="G249" s="14"/>
      <c r="M249" s="63"/>
      <c r="N249" s="63"/>
      <c r="O249" s="10"/>
    </row>
    <row r="250" spans="5:15" ht="15" customHeight="1">
      <c r="E250" s="63"/>
      <c r="F250" s="63"/>
      <c r="G250" s="14"/>
      <c r="M250" s="63"/>
      <c r="N250" s="63"/>
      <c r="O250" s="10"/>
    </row>
    <row r="251" spans="5:15" ht="15" customHeight="1">
      <c r="E251" s="63"/>
      <c r="F251" s="63"/>
      <c r="G251" s="14"/>
      <c r="M251" s="63"/>
      <c r="N251" s="63"/>
      <c r="O251" s="10"/>
    </row>
    <row r="252" spans="5:15" ht="15" customHeight="1">
      <c r="E252" s="63"/>
      <c r="F252" s="63"/>
      <c r="G252" s="14"/>
      <c r="M252" s="63"/>
      <c r="N252" s="63"/>
      <c r="O252" s="10"/>
    </row>
    <row r="253" spans="5:15" ht="15" customHeight="1">
      <c r="E253" s="63"/>
      <c r="F253" s="63"/>
      <c r="G253" s="14"/>
      <c r="M253" s="63"/>
      <c r="N253" s="63"/>
      <c r="O253" s="10"/>
    </row>
    <row r="254" spans="5:15" ht="15" customHeight="1">
      <c r="E254" s="63"/>
      <c r="F254" s="63"/>
      <c r="G254" s="14"/>
      <c r="M254" s="63"/>
      <c r="N254" s="63"/>
      <c r="O254" s="10"/>
    </row>
    <row r="255" spans="5:15" ht="15" customHeight="1">
      <c r="E255" s="63"/>
      <c r="F255" s="63"/>
      <c r="G255" s="14"/>
      <c r="M255" s="63"/>
      <c r="N255" s="63"/>
      <c r="O255" s="10"/>
    </row>
    <row r="256" spans="5:15" ht="15" customHeight="1">
      <c r="E256" s="63"/>
      <c r="F256" s="63"/>
      <c r="G256" s="14"/>
      <c r="M256" s="63"/>
      <c r="N256" s="63"/>
      <c r="O256" s="10"/>
    </row>
    <row r="257" spans="5:15" ht="15" customHeight="1">
      <c r="E257" s="63"/>
      <c r="F257" s="63"/>
      <c r="G257" s="14"/>
      <c r="M257" s="63"/>
      <c r="N257" s="63"/>
      <c r="O257" s="10"/>
    </row>
    <row r="258" spans="5:15" ht="15" customHeight="1">
      <c r="E258" s="63"/>
      <c r="F258" s="63"/>
      <c r="G258" s="14"/>
      <c r="M258" s="63"/>
      <c r="N258" s="63"/>
      <c r="O258" s="10"/>
    </row>
    <row r="259" spans="5:15" ht="15" customHeight="1">
      <c r="E259" s="63"/>
      <c r="F259" s="63"/>
      <c r="G259" s="14"/>
      <c r="M259" s="63"/>
      <c r="N259" s="63"/>
      <c r="O259" s="10"/>
    </row>
    <row r="260" spans="5:15" ht="15" customHeight="1">
      <c r="E260" s="63"/>
      <c r="F260" s="63"/>
      <c r="G260" s="14"/>
      <c r="M260" s="63"/>
      <c r="N260" s="63"/>
      <c r="O260" s="10"/>
    </row>
    <row r="261" spans="5:15" ht="15" customHeight="1">
      <c r="E261" s="63"/>
      <c r="F261" s="63"/>
      <c r="G261" s="14"/>
      <c r="M261" s="63"/>
      <c r="N261" s="63"/>
      <c r="O261" s="10"/>
    </row>
    <row r="262" spans="5:15" ht="15" customHeight="1">
      <c r="E262" s="63"/>
      <c r="F262" s="63"/>
      <c r="G262" s="14"/>
      <c r="M262" s="63"/>
      <c r="N262" s="63"/>
      <c r="O262" s="10"/>
    </row>
    <row r="263" spans="5:15" ht="15" customHeight="1">
      <c r="E263" s="63"/>
      <c r="F263" s="63"/>
      <c r="G263" s="14"/>
      <c r="M263" s="63"/>
      <c r="N263" s="63"/>
      <c r="O263" s="10"/>
    </row>
    <row r="264" spans="5:15" ht="15" customHeight="1">
      <c r="E264" s="63"/>
      <c r="F264" s="63"/>
      <c r="G264" s="14"/>
      <c r="M264" s="63"/>
      <c r="N264" s="63"/>
      <c r="O264" s="10"/>
    </row>
    <row r="265" spans="5:15" ht="15" customHeight="1">
      <c r="E265" s="63"/>
      <c r="F265" s="63"/>
      <c r="G265" s="14"/>
      <c r="M265" s="63"/>
      <c r="N265" s="63"/>
      <c r="O265" s="10"/>
    </row>
    <row r="266" spans="5:15" ht="15" customHeight="1">
      <c r="E266" s="63"/>
      <c r="F266" s="63"/>
      <c r="G266" s="14"/>
      <c r="M266" s="63"/>
      <c r="N266" s="63"/>
      <c r="O266" s="10"/>
    </row>
    <row r="267" spans="5:15" ht="15" customHeight="1">
      <c r="E267" s="63"/>
      <c r="F267" s="63"/>
      <c r="G267" s="14"/>
      <c r="M267" s="63"/>
      <c r="N267" s="63"/>
      <c r="O267" s="10"/>
    </row>
    <row r="268" spans="5:15" ht="15" customHeight="1">
      <c r="E268" s="63"/>
      <c r="F268" s="63"/>
      <c r="G268" s="14"/>
      <c r="M268" s="63"/>
      <c r="N268" s="63"/>
      <c r="O268" s="10"/>
    </row>
    <row r="269" spans="5:15" ht="15" customHeight="1">
      <c r="E269" s="63"/>
      <c r="F269" s="63"/>
      <c r="G269" s="14"/>
      <c r="M269" s="63"/>
      <c r="N269" s="63"/>
      <c r="O269" s="10"/>
    </row>
    <row r="270" spans="5:15" ht="15" customHeight="1">
      <c r="E270" s="63"/>
      <c r="F270" s="63"/>
      <c r="G270" s="14"/>
      <c r="M270" s="63"/>
      <c r="N270" s="63"/>
      <c r="O270" s="10"/>
    </row>
    <row r="271" spans="5:15" ht="15" customHeight="1">
      <c r="E271" s="63"/>
      <c r="F271" s="63"/>
      <c r="G271" s="14"/>
      <c r="M271" s="63"/>
      <c r="N271" s="63"/>
      <c r="O271" s="10"/>
    </row>
    <row r="272" spans="5:15" ht="15" customHeight="1">
      <c r="E272" s="63"/>
      <c r="F272" s="63"/>
      <c r="G272" s="14"/>
      <c r="M272" s="63"/>
      <c r="N272" s="63"/>
      <c r="O272" s="10"/>
    </row>
    <row r="273" spans="5:15" ht="15" customHeight="1">
      <c r="E273" s="63"/>
      <c r="F273" s="63"/>
      <c r="G273" s="14"/>
      <c r="M273" s="63"/>
      <c r="N273" s="63"/>
      <c r="O273" s="10"/>
    </row>
    <row r="274" spans="5:15" ht="15" customHeight="1">
      <c r="E274" s="63"/>
      <c r="F274" s="63"/>
      <c r="G274" s="14"/>
      <c r="M274" s="63"/>
      <c r="N274" s="63"/>
      <c r="O274" s="10"/>
    </row>
    <row r="275" spans="5:15" ht="15" customHeight="1">
      <c r="E275" s="63"/>
      <c r="F275" s="63"/>
      <c r="G275" s="14"/>
      <c r="M275" s="63"/>
      <c r="N275" s="63"/>
      <c r="O275" s="10"/>
    </row>
    <row r="276" spans="5:15" ht="15" customHeight="1">
      <c r="E276" s="63"/>
      <c r="F276" s="63"/>
      <c r="G276" s="14"/>
      <c r="M276" s="63"/>
      <c r="N276" s="63"/>
      <c r="O276" s="10"/>
    </row>
    <row r="277" spans="5:15" ht="15" customHeight="1">
      <c r="E277" s="63"/>
      <c r="F277" s="63"/>
      <c r="G277" s="14"/>
      <c r="M277" s="63"/>
      <c r="N277" s="63"/>
      <c r="O277" s="10"/>
    </row>
    <row r="278" spans="5:15" ht="15" customHeight="1">
      <c r="E278" s="63"/>
      <c r="F278" s="63"/>
      <c r="G278" s="14"/>
      <c r="M278" s="63"/>
      <c r="N278" s="63"/>
      <c r="O278" s="10"/>
    </row>
    <row r="279" spans="5:15" ht="15" customHeight="1">
      <c r="E279" s="63"/>
      <c r="F279" s="63"/>
      <c r="G279" s="14"/>
      <c r="M279" s="63"/>
      <c r="N279" s="63"/>
      <c r="O279" s="10"/>
    </row>
    <row r="280" spans="5:15" ht="15" customHeight="1">
      <c r="E280" s="63"/>
      <c r="F280" s="63"/>
      <c r="G280" s="14"/>
      <c r="M280" s="63"/>
      <c r="N280" s="63"/>
      <c r="O280" s="10"/>
    </row>
    <row r="281" spans="5:15" ht="15" customHeight="1">
      <c r="E281" s="63"/>
      <c r="F281" s="63"/>
      <c r="G281" s="14"/>
      <c r="M281" s="63"/>
      <c r="N281" s="63"/>
      <c r="O281" s="10"/>
    </row>
    <row r="282" spans="5:15" ht="15" customHeight="1">
      <c r="E282" s="63"/>
      <c r="F282" s="63"/>
      <c r="G282" s="14"/>
      <c r="M282" s="63"/>
      <c r="N282" s="63"/>
      <c r="O282" s="10"/>
    </row>
    <row r="283" spans="5:15" ht="15" customHeight="1">
      <c r="E283" s="63"/>
      <c r="F283" s="63"/>
      <c r="G283" s="14"/>
      <c r="M283" s="63"/>
      <c r="N283" s="63"/>
      <c r="O283" s="10"/>
    </row>
    <row r="284" spans="5:15" ht="15" customHeight="1">
      <c r="E284" s="63"/>
      <c r="F284" s="63"/>
      <c r="G284" s="14"/>
      <c r="M284" s="63"/>
      <c r="N284" s="63"/>
      <c r="O284" s="10"/>
    </row>
    <row r="285" spans="5:15" ht="15" customHeight="1">
      <c r="E285" s="63"/>
      <c r="F285" s="63"/>
      <c r="G285" s="14"/>
      <c r="M285" s="63"/>
      <c r="N285" s="63"/>
      <c r="O285" s="10"/>
    </row>
    <row r="286" spans="5:15" ht="15" customHeight="1">
      <c r="E286" s="63"/>
      <c r="F286" s="63"/>
      <c r="G286" s="14"/>
      <c r="M286" s="63"/>
      <c r="N286" s="63"/>
      <c r="O286" s="10"/>
    </row>
    <row r="287" spans="5:15" ht="15" customHeight="1">
      <c r="E287" s="63"/>
      <c r="F287" s="63"/>
      <c r="G287" s="14"/>
      <c r="M287" s="63"/>
      <c r="N287" s="63"/>
      <c r="O287" s="10"/>
    </row>
    <row r="288" spans="5:15" ht="15" customHeight="1">
      <c r="E288" s="63"/>
      <c r="F288" s="63"/>
      <c r="G288" s="14"/>
      <c r="M288" s="63"/>
      <c r="N288" s="63"/>
      <c r="O288" s="10"/>
    </row>
    <row r="289" spans="5:15" ht="15" customHeight="1">
      <c r="E289" s="63"/>
      <c r="F289" s="63"/>
      <c r="G289" s="14"/>
      <c r="M289" s="63"/>
      <c r="N289" s="63"/>
      <c r="O289" s="10"/>
    </row>
    <row r="290" spans="5:15" ht="15" customHeight="1">
      <c r="E290" s="63"/>
      <c r="F290" s="63"/>
      <c r="G290" s="14"/>
      <c r="M290" s="63"/>
      <c r="N290" s="63"/>
      <c r="O290" s="10"/>
    </row>
    <row r="291" spans="5:15" ht="15" customHeight="1">
      <c r="E291" s="63"/>
      <c r="F291" s="63"/>
      <c r="G291" s="14"/>
      <c r="M291" s="63"/>
      <c r="N291" s="63"/>
      <c r="O291" s="10"/>
    </row>
    <row r="292" spans="5:15" ht="15" customHeight="1">
      <c r="E292" s="63"/>
      <c r="F292" s="63"/>
      <c r="G292" s="14"/>
      <c r="M292" s="63"/>
      <c r="N292" s="63"/>
      <c r="O292" s="10"/>
    </row>
    <row r="293" spans="5:15" ht="15" customHeight="1">
      <c r="E293" s="63"/>
      <c r="F293" s="63"/>
      <c r="G293" s="14"/>
      <c r="M293" s="63"/>
      <c r="N293" s="63"/>
      <c r="O293" s="10"/>
    </row>
    <row r="294" spans="5:15" ht="15" customHeight="1">
      <c r="E294" s="63"/>
      <c r="F294" s="63"/>
      <c r="G294" s="14"/>
      <c r="M294" s="63"/>
      <c r="N294" s="63"/>
      <c r="O294" s="10"/>
    </row>
    <row r="295" spans="5:15" ht="15" customHeight="1">
      <c r="E295" s="63"/>
      <c r="F295" s="63"/>
      <c r="G295" s="14"/>
      <c r="M295" s="63"/>
      <c r="N295" s="63"/>
      <c r="O295" s="10"/>
    </row>
    <row r="296" spans="5:15" ht="15" customHeight="1">
      <c r="E296" s="63"/>
      <c r="F296" s="63"/>
      <c r="G296" s="14"/>
      <c r="M296" s="63"/>
      <c r="N296" s="63"/>
      <c r="O296" s="10"/>
    </row>
    <row r="297" spans="5:15" ht="15" customHeight="1">
      <c r="E297" s="63"/>
      <c r="F297" s="63"/>
      <c r="G297" s="14"/>
      <c r="M297" s="63"/>
      <c r="N297" s="63"/>
      <c r="O297" s="10"/>
    </row>
    <row r="298" spans="5:15" ht="15" customHeight="1">
      <c r="E298" s="63"/>
      <c r="F298" s="63"/>
      <c r="G298" s="14"/>
      <c r="M298" s="63"/>
      <c r="N298" s="63"/>
      <c r="O298" s="10"/>
    </row>
    <row r="299" spans="5:15" ht="15" customHeight="1">
      <c r="E299" s="63"/>
      <c r="F299" s="63"/>
      <c r="G299" s="14"/>
      <c r="M299" s="63"/>
      <c r="N299" s="63"/>
      <c r="O299" s="10"/>
    </row>
    <row r="300" spans="5:15" ht="15" customHeight="1">
      <c r="E300" s="63"/>
      <c r="F300" s="63"/>
      <c r="G300" s="14"/>
      <c r="M300" s="63"/>
      <c r="N300" s="63"/>
      <c r="O300" s="10"/>
    </row>
    <row r="301" spans="5:15" ht="15" customHeight="1">
      <c r="E301" s="63"/>
      <c r="F301" s="63"/>
      <c r="G301" s="14"/>
      <c r="M301" s="63"/>
      <c r="N301" s="63"/>
      <c r="O301" s="10"/>
    </row>
    <row r="302" spans="5:15" ht="15" customHeight="1">
      <c r="E302" s="63"/>
      <c r="F302" s="63"/>
      <c r="G302" s="14"/>
      <c r="M302" s="63"/>
      <c r="N302" s="63"/>
      <c r="O302" s="10"/>
    </row>
    <row r="303" spans="5:15" ht="15" customHeight="1">
      <c r="E303" s="63"/>
      <c r="F303" s="63"/>
      <c r="G303" s="14"/>
      <c r="M303" s="63"/>
      <c r="N303" s="63"/>
      <c r="O303" s="10"/>
    </row>
    <row r="304" spans="5:15" ht="15" customHeight="1">
      <c r="E304" s="63"/>
      <c r="F304" s="63"/>
      <c r="G304" s="14"/>
      <c r="M304" s="63"/>
      <c r="N304" s="63"/>
      <c r="O304" s="10"/>
    </row>
    <row r="305" spans="5:15" ht="15" customHeight="1">
      <c r="E305" s="63"/>
      <c r="F305" s="63"/>
      <c r="G305" s="14"/>
      <c r="M305" s="63"/>
      <c r="N305" s="63"/>
      <c r="O305" s="10"/>
    </row>
    <row r="306" spans="5:15" ht="15" customHeight="1">
      <c r="E306" s="63"/>
      <c r="F306" s="63"/>
      <c r="G306" s="14"/>
      <c r="M306" s="63"/>
      <c r="N306" s="63"/>
      <c r="O306" s="10"/>
    </row>
    <row r="307" spans="5:15" ht="15" customHeight="1">
      <c r="E307" s="63"/>
      <c r="F307" s="63"/>
      <c r="G307" s="14"/>
      <c r="M307" s="63"/>
      <c r="N307" s="63"/>
      <c r="O307" s="10"/>
    </row>
    <row r="308" spans="5:15" ht="15" customHeight="1">
      <c r="E308" s="63"/>
      <c r="F308" s="63"/>
      <c r="G308" s="14"/>
      <c r="M308" s="63"/>
      <c r="N308" s="63"/>
      <c r="O308" s="10"/>
    </row>
    <row r="309" spans="5:15" ht="15" customHeight="1">
      <c r="E309" s="63"/>
      <c r="F309" s="63"/>
      <c r="G309" s="14"/>
      <c r="M309" s="63"/>
      <c r="N309" s="63"/>
      <c r="O309" s="10"/>
    </row>
    <row r="310" spans="5:15" ht="15" customHeight="1">
      <c r="E310" s="63"/>
      <c r="F310" s="63"/>
      <c r="G310" s="14"/>
      <c r="M310" s="63"/>
      <c r="N310" s="63"/>
      <c r="O310" s="10"/>
    </row>
    <row r="311" spans="5:15" ht="15" customHeight="1">
      <c r="E311" s="63"/>
      <c r="F311" s="63"/>
      <c r="G311" s="14"/>
      <c r="M311" s="63"/>
      <c r="N311" s="63"/>
      <c r="O311" s="10"/>
    </row>
    <row r="312" spans="5:15" ht="15" customHeight="1">
      <c r="E312" s="63"/>
      <c r="F312" s="63"/>
      <c r="G312" s="14"/>
      <c r="M312" s="63"/>
      <c r="N312" s="63"/>
      <c r="O312" s="10"/>
    </row>
    <row r="313" spans="5:15" ht="15" customHeight="1">
      <c r="E313" s="63"/>
      <c r="F313" s="63"/>
      <c r="G313" s="14"/>
      <c r="M313" s="63"/>
      <c r="N313" s="63"/>
      <c r="O313" s="10"/>
    </row>
    <row r="314" spans="5:15" ht="15" customHeight="1">
      <c r="E314" s="63"/>
      <c r="F314" s="63"/>
      <c r="G314" s="14"/>
      <c r="M314" s="63"/>
      <c r="N314" s="63"/>
      <c r="O314" s="10"/>
    </row>
    <row r="315" spans="5:15" ht="15" customHeight="1">
      <c r="E315" s="63"/>
      <c r="F315" s="63"/>
      <c r="G315" s="14"/>
      <c r="M315" s="63"/>
      <c r="N315" s="63"/>
      <c r="O315" s="10"/>
    </row>
    <row r="316" spans="5:15" ht="15" customHeight="1">
      <c r="E316" s="63"/>
      <c r="F316" s="63"/>
      <c r="G316" s="14"/>
      <c r="M316" s="63"/>
      <c r="N316" s="63"/>
      <c r="O316" s="10"/>
    </row>
    <row r="317" spans="5:15" ht="15" customHeight="1">
      <c r="E317" s="63"/>
      <c r="F317" s="63"/>
      <c r="G317" s="14"/>
      <c r="M317" s="63"/>
      <c r="N317" s="63"/>
      <c r="O317" s="10"/>
    </row>
    <row r="318" spans="5:15" ht="15" customHeight="1">
      <c r="E318" s="63"/>
      <c r="F318" s="63"/>
      <c r="G318" s="14"/>
      <c r="M318" s="63"/>
      <c r="N318" s="63"/>
      <c r="O318" s="10"/>
    </row>
    <row r="319" spans="5:15" ht="15" customHeight="1">
      <c r="E319" s="63"/>
      <c r="F319" s="63"/>
      <c r="G319" s="14"/>
      <c r="M319" s="63"/>
      <c r="N319" s="63"/>
      <c r="O319" s="10"/>
    </row>
    <row r="320" spans="5:15" ht="15" customHeight="1">
      <c r="E320" s="63"/>
      <c r="F320" s="63"/>
      <c r="G320" s="14"/>
      <c r="M320" s="63"/>
      <c r="N320" s="63"/>
      <c r="O320" s="10"/>
    </row>
    <row r="321" spans="5:15" ht="15" customHeight="1">
      <c r="E321" s="63"/>
      <c r="F321" s="63"/>
      <c r="G321" s="14"/>
      <c r="M321" s="63"/>
      <c r="N321" s="63"/>
      <c r="O321" s="10"/>
    </row>
    <row r="322" spans="5:15" ht="15" customHeight="1">
      <c r="E322" s="63"/>
      <c r="F322" s="63"/>
      <c r="G322" s="14"/>
      <c r="M322" s="63"/>
      <c r="N322" s="63"/>
      <c r="O322" s="10"/>
    </row>
    <row r="323" spans="5:15" ht="15" customHeight="1">
      <c r="E323" s="63"/>
      <c r="F323" s="63"/>
      <c r="G323" s="14"/>
      <c r="M323" s="63"/>
      <c r="N323" s="63"/>
      <c r="O323" s="10"/>
    </row>
    <row r="324" spans="5:15" ht="15" customHeight="1">
      <c r="E324" s="63"/>
      <c r="F324" s="63"/>
      <c r="G324" s="14"/>
      <c r="M324" s="63"/>
      <c r="N324" s="63"/>
      <c r="O324" s="10"/>
    </row>
    <row r="325" spans="5:15" ht="15" customHeight="1">
      <c r="E325" s="63"/>
      <c r="F325" s="63"/>
      <c r="G325" s="14"/>
      <c r="M325" s="63"/>
      <c r="N325" s="63"/>
      <c r="O325" s="10"/>
    </row>
    <row r="326" spans="5:15" ht="15" customHeight="1">
      <c r="E326" s="63"/>
      <c r="F326" s="63"/>
      <c r="G326" s="14"/>
      <c r="M326" s="63"/>
      <c r="N326" s="63"/>
      <c r="O326" s="10"/>
    </row>
    <row r="327" spans="5:15" ht="15" customHeight="1">
      <c r="E327" s="63"/>
      <c r="F327" s="63"/>
      <c r="G327" s="14"/>
      <c r="M327" s="63"/>
      <c r="N327" s="63"/>
      <c r="O327" s="10"/>
    </row>
    <row r="328" spans="5:15" ht="15" customHeight="1">
      <c r="E328" s="63"/>
      <c r="F328" s="63"/>
      <c r="G328" s="14"/>
      <c r="M328" s="63"/>
      <c r="N328" s="63"/>
      <c r="O328" s="10"/>
    </row>
    <row r="329" spans="5:15" ht="15" customHeight="1">
      <c r="E329" s="63"/>
      <c r="F329" s="63"/>
      <c r="G329" s="14"/>
      <c r="M329" s="63"/>
      <c r="N329" s="63"/>
      <c r="O329" s="10"/>
    </row>
    <row r="330" spans="5:15" ht="15" customHeight="1">
      <c r="E330" s="63"/>
      <c r="F330" s="63"/>
      <c r="G330" s="14"/>
      <c r="M330" s="63"/>
      <c r="N330" s="63"/>
      <c r="O330" s="10"/>
    </row>
    <row r="331" spans="5:15" ht="15" customHeight="1">
      <c r="E331" s="63"/>
      <c r="F331" s="63"/>
      <c r="G331" s="14"/>
      <c r="M331" s="63"/>
      <c r="N331" s="63"/>
      <c r="O331" s="10"/>
    </row>
    <row r="332" spans="5:15" ht="15" customHeight="1">
      <c r="E332" s="63"/>
      <c r="F332" s="63"/>
      <c r="G332" s="14"/>
      <c r="M332" s="63"/>
      <c r="N332" s="63"/>
      <c r="O332" s="10"/>
    </row>
    <row r="333" spans="5:15" ht="15" customHeight="1">
      <c r="E333" s="63"/>
      <c r="F333" s="63"/>
      <c r="G333" s="14"/>
      <c r="M333" s="63"/>
      <c r="N333" s="63"/>
      <c r="O333" s="10"/>
    </row>
    <row r="334" spans="5:15" ht="15" customHeight="1">
      <c r="E334" s="63"/>
      <c r="F334" s="63"/>
      <c r="G334" s="14"/>
      <c r="M334" s="63"/>
      <c r="N334" s="63"/>
      <c r="O334" s="10"/>
    </row>
    <row r="335" spans="5:15" ht="15" customHeight="1">
      <c r="E335" s="63"/>
      <c r="F335" s="63"/>
      <c r="G335" s="14"/>
      <c r="M335" s="63"/>
      <c r="N335" s="63"/>
      <c r="O335" s="10"/>
    </row>
    <row r="336" spans="5:15" ht="15" customHeight="1">
      <c r="E336" s="63"/>
      <c r="F336" s="63"/>
      <c r="G336" s="14"/>
      <c r="M336" s="63"/>
      <c r="N336" s="63"/>
      <c r="O336" s="10"/>
    </row>
    <row r="337" spans="5:15" ht="15" customHeight="1">
      <c r="E337" s="63"/>
      <c r="F337" s="63"/>
      <c r="G337" s="14"/>
      <c r="M337" s="63"/>
      <c r="N337" s="63"/>
      <c r="O337" s="10"/>
    </row>
    <row r="338" spans="5:15" ht="15" customHeight="1">
      <c r="E338" s="63"/>
      <c r="F338" s="63"/>
      <c r="G338" s="14"/>
      <c r="M338" s="63"/>
      <c r="N338" s="63"/>
      <c r="O338" s="10"/>
    </row>
    <row r="339" spans="5:15" ht="15" customHeight="1">
      <c r="E339" s="63"/>
      <c r="F339" s="63"/>
      <c r="G339" s="14"/>
      <c r="M339" s="63"/>
      <c r="N339" s="63"/>
      <c r="O339" s="10"/>
    </row>
    <row r="340" spans="5:15" ht="15" customHeight="1">
      <c r="E340" s="63"/>
      <c r="F340" s="63"/>
      <c r="G340" s="14"/>
      <c r="M340" s="63"/>
      <c r="N340" s="63"/>
      <c r="O340" s="10"/>
    </row>
    <row r="341" spans="5:15" ht="15" customHeight="1">
      <c r="E341" s="63"/>
      <c r="F341" s="63"/>
      <c r="G341" s="14"/>
      <c r="M341" s="63"/>
      <c r="N341" s="63"/>
      <c r="O341" s="10"/>
    </row>
    <row r="342" spans="5:15" ht="15" customHeight="1">
      <c r="E342" s="63"/>
      <c r="F342" s="63"/>
      <c r="G342" s="14"/>
      <c r="M342" s="63"/>
      <c r="N342" s="63"/>
      <c r="O342" s="10"/>
    </row>
    <row r="343" spans="5:15" ht="15" customHeight="1">
      <c r="E343" s="63"/>
      <c r="F343" s="63"/>
      <c r="G343" s="14"/>
      <c r="M343" s="63"/>
      <c r="N343" s="63"/>
      <c r="O343" s="10"/>
    </row>
    <row r="344" spans="5:15" ht="15" customHeight="1">
      <c r="E344" s="63"/>
      <c r="F344" s="63"/>
      <c r="G344" s="14"/>
      <c r="M344" s="63"/>
      <c r="N344" s="63"/>
      <c r="O344" s="10"/>
    </row>
    <row r="345" spans="5:15" ht="15" customHeight="1">
      <c r="E345" s="63"/>
      <c r="F345" s="63"/>
      <c r="G345" s="14"/>
      <c r="M345" s="63"/>
      <c r="N345" s="63"/>
      <c r="O345" s="10"/>
    </row>
    <row r="346" spans="5:15" ht="15" customHeight="1">
      <c r="E346" s="63"/>
      <c r="F346" s="63"/>
      <c r="G346" s="14"/>
      <c r="M346" s="63"/>
      <c r="N346" s="63"/>
      <c r="O346" s="10"/>
    </row>
    <row r="347" spans="5:15" ht="15" customHeight="1">
      <c r="E347" s="63"/>
      <c r="F347" s="63"/>
      <c r="G347" s="14"/>
      <c r="M347" s="63"/>
      <c r="N347" s="63"/>
      <c r="O347" s="10"/>
    </row>
    <row r="348" spans="5:15" ht="15" customHeight="1">
      <c r="E348" s="63"/>
      <c r="F348" s="63"/>
      <c r="G348" s="14"/>
      <c r="M348" s="63"/>
      <c r="N348" s="63"/>
      <c r="O348" s="10"/>
    </row>
    <row r="349" spans="5:15" ht="15" customHeight="1">
      <c r="E349" s="63"/>
      <c r="F349" s="63"/>
      <c r="G349" s="14"/>
      <c r="M349" s="63"/>
      <c r="N349" s="63"/>
      <c r="O349" s="10"/>
    </row>
    <row r="350" spans="5:15" ht="15" customHeight="1">
      <c r="E350" s="63"/>
      <c r="F350" s="63"/>
      <c r="G350" s="14"/>
      <c r="M350" s="63"/>
      <c r="N350" s="63"/>
      <c r="O350" s="10"/>
    </row>
    <row r="351" spans="5:15" ht="15" customHeight="1">
      <c r="E351" s="63"/>
      <c r="F351" s="63"/>
      <c r="G351" s="14"/>
      <c r="M351" s="63"/>
      <c r="N351" s="63"/>
      <c r="O351" s="10"/>
    </row>
    <row r="352" spans="5:15" ht="15" customHeight="1">
      <c r="E352" s="63"/>
      <c r="F352" s="63"/>
      <c r="G352" s="14"/>
      <c r="M352" s="63"/>
      <c r="N352" s="63"/>
      <c r="O352" s="10"/>
    </row>
    <row r="353" spans="5:15" ht="15" customHeight="1">
      <c r="E353" s="63"/>
      <c r="F353" s="63"/>
      <c r="G353" s="14"/>
      <c r="M353" s="63"/>
      <c r="N353" s="63"/>
      <c r="O353" s="10"/>
    </row>
    <row r="354" spans="5:15" ht="15" customHeight="1">
      <c r="E354" s="63"/>
      <c r="F354" s="63"/>
      <c r="G354" s="14"/>
      <c r="M354" s="63"/>
      <c r="N354" s="63"/>
      <c r="O354" s="10"/>
    </row>
    <row r="355" spans="5:15" ht="15" customHeight="1">
      <c r="E355" s="63"/>
      <c r="F355" s="63"/>
      <c r="G355" s="14"/>
      <c r="M355" s="63"/>
      <c r="N355" s="63"/>
      <c r="O355" s="10"/>
    </row>
    <row r="356" spans="5:15" ht="15" customHeight="1">
      <c r="E356" s="63"/>
      <c r="F356" s="63"/>
      <c r="G356" s="14"/>
      <c r="M356" s="63"/>
      <c r="N356" s="63"/>
      <c r="O356" s="10"/>
    </row>
    <row r="357" spans="5:15" ht="15" customHeight="1">
      <c r="E357" s="63"/>
      <c r="F357" s="63"/>
      <c r="G357" s="14"/>
      <c r="M357" s="63"/>
      <c r="N357" s="63"/>
      <c r="O357" s="10"/>
    </row>
    <row r="358" spans="5:15" ht="15" customHeight="1">
      <c r="E358" s="63"/>
      <c r="F358" s="63"/>
      <c r="G358" s="14"/>
      <c r="M358" s="63"/>
      <c r="N358" s="63"/>
      <c r="O358" s="10"/>
    </row>
    <row r="359" spans="5:15" ht="15" customHeight="1">
      <c r="E359" s="63"/>
      <c r="F359" s="63"/>
      <c r="G359" s="14"/>
      <c r="M359" s="63"/>
      <c r="N359" s="63"/>
      <c r="O359" s="10"/>
    </row>
    <row r="360" spans="5:15" ht="15" customHeight="1">
      <c r="E360" s="63"/>
      <c r="F360" s="63"/>
      <c r="G360" s="14"/>
      <c r="M360" s="63"/>
      <c r="N360" s="63"/>
      <c r="O360" s="10"/>
    </row>
    <row r="361" spans="5:15" ht="15" customHeight="1">
      <c r="E361" s="63"/>
      <c r="F361" s="63"/>
      <c r="G361" s="14"/>
      <c r="M361" s="63"/>
      <c r="N361" s="63"/>
      <c r="O361" s="10"/>
    </row>
    <row r="362" spans="5:15" ht="15" customHeight="1">
      <c r="E362" s="63"/>
      <c r="F362" s="63"/>
      <c r="G362" s="14"/>
      <c r="M362" s="63"/>
      <c r="N362" s="63"/>
      <c r="O362" s="10"/>
    </row>
    <row r="363" spans="5:15" ht="15" customHeight="1">
      <c r="E363" s="63"/>
      <c r="F363" s="63"/>
      <c r="G363" s="14"/>
      <c r="M363" s="63"/>
      <c r="N363" s="63"/>
      <c r="O363" s="10"/>
    </row>
    <row r="364" spans="5:15" ht="15" customHeight="1">
      <c r="E364" s="63"/>
      <c r="F364" s="63"/>
      <c r="G364" s="14"/>
      <c r="M364" s="63"/>
      <c r="N364" s="63"/>
      <c r="O364" s="10"/>
    </row>
    <row r="365" spans="5:15" ht="15" customHeight="1">
      <c r="E365" s="63"/>
      <c r="F365" s="63"/>
      <c r="G365" s="14"/>
      <c r="M365" s="63"/>
      <c r="N365" s="63"/>
      <c r="O365" s="10"/>
    </row>
    <row r="366" spans="5:15" ht="15" customHeight="1">
      <c r="E366" s="63"/>
      <c r="F366" s="63"/>
      <c r="G366" s="14"/>
      <c r="M366" s="63"/>
      <c r="N366" s="63"/>
      <c r="O366" s="10"/>
    </row>
    <row r="367" spans="5:15" ht="15" customHeight="1">
      <c r="E367" s="63"/>
      <c r="F367" s="63"/>
      <c r="G367" s="14"/>
      <c r="M367" s="63"/>
      <c r="N367" s="63"/>
      <c r="O367" s="10"/>
    </row>
    <row r="368" spans="5:15" ht="15" customHeight="1">
      <c r="E368" s="63"/>
      <c r="F368" s="63"/>
      <c r="G368" s="14"/>
      <c r="M368" s="63"/>
      <c r="N368" s="63"/>
      <c r="O368" s="10"/>
    </row>
    <row r="369" spans="5:15" ht="15" customHeight="1">
      <c r="E369" s="63"/>
      <c r="F369" s="63"/>
      <c r="G369" s="14"/>
      <c r="M369" s="63"/>
      <c r="N369" s="63"/>
      <c r="O369" s="10"/>
    </row>
    <row r="370" spans="5:15" ht="15" customHeight="1">
      <c r="E370" s="63"/>
      <c r="F370" s="63"/>
      <c r="G370" s="14"/>
      <c r="M370" s="63"/>
      <c r="N370" s="63"/>
      <c r="O370" s="10"/>
    </row>
    <row r="371" spans="5:15" ht="15" customHeight="1">
      <c r="E371" s="63"/>
      <c r="F371" s="63"/>
      <c r="G371" s="14"/>
      <c r="M371" s="63"/>
      <c r="N371" s="63"/>
      <c r="O371" s="10"/>
    </row>
    <row r="372" spans="5:15" ht="15" customHeight="1">
      <c r="E372" s="63"/>
      <c r="F372" s="63"/>
      <c r="G372" s="14"/>
      <c r="M372" s="63"/>
      <c r="N372" s="63"/>
      <c r="O372" s="10"/>
    </row>
    <row r="373" spans="5:15" ht="15" customHeight="1">
      <c r="E373" s="63"/>
      <c r="F373" s="63"/>
      <c r="G373" s="14"/>
      <c r="M373" s="63"/>
      <c r="N373" s="63"/>
      <c r="O373" s="10"/>
    </row>
    <row r="374" spans="5:15" ht="15" customHeight="1">
      <c r="E374" s="63"/>
      <c r="F374" s="63"/>
      <c r="G374" s="14"/>
      <c r="M374" s="63"/>
      <c r="N374" s="63"/>
      <c r="O374" s="10"/>
    </row>
    <row r="375" spans="5:15" ht="15" customHeight="1">
      <c r="E375" s="63"/>
      <c r="F375" s="63"/>
      <c r="G375" s="14"/>
      <c r="M375" s="63"/>
      <c r="N375" s="63"/>
      <c r="O375" s="10"/>
    </row>
    <row r="376" spans="5:15" ht="15" customHeight="1">
      <c r="E376" s="63"/>
      <c r="F376" s="63"/>
      <c r="G376" s="14"/>
      <c r="M376" s="63"/>
      <c r="N376" s="63"/>
      <c r="O376" s="10"/>
    </row>
    <row r="377" spans="5:15" ht="15" customHeight="1">
      <c r="E377" s="63"/>
      <c r="F377" s="63"/>
      <c r="G377" s="14"/>
      <c r="M377" s="63"/>
      <c r="N377" s="63"/>
      <c r="O377" s="10"/>
    </row>
    <row r="378" spans="5:15" ht="15" customHeight="1">
      <c r="E378" s="63"/>
      <c r="F378" s="63"/>
      <c r="G378" s="14"/>
      <c r="M378" s="63"/>
      <c r="N378" s="63"/>
      <c r="O378" s="10"/>
    </row>
    <row r="379" spans="5:15" ht="15" customHeight="1">
      <c r="E379" s="63"/>
      <c r="F379" s="63"/>
      <c r="G379" s="14"/>
      <c r="M379" s="63"/>
      <c r="N379" s="63"/>
      <c r="O379" s="10"/>
    </row>
    <row r="380" spans="5:15" ht="15" customHeight="1">
      <c r="E380" s="63"/>
      <c r="F380" s="63"/>
      <c r="G380" s="14"/>
      <c r="M380" s="63"/>
      <c r="N380" s="63"/>
      <c r="O380" s="10"/>
    </row>
    <row r="381" spans="5:15" ht="15" customHeight="1">
      <c r="E381" s="63"/>
      <c r="F381" s="63"/>
      <c r="G381" s="14"/>
      <c r="M381" s="63"/>
      <c r="N381" s="63"/>
      <c r="O381" s="10"/>
    </row>
    <row r="382" spans="5:15" ht="15" customHeight="1">
      <c r="E382" s="63"/>
      <c r="F382" s="63"/>
      <c r="G382" s="14"/>
      <c r="M382" s="63"/>
      <c r="N382" s="63"/>
      <c r="O382" s="10"/>
    </row>
    <row r="383" spans="5:15" ht="15" customHeight="1">
      <c r="E383" s="63"/>
      <c r="F383" s="63"/>
      <c r="G383" s="14"/>
      <c r="M383" s="63"/>
      <c r="N383" s="63"/>
      <c r="O383" s="10"/>
    </row>
    <row r="384" spans="5:15" ht="15" customHeight="1">
      <c r="E384" s="63"/>
      <c r="F384" s="63"/>
      <c r="G384" s="14"/>
      <c r="M384" s="63"/>
      <c r="N384" s="63"/>
      <c r="O384" s="10"/>
    </row>
    <row r="385" spans="5:15" ht="15" customHeight="1">
      <c r="E385" s="63"/>
      <c r="F385" s="63"/>
      <c r="G385" s="14"/>
      <c r="M385" s="63"/>
      <c r="N385" s="63"/>
      <c r="O385" s="10"/>
    </row>
    <row r="386" spans="5:15" ht="15" customHeight="1">
      <c r="E386" s="63"/>
      <c r="F386" s="63"/>
      <c r="G386" s="14"/>
      <c r="M386" s="63"/>
      <c r="N386" s="63"/>
      <c r="O386" s="10"/>
    </row>
    <row r="387" spans="5:15" ht="15" customHeight="1">
      <c r="E387" s="63"/>
      <c r="F387" s="63"/>
      <c r="G387" s="14"/>
      <c r="M387" s="63"/>
      <c r="N387" s="63"/>
      <c r="O387" s="10"/>
    </row>
    <row r="388" spans="5:15" ht="15" customHeight="1">
      <c r="E388" s="63"/>
      <c r="F388" s="63"/>
      <c r="G388" s="14"/>
      <c r="M388" s="63"/>
      <c r="N388" s="63"/>
      <c r="O388" s="10"/>
    </row>
    <row r="389" spans="5:15" ht="15" customHeight="1">
      <c r="E389" s="63"/>
      <c r="F389" s="63"/>
      <c r="G389" s="14"/>
      <c r="I389" s="334"/>
      <c r="J389" s="335"/>
      <c r="K389" s="335"/>
      <c r="L389" s="335"/>
      <c r="M389" s="63"/>
      <c r="N389" s="87"/>
      <c r="O389" s="10"/>
    </row>
    <row r="390" spans="5:15" ht="15" customHeight="1">
      <c r="E390" s="63"/>
      <c r="F390" s="63"/>
      <c r="G390" s="14"/>
      <c r="I390" s="7"/>
      <c r="J390" s="55"/>
      <c r="K390" s="7"/>
      <c r="L390" s="55"/>
      <c r="M390" s="8"/>
      <c r="N390" s="9"/>
      <c r="O390" s="10"/>
    </row>
    <row r="391" spans="5:15" ht="15" customHeight="1">
      <c r="E391" s="63"/>
      <c r="F391" s="63"/>
      <c r="G391" s="14"/>
      <c r="I391" s="7"/>
      <c r="J391" s="55"/>
      <c r="K391" s="7"/>
      <c r="L391" s="55"/>
      <c r="M391" s="8"/>
      <c r="N391" s="9"/>
      <c r="O391" s="10"/>
    </row>
    <row r="392" spans="5:15" ht="15" customHeight="1">
      <c r="E392" s="63"/>
      <c r="F392" s="63"/>
      <c r="G392" s="14"/>
      <c r="I392" s="7"/>
      <c r="J392" s="55"/>
      <c r="K392" s="7"/>
      <c r="L392" s="55"/>
      <c r="M392" s="8"/>
      <c r="N392" s="9"/>
      <c r="O392" s="10"/>
    </row>
    <row r="393" spans="5:15" ht="15" customHeight="1">
      <c r="E393" s="63"/>
      <c r="F393" s="63"/>
      <c r="G393" s="14"/>
      <c r="I393" s="7"/>
      <c r="J393" s="55"/>
      <c r="K393" s="7"/>
      <c r="L393" s="55"/>
      <c r="M393" s="8"/>
      <c r="N393" s="9"/>
      <c r="O393" s="10"/>
    </row>
    <row r="394" spans="5:15" ht="15" customHeight="1">
      <c r="E394" s="63"/>
      <c r="F394" s="63"/>
      <c r="G394" s="14"/>
      <c r="I394" s="7"/>
      <c r="J394" s="55"/>
      <c r="K394" s="7"/>
      <c r="L394" s="55"/>
      <c r="M394" s="8"/>
      <c r="N394" s="9"/>
      <c r="O394" s="10"/>
    </row>
    <row r="395" spans="5:15" ht="15" customHeight="1">
      <c r="E395" s="63"/>
      <c r="F395" s="63"/>
      <c r="G395" s="14"/>
      <c r="I395" s="7"/>
      <c r="J395" s="55"/>
      <c r="K395" s="7"/>
      <c r="L395" s="55"/>
      <c r="M395" s="8"/>
      <c r="N395" s="9"/>
      <c r="O395" s="10"/>
    </row>
    <row r="396" spans="5:15" ht="15" customHeight="1">
      <c r="E396" s="63"/>
      <c r="F396" s="63"/>
      <c r="G396" s="14"/>
      <c r="I396" s="7"/>
      <c r="J396" s="55"/>
      <c r="K396" s="7"/>
      <c r="L396" s="55"/>
      <c r="M396" s="8"/>
      <c r="N396" s="9"/>
      <c r="O396" s="10"/>
    </row>
    <row r="397" spans="5:15" ht="15" customHeight="1">
      <c r="E397" s="63"/>
      <c r="F397" s="63"/>
      <c r="G397" s="14"/>
      <c r="I397" s="7"/>
      <c r="J397" s="55"/>
      <c r="K397" s="7"/>
      <c r="L397" s="55"/>
      <c r="M397" s="8"/>
      <c r="N397" s="9"/>
      <c r="O397" s="10"/>
    </row>
    <row r="398" spans="1:15" ht="15" customHeight="1">
      <c r="A398" s="334"/>
      <c r="B398" s="335"/>
      <c r="C398" s="335"/>
      <c r="D398" s="335"/>
      <c r="E398" s="63"/>
      <c r="F398" s="88"/>
      <c r="G398" s="14"/>
      <c r="I398" s="7"/>
      <c r="J398" s="55"/>
      <c r="K398" s="7"/>
      <c r="L398" s="55"/>
      <c r="M398" s="8"/>
      <c r="N398" s="9"/>
      <c r="O398" s="10"/>
    </row>
    <row r="399" spans="1:15" ht="15" customHeight="1">
      <c r="A399" s="11"/>
      <c r="B399" s="89"/>
      <c r="C399" s="7"/>
      <c r="D399" s="12"/>
      <c r="E399" s="13"/>
      <c r="F399" s="13"/>
      <c r="G399" s="14"/>
      <c r="I399" s="7"/>
      <c r="J399" s="55"/>
      <c r="K399" s="7"/>
      <c r="L399" s="55"/>
      <c r="M399" s="8"/>
      <c r="N399" s="9"/>
      <c r="O399" s="10"/>
    </row>
    <row r="400" spans="1:15" ht="15" customHeight="1">
      <c r="A400" s="11"/>
      <c r="B400" s="89"/>
      <c r="C400" s="7"/>
      <c r="D400" s="12"/>
      <c r="E400" s="13"/>
      <c r="F400" s="13"/>
      <c r="G400" s="14"/>
      <c r="I400" s="7"/>
      <c r="J400" s="55"/>
      <c r="K400" s="7"/>
      <c r="L400" s="55"/>
      <c r="M400" s="8"/>
      <c r="N400" s="9"/>
      <c r="O400" s="10"/>
    </row>
    <row r="401" spans="1:15" ht="15" customHeight="1">
      <c r="A401" s="11"/>
      <c r="B401" s="89"/>
      <c r="C401" s="7"/>
      <c r="D401" s="12"/>
      <c r="E401" s="13"/>
      <c r="F401" s="13"/>
      <c r="G401" s="14"/>
      <c r="I401" s="7"/>
      <c r="J401" s="55"/>
      <c r="K401" s="7"/>
      <c r="L401" s="55"/>
      <c r="M401" s="8"/>
      <c r="N401" s="9"/>
      <c r="O401" s="10"/>
    </row>
    <row r="402" spans="1:15" ht="15" customHeight="1">
      <c r="A402" s="11"/>
      <c r="B402" s="89"/>
      <c r="C402" s="7"/>
      <c r="D402" s="12"/>
      <c r="E402" s="13"/>
      <c r="F402" s="13"/>
      <c r="G402" s="14"/>
      <c r="I402" s="326"/>
      <c r="J402" s="326"/>
      <c r="K402" s="326"/>
      <c r="L402" s="55"/>
      <c r="M402" s="8"/>
      <c r="N402" s="9"/>
      <c r="O402" s="10"/>
    </row>
    <row r="403" spans="1:15" ht="15" customHeight="1">
      <c r="A403" s="11"/>
      <c r="B403" s="89"/>
      <c r="C403" s="7"/>
      <c r="D403" s="12"/>
      <c r="E403" s="13"/>
      <c r="F403" s="13"/>
      <c r="G403" s="14"/>
      <c r="I403" s="12"/>
      <c r="J403" s="12"/>
      <c r="K403" s="12"/>
      <c r="L403" s="55"/>
      <c r="M403" s="8"/>
      <c r="N403" s="9"/>
      <c r="O403" s="10"/>
    </row>
    <row r="404" spans="1:15" ht="15" customHeight="1">
      <c r="A404" s="11"/>
      <c r="B404" s="89"/>
      <c r="C404" s="7"/>
      <c r="D404" s="12"/>
      <c r="E404" s="13"/>
      <c r="F404" s="13"/>
      <c r="G404" s="14"/>
      <c r="I404" s="7"/>
      <c r="J404" s="55"/>
      <c r="K404" s="7"/>
      <c r="L404" s="55"/>
      <c r="M404" s="8"/>
      <c r="N404" s="9"/>
      <c r="O404" s="10"/>
    </row>
    <row r="405" spans="1:15" ht="15" customHeight="1">
      <c r="A405" s="11"/>
      <c r="B405" s="89"/>
      <c r="C405" s="7"/>
      <c r="D405" s="12"/>
      <c r="E405" s="13"/>
      <c r="F405" s="13"/>
      <c r="G405" s="14"/>
      <c r="I405" s="7"/>
      <c r="J405" s="55"/>
      <c r="K405" s="7"/>
      <c r="L405" s="55"/>
      <c r="M405" s="8"/>
      <c r="N405" s="9"/>
      <c r="O405" s="10"/>
    </row>
    <row r="406" spans="1:15" ht="15" customHeight="1">
      <c r="A406" s="12"/>
      <c r="B406" s="12"/>
      <c r="C406" s="12"/>
      <c r="D406" s="12"/>
      <c r="E406" s="13"/>
      <c r="F406" s="13"/>
      <c r="G406" s="14"/>
      <c r="I406" s="7"/>
      <c r="J406" s="55"/>
      <c r="K406" s="7"/>
      <c r="L406" s="55"/>
      <c r="M406" s="8"/>
      <c r="N406" s="9"/>
      <c r="O406" s="10"/>
    </row>
    <row r="407" spans="1:15" ht="15" customHeight="1">
      <c r="A407" s="11"/>
      <c r="B407" s="89"/>
      <c r="C407" s="7"/>
      <c r="D407" s="12"/>
      <c r="E407" s="13"/>
      <c r="F407" s="13"/>
      <c r="G407" s="14"/>
      <c r="I407" s="7"/>
      <c r="J407" s="55"/>
      <c r="K407" s="7"/>
      <c r="L407" s="55"/>
      <c r="M407" s="8"/>
      <c r="N407" s="9"/>
      <c r="O407" s="10"/>
    </row>
    <row r="408" spans="1:15" ht="15" customHeight="1">
      <c r="A408" s="11"/>
      <c r="B408" s="89"/>
      <c r="C408" s="7"/>
      <c r="D408" s="12"/>
      <c r="E408" s="13"/>
      <c r="F408" s="13"/>
      <c r="G408" s="14"/>
      <c r="I408" s="7"/>
      <c r="J408" s="55"/>
      <c r="K408" s="7"/>
      <c r="L408" s="55"/>
      <c r="M408" s="8"/>
      <c r="N408" s="9"/>
      <c r="O408" s="10"/>
    </row>
    <row r="409" spans="1:15" ht="15" customHeight="1">
      <c r="A409" s="11"/>
      <c r="B409" s="89"/>
      <c r="C409" s="7"/>
      <c r="D409" s="12"/>
      <c r="E409" s="13"/>
      <c r="F409" s="13"/>
      <c r="G409" s="14"/>
      <c r="I409" s="12"/>
      <c r="J409" s="12"/>
      <c r="K409" s="12"/>
      <c r="L409" s="55"/>
      <c r="M409" s="8"/>
      <c r="N409" s="15"/>
      <c r="O409" s="10"/>
    </row>
    <row r="410" spans="1:15" ht="15" customHeight="1">
      <c r="A410" s="11"/>
      <c r="B410" s="89"/>
      <c r="C410" s="7"/>
      <c r="D410" s="12"/>
      <c r="E410" s="13"/>
      <c r="F410" s="13"/>
      <c r="G410" s="14"/>
      <c r="I410" s="43"/>
      <c r="J410" s="44"/>
      <c r="K410" s="43"/>
      <c r="L410" s="44"/>
      <c r="O410" s="43"/>
    </row>
    <row r="411" spans="1:15" ht="15" customHeight="1">
      <c r="A411" s="12"/>
      <c r="B411" s="12"/>
      <c r="C411" s="12"/>
      <c r="D411" s="12"/>
      <c r="E411" s="12"/>
      <c r="F411" s="13"/>
      <c r="G411" s="14"/>
      <c r="I411" s="43"/>
      <c r="J411" s="44"/>
      <c r="K411" s="43"/>
      <c r="L411" s="44"/>
      <c r="O411" s="43"/>
    </row>
    <row r="412" spans="9:15" ht="15" customHeight="1">
      <c r="I412" s="43"/>
      <c r="J412" s="44"/>
      <c r="K412" s="43"/>
      <c r="L412" s="44"/>
      <c r="O412" s="43"/>
    </row>
    <row r="413" spans="9:15" ht="15" customHeight="1">
      <c r="I413" s="43"/>
      <c r="J413" s="44"/>
      <c r="K413" s="43"/>
      <c r="L413" s="44"/>
      <c r="O413" s="43"/>
    </row>
    <row r="414" spans="9:15" ht="15" customHeight="1">
      <c r="I414" s="43"/>
      <c r="J414" s="44"/>
      <c r="K414" s="43"/>
      <c r="L414" s="44"/>
      <c r="O414" s="43"/>
    </row>
    <row r="415" spans="9:15" ht="15" customHeight="1">
      <c r="I415" s="43"/>
      <c r="J415" s="44"/>
      <c r="K415" s="43"/>
      <c r="L415" s="44"/>
      <c r="O415" s="43"/>
    </row>
    <row r="416" spans="9:15" ht="15" customHeight="1">
      <c r="I416" s="43"/>
      <c r="J416" s="44"/>
      <c r="K416" s="43"/>
      <c r="L416" s="44"/>
      <c r="O416" s="43"/>
    </row>
    <row r="417" spans="9:15" ht="15" customHeight="1">
      <c r="I417" s="43"/>
      <c r="J417" s="44"/>
      <c r="K417" s="43"/>
      <c r="L417" s="44"/>
      <c r="O417" s="43"/>
    </row>
    <row r="418" spans="9:15" ht="15" customHeight="1">
      <c r="I418" s="43"/>
      <c r="J418" s="44"/>
      <c r="K418" s="43"/>
      <c r="L418" s="44"/>
      <c r="O418" s="43"/>
    </row>
    <row r="419" spans="9:15" ht="15" customHeight="1">
      <c r="I419" s="43"/>
      <c r="J419" s="44"/>
      <c r="K419" s="43"/>
      <c r="L419" s="44"/>
      <c r="O419" s="43"/>
    </row>
    <row r="420" spans="9:15" ht="15" customHeight="1">
      <c r="I420" s="43"/>
      <c r="J420" s="44"/>
      <c r="K420" s="43"/>
      <c r="L420" s="44"/>
      <c r="O420" s="43"/>
    </row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</sheetData>
  <sheetProtection/>
  <mergeCells count="6">
    <mergeCell ref="I402:K402"/>
    <mergeCell ref="A174:D174"/>
    <mergeCell ref="I179:L179"/>
    <mergeCell ref="I184:L184"/>
    <mergeCell ref="I389:L389"/>
    <mergeCell ref="A398:D398"/>
  </mergeCells>
  <printOptions/>
  <pageMargins left="0.3937007874015748" right="0.3937007874015748" top="0.7874015748031497" bottom="0.7874015748031497" header="0.5118110236220472" footer="0.5118110236220472"/>
  <pageSetup fitToHeight="16" horizontalDpi="600" verticalDpi="600" orientation="portrait" paperSize="8" scale="8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0"/>
  <sheetViews>
    <sheetView zoomScalePageLayoutView="0" workbookViewId="0" topLeftCell="D225">
      <selection activeCell="L288" sqref="L288:M290"/>
    </sheetView>
  </sheetViews>
  <sheetFormatPr defaultColWidth="8.796875" defaultRowHeight="14.25"/>
  <cols>
    <col min="1" max="1" width="9.69921875" style="4" customWidth="1"/>
    <col min="2" max="2" width="4.69921875" style="47" customWidth="1"/>
    <col min="3" max="3" width="32.69921875" style="4" customWidth="1"/>
    <col min="4" max="4" width="5.69921875" style="47" customWidth="1"/>
    <col min="5" max="5" width="12.69921875" style="4" customWidth="1"/>
    <col min="6" max="6" width="15.69921875" style="4" customWidth="1"/>
    <col min="7" max="7" width="7" style="4" customWidth="1"/>
    <col min="8" max="8" width="4.5" style="4" customWidth="1"/>
    <col min="9" max="9" width="9.69921875" style="4" customWidth="1"/>
    <col min="10" max="10" width="4.69921875" style="47" customWidth="1"/>
    <col min="11" max="11" width="32.69921875" style="4" customWidth="1"/>
    <col min="12" max="12" width="5.69921875" style="47" customWidth="1"/>
    <col min="13" max="13" width="12.69921875" style="45" customWidth="1"/>
    <col min="14" max="14" width="15.69921875" style="46" customWidth="1"/>
    <col min="15" max="15" width="7" style="4" customWidth="1"/>
    <col min="16" max="16384" width="9" style="4" customWidth="1"/>
  </cols>
  <sheetData>
    <row r="1" spans="1:14" s="17" customFormat="1" ht="17.25">
      <c r="A1" s="17" t="s">
        <v>0</v>
      </c>
      <c r="B1" s="18"/>
      <c r="D1" s="18"/>
      <c r="J1" s="18"/>
      <c r="L1" s="18"/>
      <c r="M1" s="19"/>
      <c r="N1" s="20"/>
    </row>
    <row r="2" spans="1:14" s="23" customFormat="1" ht="7.5" customHeight="1">
      <c r="A2" s="21"/>
      <c r="B2" s="22"/>
      <c r="D2" s="22"/>
      <c r="H2" s="22"/>
      <c r="J2" s="22"/>
      <c r="L2" s="22"/>
      <c r="M2" s="24"/>
      <c r="N2" s="25"/>
    </row>
    <row r="3" spans="1:14" s="26" customFormat="1" ht="15" customHeight="1">
      <c r="A3" s="26" t="s">
        <v>1267</v>
      </c>
      <c r="B3" s="27"/>
      <c r="D3" s="27"/>
      <c r="J3" s="27"/>
      <c r="L3" s="27"/>
      <c r="M3" s="28"/>
      <c r="N3" s="29"/>
    </row>
    <row r="4" spans="1:14" s="23" customFormat="1" ht="7.5" customHeight="1">
      <c r="A4" s="21"/>
      <c r="B4" s="22"/>
      <c r="D4" s="22"/>
      <c r="H4" s="22"/>
      <c r="J4" s="22"/>
      <c r="L4" s="22"/>
      <c r="M4" s="24"/>
      <c r="N4" s="25"/>
    </row>
    <row r="5" spans="1:15" ht="15" thickBot="1">
      <c r="A5" s="30" t="s">
        <v>1258</v>
      </c>
      <c r="B5" s="31"/>
      <c r="C5" s="32"/>
      <c r="D5" s="31"/>
      <c r="E5" s="31"/>
      <c r="F5" s="31"/>
      <c r="G5" s="1" t="s">
        <v>2</v>
      </c>
      <c r="H5" s="32"/>
      <c r="I5" s="30" t="s">
        <v>1259</v>
      </c>
      <c r="J5" s="31"/>
      <c r="K5" s="32"/>
      <c r="L5" s="31"/>
      <c r="M5" s="33"/>
      <c r="N5" s="34"/>
      <c r="O5" s="35" t="s">
        <v>2</v>
      </c>
    </row>
    <row r="6" spans="1:15" s="42" customFormat="1" ht="15" customHeight="1">
      <c r="A6" s="36" t="s">
        <v>1235</v>
      </c>
      <c r="B6" s="37" t="s">
        <v>1260</v>
      </c>
      <c r="C6" s="37" t="s">
        <v>1261</v>
      </c>
      <c r="D6" s="37" t="s">
        <v>1262</v>
      </c>
      <c r="E6" s="37" t="s">
        <v>3</v>
      </c>
      <c r="F6" s="37" t="s">
        <v>4</v>
      </c>
      <c r="G6" s="2" t="s">
        <v>1263</v>
      </c>
      <c r="H6" s="38"/>
      <c r="I6" s="36" t="s">
        <v>1235</v>
      </c>
      <c r="J6" s="37" t="s">
        <v>1260</v>
      </c>
      <c r="K6" s="37" t="s">
        <v>1261</v>
      </c>
      <c r="L6" s="37" t="s">
        <v>1262</v>
      </c>
      <c r="M6" s="39" t="s">
        <v>1264</v>
      </c>
      <c r="N6" s="40" t="s">
        <v>1265</v>
      </c>
      <c r="O6" s="41" t="s">
        <v>1263</v>
      </c>
    </row>
    <row r="7" spans="1:15" ht="15" customHeight="1">
      <c r="A7" s="263" t="s">
        <v>5</v>
      </c>
      <c r="B7" s="263">
        <v>1</v>
      </c>
      <c r="C7" s="264" t="s">
        <v>6</v>
      </c>
      <c r="D7" s="263"/>
      <c r="E7" s="265"/>
      <c r="F7" s="265">
        <v>1271415</v>
      </c>
      <c r="G7" s="255">
        <f aca="true" t="shared" si="0" ref="G7:G70">F7/701166389*100</f>
        <v>0.18132857192617086</v>
      </c>
      <c r="I7" s="267" t="s">
        <v>5</v>
      </c>
      <c r="J7" s="263">
        <v>1</v>
      </c>
      <c r="K7" s="264" t="s">
        <v>6</v>
      </c>
      <c r="L7" s="263"/>
      <c r="M7" s="265"/>
      <c r="N7" s="265">
        <v>6652102</v>
      </c>
      <c r="O7" s="257">
        <f aca="true" t="shared" si="1" ref="O7:O70">N7/732511723*100</f>
        <v>0.9081222581334715</v>
      </c>
    </row>
    <row r="8" spans="1:15" ht="15" customHeight="1">
      <c r="A8" s="287" t="s">
        <v>1268</v>
      </c>
      <c r="B8" s="287">
        <v>2</v>
      </c>
      <c r="C8" s="288" t="s">
        <v>1269</v>
      </c>
      <c r="D8" s="287" t="s">
        <v>496</v>
      </c>
      <c r="E8" s="289">
        <v>94133</v>
      </c>
      <c r="F8" s="289">
        <v>178271</v>
      </c>
      <c r="G8" s="279">
        <f t="shared" si="0"/>
        <v>0.025424920931285542</v>
      </c>
      <c r="I8" s="291" t="s">
        <v>1268</v>
      </c>
      <c r="J8" s="287">
        <v>2</v>
      </c>
      <c r="K8" s="288" t="s">
        <v>1269</v>
      </c>
      <c r="L8" s="287" t="s">
        <v>496</v>
      </c>
      <c r="M8" s="289">
        <v>923365</v>
      </c>
      <c r="N8" s="289">
        <v>126610</v>
      </c>
      <c r="O8" s="281">
        <f t="shared" si="1"/>
        <v>0.017284365017595768</v>
      </c>
    </row>
    <row r="9" spans="1:15" ht="15" customHeight="1">
      <c r="A9" s="287" t="s">
        <v>10</v>
      </c>
      <c r="B9" s="287">
        <v>2</v>
      </c>
      <c r="C9" s="288" t="s">
        <v>11</v>
      </c>
      <c r="D9" s="287"/>
      <c r="E9" s="289"/>
      <c r="F9" s="289">
        <v>1022</v>
      </c>
      <c r="G9" s="279">
        <f t="shared" si="0"/>
        <v>0.00014575712926821426</v>
      </c>
      <c r="I9" s="291" t="s">
        <v>7</v>
      </c>
      <c r="J9" s="287">
        <v>2</v>
      </c>
      <c r="K9" s="288" t="s">
        <v>8</v>
      </c>
      <c r="L9" s="287" t="s">
        <v>9</v>
      </c>
      <c r="M9" s="289">
        <v>6</v>
      </c>
      <c r="N9" s="289">
        <v>3860</v>
      </c>
      <c r="O9" s="281">
        <f t="shared" si="1"/>
        <v>0.0005269540239153279</v>
      </c>
    </row>
    <row r="10" spans="1:15" ht="15" customHeight="1">
      <c r="A10" s="73" t="s">
        <v>14</v>
      </c>
      <c r="B10" s="73">
        <v>3</v>
      </c>
      <c r="C10" s="69" t="s">
        <v>15</v>
      </c>
      <c r="D10" s="73"/>
      <c r="E10" s="70"/>
      <c r="F10" s="70">
        <v>541</v>
      </c>
      <c r="G10" s="6">
        <f t="shared" si="0"/>
        <v>7.715714964198035E-05</v>
      </c>
      <c r="I10" s="291" t="s">
        <v>10</v>
      </c>
      <c r="J10" s="287">
        <v>2</v>
      </c>
      <c r="K10" s="288" t="s">
        <v>11</v>
      </c>
      <c r="L10" s="287" t="s">
        <v>9</v>
      </c>
      <c r="M10" s="289">
        <v>9</v>
      </c>
      <c r="N10" s="289">
        <v>15615</v>
      </c>
      <c r="O10" s="281">
        <f t="shared" si="1"/>
        <v>0.0021317064982999596</v>
      </c>
    </row>
    <row r="11" spans="1:15" ht="15" customHeight="1">
      <c r="A11" s="287" t="s">
        <v>18</v>
      </c>
      <c r="B11" s="287">
        <v>2</v>
      </c>
      <c r="C11" s="288" t="s">
        <v>19</v>
      </c>
      <c r="D11" s="287" t="s">
        <v>9</v>
      </c>
      <c r="E11" s="289">
        <v>40</v>
      </c>
      <c r="F11" s="289">
        <v>661783</v>
      </c>
      <c r="G11" s="279">
        <f t="shared" si="0"/>
        <v>0.0943831607421787</v>
      </c>
      <c r="I11" s="72" t="s">
        <v>41</v>
      </c>
      <c r="J11" s="73">
        <v>3</v>
      </c>
      <c r="K11" s="69" t="s">
        <v>42</v>
      </c>
      <c r="L11" s="73" t="s">
        <v>9</v>
      </c>
      <c r="M11" s="70">
        <v>2</v>
      </c>
      <c r="N11" s="70">
        <v>3408</v>
      </c>
      <c r="O11" s="5">
        <f t="shared" si="1"/>
        <v>0.00046524852681436197</v>
      </c>
    </row>
    <row r="12" spans="1:15" ht="15" customHeight="1">
      <c r="A12" s="73" t="s">
        <v>22</v>
      </c>
      <c r="B12" s="73">
        <v>3</v>
      </c>
      <c r="C12" s="69" t="s">
        <v>23</v>
      </c>
      <c r="D12" s="73" t="s">
        <v>9</v>
      </c>
      <c r="E12" s="70">
        <v>37</v>
      </c>
      <c r="F12" s="70">
        <v>591663</v>
      </c>
      <c r="G12" s="6">
        <f t="shared" si="0"/>
        <v>0.08438268138377637</v>
      </c>
      <c r="I12" s="72" t="s">
        <v>45</v>
      </c>
      <c r="J12" s="73">
        <v>3</v>
      </c>
      <c r="K12" s="69" t="s">
        <v>46</v>
      </c>
      <c r="L12" s="73" t="s">
        <v>9</v>
      </c>
      <c r="M12" s="70">
        <v>6</v>
      </c>
      <c r="N12" s="70">
        <v>10806</v>
      </c>
      <c r="O12" s="5">
        <f t="shared" si="1"/>
        <v>0.0014751982337899048</v>
      </c>
    </row>
    <row r="13" spans="1:15" ht="15" customHeight="1">
      <c r="A13" s="73" t="s">
        <v>26</v>
      </c>
      <c r="B13" s="73">
        <v>4</v>
      </c>
      <c r="C13" s="69" t="s">
        <v>27</v>
      </c>
      <c r="D13" s="73"/>
      <c r="E13" s="70"/>
      <c r="F13" s="70">
        <v>40574</v>
      </c>
      <c r="G13" s="6">
        <f t="shared" si="0"/>
        <v>0.0057866436036482635</v>
      </c>
      <c r="I13" s="291" t="s">
        <v>18</v>
      </c>
      <c r="J13" s="287">
        <v>2</v>
      </c>
      <c r="K13" s="288" t="s">
        <v>19</v>
      </c>
      <c r="L13" s="287" t="s">
        <v>9</v>
      </c>
      <c r="M13" s="289">
        <v>2106</v>
      </c>
      <c r="N13" s="289">
        <v>5715275</v>
      </c>
      <c r="O13" s="281">
        <f t="shared" si="1"/>
        <v>0.780229833946289</v>
      </c>
    </row>
    <row r="14" spans="1:15" ht="15" customHeight="1">
      <c r="A14" s="73" t="s">
        <v>32</v>
      </c>
      <c r="B14" s="73">
        <v>4</v>
      </c>
      <c r="C14" s="69" t="s">
        <v>33</v>
      </c>
      <c r="D14" s="73" t="s">
        <v>9</v>
      </c>
      <c r="E14" s="70">
        <v>37</v>
      </c>
      <c r="F14" s="70">
        <v>550864</v>
      </c>
      <c r="G14" s="6">
        <f t="shared" si="0"/>
        <v>0.07856394839256906</v>
      </c>
      <c r="I14" s="72" t="s">
        <v>22</v>
      </c>
      <c r="J14" s="73">
        <v>3</v>
      </c>
      <c r="K14" s="69" t="s">
        <v>49</v>
      </c>
      <c r="L14" s="73" t="s">
        <v>40</v>
      </c>
      <c r="M14" s="70">
        <v>2106785</v>
      </c>
      <c r="N14" s="70">
        <v>5699748</v>
      </c>
      <c r="O14" s="5">
        <f t="shared" si="1"/>
        <v>0.7781101409076016</v>
      </c>
    </row>
    <row r="15" spans="1:15" ht="15" customHeight="1">
      <c r="A15" s="73" t="s">
        <v>34</v>
      </c>
      <c r="B15" s="73">
        <v>3</v>
      </c>
      <c r="C15" s="69" t="s">
        <v>35</v>
      </c>
      <c r="D15" s="73" t="s">
        <v>9</v>
      </c>
      <c r="E15" s="70">
        <v>4</v>
      </c>
      <c r="F15" s="70">
        <v>70120</v>
      </c>
      <c r="G15" s="6">
        <f t="shared" si="0"/>
        <v>0.010000479358402332</v>
      </c>
      <c r="I15" s="72" t="s">
        <v>26</v>
      </c>
      <c r="J15" s="73">
        <v>4</v>
      </c>
      <c r="K15" s="69" t="s">
        <v>52</v>
      </c>
      <c r="L15" s="73" t="s">
        <v>40</v>
      </c>
      <c r="M15" s="70">
        <v>738779</v>
      </c>
      <c r="N15" s="70">
        <v>654344</v>
      </c>
      <c r="O15" s="5">
        <f t="shared" si="1"/>
        <v>0.08932880928104955</v>
      </c>
    </row>
    <row r="16" spans="1:15" ht="15" customHeight="1">
      <c r="A16" s="287" t="s">
        <v>47</v>
      </c>
      <c r="B16" s="287">
        <v>2</v>
      </c>
      <c r="C16" s="288" t="s">
        <v>48</v>
      </c>
      <c r="D16" s="287" t="s">
        <v>9</v>
      </c>
      <c r="E16" s="289">
        <v>3</v>
      </c>
      <c r="F16" s="289">
        <v>3622</v>
      </c>
      <c r="G16" s="279">
        <f t="shared" si="0"/>
        <v>0.0005165678299505597</v>
      </c>
      <c r="I16" s="72" t="s">
        <v>32</v>
      </c>
      <c r="J16" s="73">
        <v>4</v>
      </c>
      <c r="K16" s="69" t="s">
        <v>55</v>
      </c>
      <c r="L16" s="73" t="s">
        <v>40</v>
      </c>
      <c r="M16" s="70">
        <v>367601</v>
      </c>
      <c r="N16" s="70">
        <v>260853</v>
      </c>
      <c r="O16" s="5">
        <f t="shared" si="1"/>
        <v>0.03561076113999612</v>
      </c>
    </row>
    <row r="17" spans="1:15" ht="15" customHeight="1">
      <c r="A17" s="287" t="s">
        <v>56</v>
      </c>
      <c r="B17" s="287">
        <v>2</v>
      </c>
      <c r="C17" s="288" t="s">
        <v>57</v>
      </c>
      <c r="D17" s="287" t="s">
        <v>40</v>
      </c>
      <c r="E17" s="289">
        <v>13489</v>
      </c>
      <c r="F17" s="289">
        <v>10792</v>
      </c>
      <c r="G17" s="279">
        <f t="shared" si="0"/>
        <v>0.0015391496468322584</v>
      </c>
      <c r="I17" s="72" t="s">
        <v>1270</v>
      </c>
      <c r="J17" s="73">
        <v>4</v>
      </c>
      <c r="K17" s="69" t="s">
        <v>1271</v>
      </c>
      <c r="L17" s="73" t="s">
        <v>40</v>
      </c>
      <c r="M17" s="70">
        <v>3225</v>
      </c>
      <c r="N17" s="70">
        <v>3568988</v>
      </c>
      <c r="O17" s="5">
        <f t="shared" si="1"/>
        <v>0.4872260590428803</v>
      </c>
    </row>
    <row r="18" spans="1:15" ht="15" customHeight="1">
      <c r="A18" s="73" t="s">
        <v>60</v>
      </c>
      <c r="B18" s="73">
        <v>3</v>
      </c>
      <c r="C18" s="69" t="s">
        <v>61</v>
      </c>
      <c r="D18" s="73" t="s">
        <v>40</v>
      </c>
      <c r="E18" s="70">
        <v>13448</v>
      </c>
      <c r="F18" s="70">
        <v>10239</v>
      </c>
      <c r="G18" s="6">
        <f t="shared" si="0"/>
        <v>0.0014602810631871288</v>
      </c>
      <c r="I18" s="72" t="s">
        <v>70</v>
      </c>
      <c r="J18" s="73">
        <v>4</v>
      </c>
      <c r="K18" s="69" t="s">
        <v>71</v>
      </c>
      <c r="L18" s="73" t="s">
        <v>40</v>
      </c>
      <c r="M18" s="70">
        <v>6803</v>
      </c>
      <c r="N18" s="70">
        <v>9646</v>
      </c>
      <c r="O18" s="5">
        <f t="shared" si="1"/>
        <v>0.0013168389934422934</v>
      </c>
    </row>
    <row r="19" spans="1:15" ht="15" customHeight="1">
      <c r="A19" s="73" t="s">
        <v>68</v>
      </c>
      <c r="B19" s="73">
        <v>4</v>
      </c>
      <c r="C19" s="69" t="s">
        <v>69</v>
      </c>
      <c r="D19" s="73"/>
      <c r="E19" s="70"/>
      <c r="F19" s="70">
        <v>640</v>
      </c>
      <c r="G19" s="6">
        <f t="shared" si="0"/>
        <v>9.127648016796196E-05</v>
      </c>
      <c r="I19" s="72" t="s">
        <v>74</v>
      </c>
      <c r="J19" s="73">
        <v>4</v>
      </c>
      <c r="K19" s="69" t="s">
        <v>75</v>
      </c>
      <c r="L19" s="73" t="s">
        <v>40</v>
      </c>
      <c r="M19" s="70">
        <v>191613</v>
      </c>
      <c r="N19" s="70">
        <v>450229</v>
      </c>
      <c r="O19" s="5">
        <f t="shared" si="1"/>
        <v>0.061463726226262734</v>
      </c>
    </row>
    <row r="20" spans="1:15" ht="15" customHeight="1">
      <c r="A20" s="73" t="s">
        <v>72</v>
      </c>
      <c r="B20" s="73">
        <v>4</v>
      </c>
      <c r="C20" s="69" t="s">
        <v>73</v>
      </c>
      <c r="D20" s="73" t="s">
        <v>40</v>
      </c>
      <c r="E20" s="70">
        <v>681</v>
      </c>
      <c r="F20" s="70">
        <v>1242</v>
      </c>
      <c r="G20" s="6">
        <f t="shared" si="0"/>
        <v>0.00017713341932595119</v>
      </c>
      <c r="I20" s="72" t="s">
        <v>78</v>
      </c>
      <c r="J20" s="73">
        <v>5</v>
      </c>
      <c r="K20" s="69" t="s">
        <v>79</v>
      </c>
      <c r="L20" s="73" t="s">
        <v>40</v>
      </c>
      <c r="M20" s="70">
        <v>41209</v>
      </c>
      <c r="N20" s="70">
        <v>183021</v>
      </c>
      <c r="O20" s="5">
        <f t="shared" si="1"/>
        <v>0.024985402179017416</v>
      </c>
    </row>
    <row r="21" spans="1:15" ht="15" customHeight="1">
      <c r="A21" s="73" t="s">
        <v>76</v>
      </c>
      <c r="B21" s="73">
        <v>3</v>
      </c>
      <c r="C21" s="69" t="s">
        <v>77</v>
      </c>
      <c r="D21" s="73" t="s">
        <v>40</v>
      </c>
      <c r="E21" s="70">
        <v>41</v>
      </c>
      <c r="F21" s="70">
        <v>553</v>
      </c>
      <c r="G21" s="6">
        <f t="shared" si="0"/>
        <v>7.886858364512964E-05</v>
      </c>
      <c r="I21" s="72" t="s">
        <v>90</v>
      </c>
      <c r="J21" s="73">
        <v>5</v>
      </c>
      <c r="K21" s="69" t="s">
        <v>91</v>
      </c>
      <c r="L21" s="73" t="s">
        <v>40</v>
      </c>
      <c r="M21" s="70">
        <v>300</v>
      </c>
      <c r="N21" s="70">
        <v>214</v>
      </c>
      <c r="O21" s="5">
        <f t="shared" si="1"/>
        <v>2.921454951240419E-05</v>
      </c>
    </row>
    <row r="22" spans="1:15" ht="15" customHeight="1">
      <c r="A22" s="73" t="s">
        <v>172</v>
      </c>
      <c r="B22" s="73">
        <v>4</v>
      </c>
      <c r="C22" s="69" t="s">
        <v>1216</v>
      </c>
      <c r="D22" s="73" t="s">
        <v>40</v>
      </c>
      <c r="E22" s="70">
        <v>21</v>
      </c>
      <c r="F22" s="70">
        <v>234</v>
      </c>
      <c r="G22" s="6">
        <f t="shared" si="0"/>
        <v>3.337296306141109E-05</v>
      </c>
      <c r="I22" s="72" t="s">
        <v>102</v>
      </c>
      <c r="J22" s="73">
        <v>3</v>
      </c>
      <c r="K22" s="69" t="s">
        <v>35</v>
      </c>
      <c r="L22" s="73" t="s">
        <v>9</v>
      </c>
      <c r="M22" s="70">
        <v>5</v>
      </c>
      <c r="N22" s="70">
        <v>15527</v>
      </c>
      <c r="O22" s="5">
        <f t="shared" si="1"/>
        <v>0.002119693038687382</v>
      </c>
    </row>
    <row r="23" spans="1:15" ht="15" customHeight="1">
      <c r="A23" s="287" t="s">
        <v>80</v>
      </c>
      <c r="B23" s="287">
        <v>2</v>
      </c>
      <c r="C23" s="288" t="s">
        <v>81</v>
      </c>
      <c r="D23" s="287"/>
      <c r="E23" s="289"/>
      <c r="F23" s="289">
        <v>1232</v>
      </c>
      <c r="G23" s="279">
        <f t="shared" si="0"/>
        <v>0.00017570722432332678</v>
      </c>
      <c r="I23" s="291" t="s">
        <v>47</v>
      </c>
      <c r="J23" s="287">
        <v>2</v>
      </c>
      <c r="K23" s="288" t="s">
        <v>48</v>
      </c>
      <c r="L23" s="287" t="s">
        <v>9</v>
      </c>
      <c r="M23" s="289">
        <v>18</v>
      </c>
      <c r="N23" s="289">
        <v>17260</v>
      </c>
      <c r="O23" s="281">
        <f t="shared" si="1"/>
        <v>0.0023562762831032535</v>
      </c>
    </row>
    <row r="24" spans="1:15" ht="15" customHeight="1">
      <c r="A24" s="287" t="s">
        <v>84</v>
      </c>
      <c r="B24" s="287">
        <v>2</v>
      </c>
      <c r="C24" s="288" t="s">
        <v>85</v>
      </c>
      <c r="D24" s="287" t="s">
        <v>9</v>
      </c>
      <c r="E24" s="289">
        <v>31</v>
      </c>
      <c r="F24" s="289">
        <v>240440</v>
      </c>
      <c r="G24" s="279">
        <f t="shared" si="0"/>
        <v>0.03429143264310121</v>
      </c>
      <c r="I24" s="291" t="s">
        <v>56</v>
      </c>
      <c r="J24" s="287">
        <v>2</v>
      </c>
      <c r="K24" s="288" t="s">
        <v>57</v>
      </c>
      <c r="L24" s="287" t="s">
        <v>40</v>
      </c>
      <c r="M24" s="289">
        <v>271724</v>
      </c>
      <c r="N24" s="289">
        <v>293334</v>
      </c>
      <c r="O24" s="281">
        <f t="shared" si="1"/>
        <v>0.04004495638631574</v>
      </c>
    </row>
    <row r="25" spans="1:15" ht="15" customHeight="1">
      <c r="A25" s="73" t="s">
        <v>88</v>
      </c>
      <c r="B25" s="73">
        <v>3</v>
      </c>
      <c r="C25" s="69" t="s">
        <v>89</v>
      </c>
      <c r="D25" s="73" t="s">
        <v>9</v>
      </c>
      <c r="E25" s="70">
        <v>31</v>
      </c>
      <c r="F25" s="70">
        <v>236152</v>
      </c>
      <c r="G25" s="6">
        <f t="shared" si="0"/>
        <v>0.033679880225975865</v>
      </c>
      <c r="I25" s="72" t="s">
        <v>60</v>
      </c>
      <c r="J25" s="73">
        <v>3</v>
      </c>
      <c r="K25" s="69" t="s">
        <v>61</v>
      </c>
      <c r="L25" s="73" t="s">
        <v>40</v>
      </c>
      <c r="M25" s="70">
        <v>185825</v>
      </c>
      <c r="N25" s="70">
        <v>172030</v>
      </c>
      <c r="O25" s="5">
        <f t="shared" si="1"/>
        <v>0.023484948376723793</v>
      </c>
    </row>
    <row r="26" spans="1:15" ht="15" customHeight="1">
      <c r="A26" s="287" t="s">
        <v>92</v>
      </c>
      <c r="B26" s="287">
        <v>2</v>
      </c>
      <c r="C26" s="288" t="s">
        <v>93</v>
      </c>
      <c r="D26" s="287" t="s">
        <v>9</v>
      </c>
      <c r="E26" s="289">
        <v>1</v>
      </c>
      <c r="F26" s="289">
        <v>12059</v>
      </c>
      <c r="G26" s="279">
        <f t="shared" si="0"/>
        <v>0.0017198485536647707</v>
      </c>
      <c r="I26" s="72" t="s">
        <v>76</v>
      </c>
      <c r="J26" s="73">
        <v>3</v>
      </c>
      <c r="K26" s="69" t="s">
        <v>77</v>
      </c>
      <c r="L26" s="73" t="s">
        <v>40</v>
      </c>
      <c r="M26" s="70">
        <v>85899</v>
      </c>
      <c r="N26" s="70">
        <v>121304</v>
      </c>
      <c r="O26" s="5">
        <f t="shared" si="1"/>
        <v>0.01656000800959195</v>
      </c>
    </row>
    <row r="27" spans="1:15" ht="15" customHeight="1">
      <c r="A27" s="73" t="s">
        <v>96</v>
      </c>
      <c r="B27" s="73">
        <v>3</v>
      </c>
      <c r="C27" s="69" t="s">
        <v>97</v>
      </c>
      <c r="D27" s="73" t="s">
        <v>9</v>
      </c>
      <c r="E27" s="70">
        <v>1</v>
      </c>
      <c r="F27" s="70">
        <v>12059</v>
      </c>
      <c r="G27" s="6">
        <f t="shared" si="0"/>
        <v>0.0017198485536647707</v>
      </c>
      <c r="I27" s="72" t="s">
        <v>172</v>
      </c>
      <c r="J27" s="73">
        <v>4</v>
      </c>
      <c r="K27" s="69" t="s">
        <v>173</v>
      </c>
      <c r="L27" s="73" t="s">
        <v>9</v>
      </c>
      <c r="M27" s="70">
        <v>74</v>
      </c>
      <c r="N27" s="70">
        <v>110022</v>
      </c>
      <c r="O27" s="5">
        <f t="shared" si="1"/>
        <v>0.015019827880624923</v>
      </c>
    </row>
    <row r="28" spans="1:15" ht="15" customHeight="1">
      <c r="A28" s="287" t="s">
        <v>100</v>
      </c>
      <c r="B28" s="287">
        <v>2</v>
      </c>
      <c r="C28" s="288" t="s">
        <v>101</v>
      </c>
      <c r="D28" s="287"/>
      <c r="E28" s="289"/>
      <c r="F28" s="289">
        <v>162194</v>
      </c>
      <c r="G28" s="279">
        <f t="shared" si="0"/>
        <v>0.023132027225566284</v>
      </c>
      <c r="I28" s="72" t="s">
        <v>176</v>
      </c>
      <c r="J28" s="73">
        <v>4</v>
      </c>
      <c r="K28" s="69" t="s">
        <v>177</v>
      </c>
      <c r="L28" s="73" t="s">
        <v>40</v>
      </c>
      <c r="M28" s="70">
        <v>150</v>
      </c>
      <c r="N28" s="70">
        <v>465</v>
      </c>
      <c r="O28" s="5">
        <f t="shared" si="1"/>
        <v>6.348021272555116E-05</v>
      </c>
    </row>
    <row r="29" spans="1:15" ht="15" customHeight="1">
      <c r="A29" s="263" t="s">
        <v>103</v>
      </c>
      <c r="B29" s="263">
        <v>1</v>
      </c>
      <c r="C29" s="264" t="s">
        <v>104</v>
      </c>
      <c r="D29" s="263"/>
      <c r="E29" s="265"/>
      <c r="F29" s="265">
        <v>8563</v>
      </c>
      <c r="G29" s="255">
        <f t="shared" si="0"/>
        <v>0.0012212507807472784</v>
      </c>
      <c r="I29" s="291" t="s">
        <v>80</v>
      </c>
      <c r="J29" s="287">
        <v>2</v>
      </c>
      <c r="K29" s="288" t="s">
        <v>81</v>
      </c>
      <c r="L29" s="287" t="s">
        <v>9</v>
      </c>
      <c r="M29" s="289">
        <v>86</v>
      </c>
      <c r="N29" s="289">
        <v>110312</v>
      </c>
      <c r="O29" s="281">
        <f t="shared" si="1"/>
        <v>0.015059417690711825</v>
      </c>
    </row>
    <row r="30" spans="1:15" ht="15" customHeight="1">
      <c r="A30" s="287" t="s">
        <v>105</v>
      </c>
      <c r="B30" s="287">
        <v>2</v>
      </c>
      <c r="C30" s="288" t="s">
        <v>106</v>
      </c>
      <c r="D30" s="287"/>
      <c r="E30" s="289"/>
      <c r="F30" s="289">
        <v>8563</v>
      </c>
      <c r="G30" s="279">
        <f t="shared" si="0"/>
        <v>0.0012212507807472784</v>
      </c>
      <c r="I30" s="291" t="s">
        <v>84</v>
      </c>
      <c r="J30" s="287">
        <v>2</v>
      </c>
      <c r="K30" s="288" t="s">
        <v>85</v>
      </c>
      <c r="L30" s="287" t="s">
        <v>9</v>
      </c>
      <c r="M30" s="289">
        <v>47</v>
      </c>
      <c r="N30" s="289">
        <v>151997</v>
      </c>
      <c r="O30" s="281">
        <f t="shared" si="1"/>
        <v>0.020750111599237845</v>
      </c>
    </row>
    <row r="31" spans="1:15" ht="15" customHeight="1">
      <c r="A31" s="263" t="s">
        <v>115</v>
      </c>
      <c r="B31" s="263">
        <v>1</v>
      </c>
      <c r="C31" s="264" t="s">
        <v>116</v>
      </c>
      <c r="D31" s="263"/>
      <c r="E31" s="265"/>
      <c r="F31" s="265">
        <v>1193615</v>
      </c>
      <c r="G31" s="255">
        <f t="shared" si="0"/>
        <v>0.170232774805753</v>
      </c>
      <c r="I31" s="72" t="s">
        <v>88</v>
      </c>
      <c r="J31" s="73">
        <v>3</v>
      </c>
      <c r="K31" s="69" t="s">
        <v>204</v>
      </c>
      <c r="L31" s="73" t="s">
        <v>40</v>
      </c>
      <c r="M31" s="70">
        <v>12887</v>
      </c>
      <c r="N31" s="70">
        <v>17811</v>
      </c>
      <c r="O31" s="5">
        <f t="shared" si="1"/>
        <v>0.002431496922268369</v>
      </c>
    </row>
    <row r="32" spans="1:15" ht="15" customHeight="1">
      <c r="A32" s="287" t="s">
        <v>123</v>
      </c>
      <c r="B32" s="287">
        <v>2</v>
      </c>
      <c r="C32" s="288" t="s">
        <v>124</v>
      </c>
      <c r="D32" s="287"/>
      <c r="E32" s="289"/>
      <c r="F32" s="289">
        <v>4022</v>
      </c>
      <c r="G32" s="279">
        <f t="shared" si="0"/>
        <v>0.0005736156300555359</v>
      </c>
      <c r="I32" s="72" t="s">
        <v>207</v>
      </c>
      <c r="J32" s="73">
        <v>4</v>
      </c>
      <c r="K32" s="69" t="s">
        <v>208</v>
      </c>
      <c r="L32" s="73" t="s">
        <v>40</v>
      </c>
      <c r="M32" s="70">
        <v>1954</v>
      </c>
      <c r="N32" s="70">
        <v>1596</v>
      </c>
      <c r="O32" s="5">
        <f t="shared" si="1"/>
        <v>0.00021788047206447233</v>
      </c>
    </row>
    <row r="33" spans="1:15" ht="15" customHeight="1">
      <c r="A33" s="287" t="s">
        <v>127</v>
      </c>
      <c r="B33" s="287">
        <v>2</v>
      </c>
      <c r="C33" s="288" t="s">
        <v>128</v>
      </c>
      <c r="D33" s="287" t="s">
        <v>9</v>
      </c>
      <c r="E33" s="289">
        <v>66</v>
      </c>
      <c r="F33" s="289">
        <v>61711</v>
      </c>
      <c r="G33" s="279">
        <f t="shared" si="0"/>
        <v>0.00880119198069547</v>
      </c>
      <c r="I33" s="72" t="s">
        <v>1272</v>
      </c>
      <c r="J33" s="73">
        <v>4</v>
      </c>
      <c r="K33" s="69" t="s">
        <v>1273</v>
      </c>
      <c r="L33" s="73" t="s">
        <v>40</v>
      </c>
      <c r="M33" s="70">
        <v>300</v>
      </c>
      <c r="N33" s="70">
        <v>332</v>
      </c>
      <c r="O33" s="5">
        <f t="shared" si="1"/>
        <v>4.532350672017846E-05</v>
      </c>
    </row>
    <row r="34" spans="1:15" ht="15" customHeight="1">
      <c r="A34" s="73" t="s">
        <v>131</v>
      </c>
      <c r="B34" s="73">
        <v>3</v>
      </c>
      <c r="C34" s="69" t="s">
        <v>132</v>
      </c>
      <c r="D34" s="73" t="s">
        <v>9</v>
      </c>
      <c r="E34" s="70">
        <v>65</v>
      </c>
      <c r="F34" s="70">
        <v>59275</v>
      </c>
      <c r="G34" s="6">
        <f t="shared" si="0"/>
        <v>0.008453770878056165</v>
      </c>
      <c r="I34" s="72" t="s">
        <v>223</v>
      </c>
      <c r="J34" s="73">
        <v>3</v>
      </c>
      <c r="K34" s="69" t="s">
        <v>224</v>
      </c>
      <c r="L34" s="73" t="s">
        <v>9</v>
      </c>
      <c r="M34" s="70">
        <v>15</v>
      </c>
      <c r="N34" s="70">
        <v>25417</v>
      </c>
      <c r="O34" s="5">
        <f t="shared" si="1"/>
        <v>0.003469842079237277</v>
      </c>
    </row>
    <row r="35" spans="1:15" ht="15" customHeight="1">
      <c r="A35" s="287" t="s">
        <v>135</v>
      </c>
      <c r="B35" s="287">
        <v>2</v>
      </c>
      <c r="C35" s="288" t="s">
        <v>136</v>
      </c>
      <c r="D35" s="287"/>
      <c r="E35" s="289"/>
      <c r="F35" s="289">
        <v>8157</v>
      </c>
      <c r="G35" s="279">
        <f t="shared" si="0"/>
        <v>0.0011633472636407276</v>
      </c>
      <c r="I35" s="72" t="s">
        <v>227</v>
      </c>
      <c r="J35" s="73">
        <v>4</v>
      </c>
      <c r="K35" s="69" t="s">
        <v>228</v>
      </c>
      <c r="L35" s="73" t="s">
        <v>40</v>
      </c>
      <c r="M35" s="70">
        <v>12196</v>
      </c>
      <c r="N35" s="70">
        <v>22802</v>
      </c>
      <c r="O35" s="5">
        <f t="shared" si="1"/>
        <v>0.003112851205522618</v>
      </c>
    </row>
    <row r="36" spans="1:15" ht="15" customHeight="1">
      <c r="A36" s="73" t="s">
        <v>137</v>
      </c>
      <c r="B36" s="73">
        <v>3</v>
      </c>
      <c r="C36" s="69" t="s">
        <v>138</v>
      </c>
      <c r="D36" s="73"/>
      <c r="E36" s="70"/>
      <c r="F36" s="70">
        <v>8157</v>
      </c>
      <c r="G36" s="6">
        <f t="shared" si="0"/>
        <v>0.0011633472636407276</v>
      </c>
      <c r="I36" s="72" t="s">
        <v>231</v>
      </c>
      <c r="J36" s="73">
        <v>4</v>
      </c>
      <c r="K36" s="69" t="s">
        <v>232</v>
      </c>
      <c r="L36" s="73" t="s">
        <v>40</v>
      </c>
      <c r="M36" s="70">
        <v>2500</v>
      </c>
      <c r="N36" s="70">
        <v>1956</v>
      </c>
      <c r="O36" s="5">
        <f t="shared" si="1"/>
        <v>0.00026702644320683453</v>
      </c>
    </row>
    <row r="37" spans="1:15" ht="15" customHeight="1">
      <c r="A37" s="73" t="s">
        <v>139</v>
      </c>
      <c r="B37" s="73">
        <v>4</v>
      </c>
      <c r="C37" s="69" t="s">
        <v>140</v>
      </c>
      <c r="D37" s="73"/>
      <c r="E37" s="70"/>
      <c r="F37" s="70">
        <v>8157</v>
      </c>
      <c r="G37" s="6">
        <f t="shared" si="0"/>
        <v>0.0011633472636407276</v>
      </c>
      <c r="I37" s="72" t="s">
        <v>235</v>
      </c>
      <c r="J37" s="73">
        <v>4</v>
      </c>
      <c r="K37" s="69" t="s">
        <v>236</v>
      </c>
      <c r="L37" s="73" t="s">
        <v>40</v>
      </c>
      <c r="M37" s="70">
        <v>150</v>
      </c>
      <c r="N37" s="70">
        <v>659</v>
      </c>
      <c r="O37" s="5">
        <f t="shared" si="1"/>
        <v>8.996443050782411E-05</v>
      </c>
    </row>
    <row r="38" spans="1:15" ht="15" customHeight="1">
      <c r="A38" s="287" t="s">
        <v>146</v>
      </c>
      <c r="B38" s="287">
        <v>2</v>
      </c>
      <c r="C38" s="288" t="s">
        <v>147</v>
      </c>
      <c r="D38" s="287" t="s">
        <v>9</v>
      </c>
      <c r="E38" s="289">
        <v>2</v>
      </c>
      <c r="F38" s="289">
        <v>31648</v>
      </c>
      <c r="G38" s="279">
        <f t="shared" si="0"/>
        <v>0.0045136219443057185</v>
      </c>
      <c r="I38" s="291" t="s">
        <v>92</v>
      </c>
      <c r="J38" s="287">
        <v>2</v>
      </c>
      <c r="K38" s="288" t="s">
        <v>93</v>
      </c>
      <c r="L38" s="287" t="s">
        <v>9</v>
      </c>
      <c r="M38" s="289">
        <v>37</v>
      </c>
      <c r="N38" s="289">
        <v>87350</v>
      </c>
      <c r="O38" s="281">
        <f t="shared" si="1"/>
        <v>0.011924723831348157</v>
      </c>
    </row>
    <row r="39" spans="1:15" ht="15" customHeight="1">
      <c r="A39" s="73" t="s">
        <v>150</v>
      </c>
      <c r="B39" s="73">
        <v>3</v>
      </c>
      <c r="C39" s="69" t="s">
        <v>151</v>
      </c>
      <c r="D39" s="73" t="s">
        <v>9</v>
      </c>
      <c r="E39" s="70">
        <v>2</v>
      </c>
      <c r="F39" s="70">
        <v>11296</v>
      </c>
      <c r="G39" s="6">
        <f t="shared" si="0"/>
        <v>0.0016110298749645285</v>
      </c>
      <c r="I39" s="291" t="s">
        <v>100</v>
      </c>
      <c r="J39" s="287">
        <v>2</v>
      </c>
      <c r="K39" s="288" t="s">
        <v>101</v>
      </c>
      <c r="L39" s="287"/>
      <c r="M39" s="289"/>
      <c r="N39" s="289">
        <v>130489</v>
      </c>
      <c r="O39" s="281">
        <f t="shared" si="1"/>
        <v>0.017813912856654717</v>
      </c>
    </row>
    <row r="40" spans="1:15" ht="15" customHeight="1">
      <c r="A40" s="73" t="s">
        <v>154</v>
      </c>
      <c r="B40" s="73">
        <v>4</v>
      </c>
      <c r="C40" s="69" t="s">
        <v>155</v>
      </c>
      <c r="D40" s="73" t="s">
        <v>40</v>
      </c>
      <c r="E40" s="70">
        <v>2584</v>
      </c>
      <c r="F40" s="70">
        <v>10217</v>
      </c>
      <c r="G40" s="6">
        <f t="shared" si="0"/>
        <v>0.001457143434181355</v>
      </c>
      <c r="I40" s="267" t="s">
        <v>103</v>
      </c>
      <c r="J40" s="263">
        <v>1</v>
      </c>
      <c r="K40" s="264" t="s">
        <v>104</v>
      </c>
      <c r="L40" s="263"/>
      <c r="M40" s="265"/>
      <c r="N40" s="265">
        <v>592302</v>
      </c>
      <c r="O40" s="257">
        <f t="shared" si="1"/>
        <v>0.08085904722100946</v>
      </c>
    </row>
    <row r="41" spans="1:15" ht="15" customHeight="1">
      <c r="A41" s="287" t="s">
        <v>160</v>
      </c>
      <c r="B41" s="287">
        <v>2</v>
      </c>
      <c r="C41" s="288" t="s">
        <v>161</v>
      </c>
      <c r="D41" s="287" t="s">
        <v>9</v>
      </c>
      <c r="E41" s="289">
        <v>10</v>
      </c>
      <c r="F41" s="289">
        <v>290244</v>
      </c>
      <c r="G41" s="279">
        <f t="shared" si="0"/>
        <v>0.0413944542341718</v>
      </c>
      <c r="I41" s="291" t="s">
        <v>105</v>
      </c>
      <c r="J41" s="287">
        <v>2</v>
      </c>
      <c r="K41" s="288" t="s">
        <v>106</v>
      </c>
      <c r="L41" s="287" t="s">
        <v>107</v>
      </c>
      <c r="M41" s="289">
        <v>754</v>
      </c>
      <c r="N41" s="289">
        <v>588742</v>
      </c>
      <c r="O41" s="281">
        <f t="shared" si="1"/>
        <v>0.0803730481730461</v>
      </c>
    </row>
    <row r="42" spans="1:15" ht="15" customHeight="1">
      <c r="A42" s="73" t="s">
        <v>164</v>
      </c>
      <c r="B42" s="73">
        <v>3</v>
      </c>
      <c r="C42" s="69" t="s">
        <v>165</v>
      </c>
      <c r="D42" s="73" t="s">
        <v>9</v>
      </c>
      <c r="E42" s="70">
        <v>6</v>
      </c>
      <c r="F42" s="70">
        <v>7989</v>
      </c>
      <c r="G42" s="6">
        <f t="shared" si="0"/>
        <v>0.0011393871875966376</v>
      </c>
      <c r="I42" s="72" t="s">
        <v>252</v>
      </c>
      <c r="J42" s="73">
        <v>3</v>
      </c>
      <c r="K42" s="69" t="s">
        <v>253</v>
      </c>
      <c r="L42" s="73" t="s">
        <v>254</v>
      </c>
      <c r="M42" s="70">
        <v>724829</v>
      </c>
      <c r="N42" s="70">
        <v>578247</v>
      </c>
      <c r="O42" s="5">
        <f t="shared" si="1"/>
        <v>0.07894030659765974</v>
      </c>
    </row>
    <row r="43" spans="1:15" ht="15" customHeight="1">
      <c r="A43" s="287" t="s">
        <v>168</v>
      </c>
      <c r="B43" s="287">
        <v>2</v>
      </c>
      <c r="C43" s="288" t="s">
        <v>169</v>
      </c>
      <c r="D43" s="287"/>
      <c r="E43" s="289"/>
      <c r="F43" s="289">
        <v>260</v>
      </c>
      <c r="G43" s="279">
        <f t="shared" si="0"/>
        <v>3.7081070068234546E-05</v>
      </c>
      <c r="I43" s="72" t="s">
        <v>257</v>
      </c>
      <c r="J43" s="73">
        <v>4</v>
      </c>
      <c r="K43" s="69" t="s">
        <v>258</v>
      </c>
      <c r="L43" s="73" t="s">
        <v>254</v>
      </c>
      <c r="M43" s="70">
        <v>906</v>
      </c>
      <c r="N43" s="70">
        <v>14010</v>
      </c>
      <c r="O43" s="5">
        <f t="shared" si="1"/>
        <v>0.0019125973769569282</v>
      </c>
    </row>
    <row r="44" spans="1:15" ht="15" customHeight="1">
      <c r="A44" s="287" t="s">
        <v>174</v>
      </c>
      <c r="B44" s="287">
        <v>2</v>
      </c>
      <c r="C44" s="288" t="s">
        <v>175</v>
      </c>
      <c r="D44" s="287"/>
      <c r="E44" s="289"/>
      <c r="F44" s="289">
        <v>797573</v>
      </c>
      <c r="G44" s="279">
        <f t="shared" si="0"/>
        <v>0.11374946268281551</v>
      </c>
      <c r="I44" s="72" t="s">
        <v>261</v>
      </c>
      <c r="J44" s="73">
        <v>5</v>
      </c>
      <c r="K44" s="69" t="s">
        <v>262</v>
      </c>
      <c r="L44" s="73" t="s">
        <v>254</v>
      </c>
      <c r="M44" s="70">
        <v>635</v>
      </c>
      <c r="N44" s="70">
        <v>12364</v>
      </c>
      <c r="O44" s="5">
        <f t="shared" si="1"/>
        <v>0.0016878910755671278</v>
      </c>
    </row>
    <row r="45" spans="1:15" ht="15" customHeight="1">
      <c r="A45" s="263" t="s">
        <v>182</v>
      </c>
      <c r="B45" s="263">
        <v>1</v>
      </c>
      <c r="C45" s="264" t="s">
        <v>183</v>
      </c>
      <c r="D45" s="263"/>
      <c r="E45" s="265"/>
      <c r="F45" s="265">
        <v>78784</v>
      </c>
      <c r="G45" s="255">
        <f t="shared" si="0"/>
        <v>0.011236134708676116</v>
      </c>
      <c r="I45" s="72" t="s">
        <v>265</v>
      </c>
      <c r="J45" s="73">
        <v>5</v>
      </c>
      <c r="K45" s="69" t="s">
        <v>266</v>
      </c>
      <c r="L45" s="73" t="s">
        <v>254</v>
      </c>
      <c r="M45" s="70">
        <v>46</v>
      </c>
      <c r="N45" s="70">
        <v>346</v>
      </c>
      <c r="O45" s="5">
        <f t="shared" si="1"/>
        <v>4.723473893127032E-05</v>
      </c>
    </row>
    <row r="46" spans="1:15" ht="15" customHeight="1">
      <c r="A46" s="287" t="s">
        <v>192</v>
      </c>
      <c r="B46" s="287">
        <v>2</v>
      </c>
      <c r="C46" s="288" t="s">
        <v>193</v>
      </c>
      <c r="D46" s="287"/>
      <c r="E46" s="289"/>
      <c r="F46" s="289">
        <v>78784</v>
      </c>
      <c r="G46" s="279">
        <f t="shared" si="0"/>
        <v>0.011236134708676116</v>
      </c>
      <c r="I46" s="72" t="s">
        <v>269</v>
      </c>
      <c r="J46" s="73">
        <v>4</v>
      </c>
      <c r="K46" s="69" t="s">
        <v>270</v>
      </c>
      <c r="L46" s="73" t="s">
        <v>254</v>
      </c>
      <c r="M46" s="70">
        <v>721223</v>
      </c>
      <c r="N46" s="70">
        <v>560750</v>
      </c>
      <c r="O46" s="5">
        <f t="shared" si="1"/>
        <v>0.07655167588355442</v>
      </c>
    </row>
    <row r="47" spans="1:15" ht="15" customHeight="1">
      <c r="A47" s="73" t="s">
        <v>196</v>
      </c>
      <c r="B47" s="73">
        <v>3</v>
      </c>
      <c r="C47" s="69" t="s">
        <v>197</v>
      </c>
      <c r="D47" s="73"/>
      <c r="E47" s="70"/>
      <c r="F47" s="70">
        <v>66658</v>
      </c>
      <c r="G47" s="6">
        <f t="shared" si="0"/>
        <v>0.009506730648493762</v>
      </c>
      <c r="I47" s="72" t="s">
        <v>273</v>
      </c>
      <c r="J47" s="73">
        <v>4</v>
      </c>
      <c r="K47" s="69" t="s">
        <v>274</v>
      </c>
      <c r="L47" s="73" t="s">
        <v>254</v>
      </c>
      <c r="M47" s="70">
        <v>2700</v>
      </c>
      <c r="N47" s="70">
        <v>3487</v>
      </c>
      <c r="O47" s="5">
        <f t="shared" si="1"/>
        <v>0.00047603333714838034</v>
      </c>
    </row>
    <row r="48" spans="1:15" ht="15" customHeight="1">
      <c r="A48" s="73" t="s">
        <v>200</v>
      </c>
      <c r="B48" s="73">
        <v>4</v>
      </c>
      <c r="C48" s="69" t="s">
        <v>201</v>
      </c>
      <c r="D48" s="73"/>
      <c r="E48" s="70"/>
      <c r="F48" s="70">
        <v>1218</v>
      </c>
      <c r="G48" s="6">
        <f t="shared" si="0"/>
        <v>0.0001737105513196526</v>
      </c>
      <c r="I48" s="291" t="s">
        <v>109</v>
      </c>
      <c r="J48" s="287">
        <v>2</v>
      </c>
      <c r="K48" s="288" t="s">
        <v>110</v>
      </c>
      <c r="L48" s="287"/>
      <c r="M48" s="289"/>
      <c r="N48" s="289">
        <v>3560</v>
      </c>
      <c r="O48" s="281">
        <f t="shared" si="1"/>
        <v>0.00048599904796335934</v>
      </c>
    </row>
    <row r="49" spans="1:15" ht="15" customHeight="1">
      <c r="A49" s="73" t="s">
        <v>202</v>
      </c>
      <c r="B49" s="73">
        <v>4</v>
      </c>
      <c r="C49" s="69" t="s">
        <v>203</v>
      </c>
      <c r="D49" s="73"/>
      <c r="E49" s="70"/>
      <c r="F49" s="70">
        <v>2057</v>
      </c>
      <c r="G49" s="6">
        <f t="shared" si="0"/>
        <v>0.00029336831203984027</v>
      </c>
      <c r="I49" s="72" t="s">
        <v>279</v>
      </c>
      <c r="J49" s="73">
        <v>3</v>
      </c>
      <c r="K49" s="69" t="s">
        <v>280</v>
      </c>
      <c r="L49" s="73"/>
      <c r="M49" s="70"/>
      <c r="N49" s="70">
        <v>3560</v>
      </c>
      <c r="O49" s="5">
        <f t="shared" si="1"/>
        <v>0.00048599904796335934</v>
      </c>
    </row>
    <row r="50" spans="1:15" ht="15" customHeight="1">
      <c r="A50" s="73" t="s">
        <v>209</v>
      </c>
      <c r="B50" s="73">
        <v>4</v>
      </c>
      <c r="C50" s="69" t="s">
        <v>210</v>
      </c>
      <c r="D50" s="73" t="s">
        <v>40</v>
      </c>
      <c r="E50" s="70">
        <v>34215</v>
      </c>
      <c r="F50" s="70">
        <v>56221</v>
      </c>
      <c r="G50" s="6">
        <f t="shared" si="0"/>
        <v>0.00801821092425467</v>
      </c>
      <c r="I50" s="267" t="s">
        <v>115</v>
      </c>
      <c r="J50" s="263">
        <v>1</v>
      </c>
      <c r="K50" s="264" t="s">
        <v>116</v>
      </c>
      <c r="L50" s="263"/>
      <c r="M50" s="265"/>
      <c r="N50" s="265">
        <v>4247674</v>
      </c>
      <c r="O50" s="257">
        <f t="shared" si="1"/>
        <v>0.5798779550726726</v>
      </c>
    </row>
    <row r="51" spans="1:15" ht="15" customHeight="1">
      <c r="A51" s="263" t="s">
        <v>217</v>
      </c>
      <c r="B51" s="263">
        <v>1</v>
      </c>
      <c r="C51" s="264" t="s">
        <v>218</v>
      </c>
      <c r="D51" s="263"/>
      <c r="E51" s="265"/>
      <c r="F51" s="265">
        <v>5349</v>
      </c>
      <c r="G51" s="255">
        <f t="shared" si="0"/>
        <v>0.0007628717069037945</v>
      </c>
      <c r="I51" s="291" t="s">
        <v>119</v>
      </c>
      <c r="J51" s="287">
        <v>2</v>
      </c>
      <c r="K51" s="288" t="s">
        <v>120</v>
      </c>
      <c r="L51" s="287" t="s">
        <v>9</v>
      </c>
      <c r="M51" s="289">
        <v>9</v>
      </c>
      <c r="N51" s="289">
        <v>161229</v>
      </c>
      <c r="O51" s="281">
        <f t="shared" si="1"/>
        <v>0.022010432725866422</v>
      </c>
    </row>
    <row r="52" spans="1:15" ht="15" customHeight="1">
      <c r="A52" s="287" t="s">
        <v>221</v>
      </c>
      <c r="B52" s="287">
        <v>2</v>
      </c>
      <c r="C52" s="288" t="s">
        <v>222</v>
      </c>
      <c r="D52" s="287"/>
      <c r="E52" s="289"/>
      <c r="F52" s="289">
        <v>3918</v>
      </c>
      <c r="G52" s="279">
        <f t="shared" si="0"/>
        <v>0.0005587832020282421</v>
      </c>
      <c r="I52" s="72" t="s">
        <v>1274</v>
      </c>
      <c r="J52" s="73">
        <v>3</v>
      </c>
      <c r="K52" s="69" t="s">
        <v>1275</v>
      </c>
      <c r="L52" s="73"/>
      <c r="M52" s="70"/>
      <c r="N52" s="70">
        <v>16924</v>
      </c>
      <c r="O52" s="5">
        <f t="shared" si="1"/>
        <v>0.0023104067100370488</v>
      </c>
    </row>
    <row r="53" spans="1:15" ht="15" customHeight="1">
      <c r="A53" s="287" t="s">
        <v>225</v>
      </c>
      <c r="B53" s="287">
        <v>2</v>
      </c>
      <c r="C53" s="288" t="s">
        <v>226</v>
      </c>
      <c r="D53" s="287"/>
      <c r="E53" s="289"/>
      <c r="F53" s="289">
        <v>891</v>
      </c>
      <c r="G53" s="279">
        <f t="shared" si="0"/>
        <v>0.00012707397473383453</v>
      </c>
      <c r="I53" s="72" t="s">
        <v>1276</v>
      </c>
      <c r="J53" s="73">
        <v>3</v>
      </c>
      <c r="K53" s="69" t="s">
        <v>1277</v>
      </c>
      <c r="L53" s="73" t="s">
        <v>40</v>
      </c>
      <c r="M53" s="70">
        <v>8806</v>
      </c>
      <c r="N53" s="70">
        <v>144305</v>
      </c>
      <c r="O53" s="5">
        <f t="shared" si="1"/>
        <v>0.019700026015829375</v>
      </c>
    </row>
    <row r="54" spans="1:15" ht="15" customHeight="1">
      <c r="A54" s="287" t="s">
        <v>229</v>
      </c>
      <c r="B54" s="287">
        <v>2</v>
      </c>
      <c r="C54" s="288" t="s">
        <v>230</v>
      </c>
      <c r="D54" s="287"/>
      <c r="E54" s="289"/>
      <c r="F54" s="289">
        <v>540</v>
      </c>
      <c r="G54" s="279">
        <f t="shared" si="0"/>
        <v>7.70145301417179E-05</v>
      </c>
      <c r="I54" s="291" t="s">
        <v>127</v>
      </c>
      <c r="J54" s="287">
        <v>2</v>
      </c>
      <c r="K54" s="288" t="s">
        <v>128</v>
      </c>
      <c r="L54" s="287" t="s">
        <v>9</v>
      </c>
      <c r="M54" s="289">
        <v>30</v>
      </c>
      <c r="N54" s="289">
        <v>26843</v>
      </c>
      <c r="O54" s="281">
        <f t="shared" si="1"/>
        <v>0.0036645147315956337</v>
      </c>
    </row>
    <row r="55" spans="1:15" ht="15" customHeight="1">
      <c r="A55" s="263" t="s">
        <v>233</v>
      </c>
      <c r="B55" s="263">
        <v>1</v>
      </c>
      <c r="C55" s="264" t="s">
        <v>234</v>
      </c>
      <c r="D55" s="263"/>
      <c r="E55" s="265"/>
      <c r="F55" s="265">
        <v>42237917</v>
      </c>
      <c r="G55" s="255">
        <f t="shared" si="0"/>
        <v>6.023950614666443</v>
      </c>
      <c r="I55" s="72" t="s">
        <v>131</v>
      </c>
      <c r="J55" s="73">
        <v>3</v>
      </c>
      <c r="K55" s="69" t="s">
        <v>317</v>
      </c>
      <c r="L55" s="73" t="s">
        <v>9</v>
      </c>
      <c r="M55" s="70">
        <v>3</v>
      </c>
      <c r="N55" s="70">
        <v>2510</v>
      </c>
      <c r="O55" s="5">
        <f t="shared" si="1"/>
        <v>0.00034265663213146967</v>
      </c>
    </row>
    <row r="56" spans="1:15" ht="15" customHeight="1">
      <c r="A56" s="287" t="s">
        <v>237</v>
      </c>
      <c r="B56" s="287">
        <v>2</v>
      </c>
      <c r="C56" s="288" t="s">
        <v>238</v>
      </c>
      <c r="D56" s="287"/>
      <c r="E56" s="289"/>
      <c r="F56" s="289">
        <v>2480472</v>
      </c>
      <c r="G56" s="279">
        <f t="shared" si="0"/>
        <v>0.35376367705497647</v>
      </c>
      <c r="I56" s="72" t="s">
        <v>320</v>
      </c>
      <c r="J56" s="73">
        <v>3</v>
      </c>
      <c r="K56" s="69" t="s">
        <v>321</v>
      </c>
      <c r="L56" s="73"/>
      <c r="M56" s="70"/>
      <c r="N56" s="70">
        <v>1051</v>
      </c>
      <c r="O56" s="5">
        <f t="shared" si="1"/>
        <v>0.00014347893241839626</v>
      </c>
    </row>
    <row r="57" spans="1:15" ht="15" customHeight="1">
      <c r="A57" s="73" t="s">
        <v>239</v>
      </c>
      <c r="B57" s="73">
        <v>3</v>
      </c>
      <c r="C57" s="69" t="s">
        <v>240</v>
      </c>
      <c r="D57" s="73"/>
      <c r="E57" s="70"/>
      <c r="F57" s="70">
        <v>2081774</v>
      </c>
      <c r="G57" s="6">
        <f t="shared" si="0"/>
        <v>0.29690156753934194</v>
      </c>
      <c r="I57" s="72" t="s">
        <v>324</v>
      </c>
      <c r="J57" s="73">
        <v>3</v>
      </c>
      <c r="K57" s="69" t="s">
        <v>132</v>
      </c>
      <c r="L57" s="73" t="s">
        <v>9</v>
      </c>
      <c r="M57" s="70">
        <v>27</v>
      </c>
      <c r="N57" s="70">
        <v>23282</v>
      </c>
      <c r="O57" s="5">
        <f t="shared" si="1"/>
        <v>0.0031783791670457677</v>
      </c>
    </row>
    <row r="58" spans="1:15" ht="15" customHeight="1">
      <c r="A58" s="73" t="s">
        <v>250</v>
      </c>
      <c r="B58" s="73">
        <v>3</v>
      </c>
      <c r="C58" s="69" t="s">
        <v>251</v>
      </c>
      <c r="D58" s="73" t="s">
        <v>9</v>
      </c>
      <c r="E58" s="70">
        <v>98</v>
      </c>
      <c r="F58" s="70">
        <v>385249</v>
      </c>
      <c r="G58" s="6">
        <f t="shared" si="0"/>
        <v>0.054944019856604964</v>
      </c>
      <c r="I58" s="72" t="s">
        <v>331</v>
      </c>
      <c r="J58" s="73">
        <v>4</v>
      </c>
      <c r="K58" s="69" t="s">
        <v>332</v>
      </c>
      <c r="L58" s="73" t="s">
        <v>9</v>
      </c>
      <c r="M58" s="70">
        <v>27</v>
      </c>
      <c r="N58" s="70">
        <v>23282</v>
      </c>
      <c r="O58" s="5">
        <f t="shared" si="1"/>
        <v>0.0031783791670457677</v>
      </c>
    </row>
    <row r="59" spans="1:15" ht="15" customHeight="1">
      <c r="A59" s="73" t="s">
        <v>255</v>
      </c>
      <c r="B59" s="73">
        <v>4</v>
      </c>
      <c r="C59" s="69" t="s">
        <v>256</v>
      </c>
      <c r="D59" s="73"/>
      <c r="E59" s="70"/>
      <c r="F59" s="70">
        <v>2231</v>
      </c>
      <c r="G59" s="6">
        <f t="shared" si="0"/>
        <v>0.0003181841050855049</v>
      </c>
      <c r="I59" s="72" t="s">
        <v>335</v>
      </c>
      <c r="J59" s="73">
        <v>5</v>
      </c>
      <c r="K59" s="69" t="s">
        <v>336</v>
      </c>
      <c r="L59" s="73"/>
      <c r="M59" s="70"/>
      <c r="N59" s="70">
        <v>453</v>
      </c>
      <c r="O59" s="5">
        <f t="shared" si="1"/>
        <v>6.184201368747242E-05</v>
      </c>
    </row>
    <row r="60" spans="1:15" ht="15" customHeight="1">
      <c r="A60" s="73" t="s">
        <v>263</v>
      </c>
      <c r="B60" s="73">
        <v>4</v>
      </c>
      <c r="C60" s="69" t="s">
        <v>264</v>
      </c>
      <c r="D60" s="73" t="s">
        <v>9</v>
      </c>
      <c r="E60" s="70">
        <v>7</v>
      </c>
      <c r="F60" s="70">
        <v>13880</v>
      </c>
      <c r="G60" s="6">
        <f t="shared" si="0"/>
        <v>0.001979558663642675</v>
      </c>
      <c r="I60" s="72" t="s">
        <v>339</v>
      </c>
      <c r="J60" s="73">
        <v>5</v>
      </c>
      <c r="K60" s="69" t="s">
        <v>340</v>
      </c>
      <c r="L60" s="73" t="s">
        <v>9</v>
      </c>
      <c r="M60" s="70">
        <v>1</v>
      </c>
      <c r="N60" s="70">
        <v>1998</v>
      </c>
      <c r="O60" s="5">
        <f t="shared" si="1"/>
        <v>0.0002727601398401101</v>
      </c>
    </row>
    <row r="61" spans="1:15" ht="15" customHeight="1">
      <c r="A61" s="287" t="s">
        <v>267</v>
      </c>
      <c r="B61" s="287">
        <v>2</v>
      </c>
      <c r="C61" s="288" t="s">
        <v>268</v>
      </c>
      <c r="D61" s="287" t="s">
        <v>9</v>
      </c>
      <c r="E61" s="289">
        <v>7</v>
      </c>
      <c r="F61" s="289">
        <v>3255</v>
      </c>
      <c r="G61" s="279">
        <f t="shared" si="0"/>
        <v>0.000464226473354244</v>
      </c>
      <c r="I61" s="72" t="s">
        <v>343</v>
      </c>
      <c r="J61" s="73">
        <v>5</v>
      </c>
      <c r="K61" s="69" t="s">
        <v>344</v>
      </c>
      <c r="L61" s="73" t="s">
        <v>9</v>
      </c>
      <c r="M61" s="70">
        <v>1</v>
      </c>
      <c r="N61" s="70">
        <v>673</v>
      </c>
      <c r="O61" s="5">
        <f t="shared" si="1"/>
        <v>9.187566271891597E-05</v>
      </c>
    </row>
    <row r="62" spans="1:15" ht="15" customHeight="1">
      <c r="A62" s="287" t="s">
        <v>271</v>
      </c>
      <c r="B62" s="287">
        <v>2</v>
      </c>
      <c r="C62" s="288" t="s">
        <v>272</v>
      </c>
      <c r="D62" s="287" t="s">
        <v>9</v>
      </c>
      <c r="E62" s="289">
        <v>384</v>
      </c>
      <c r="F62" s="289">
        <v>7158212</v>
      </c>
      <c r="G62" s="279">
        <f t="shared" si="0"/>
        <v>1.0209006182126052</v>
      </c>
      <c r="I62" s="291" t="s">
        <v>135</v>
      </c>
      <c r="J62" s="287">
        <v>2</v>
      </c>
      <c r="K62" s="288" t="s">
        <v>136</v>
      </c>
      <c r="L62" s="287"/>
      <c r="M62" s="289"/>
      <c r="N62" s="289">
        <v>23615</v>
      </c>
      <c r="O62" s="281">
        <f t="shared" si="1"/>
        <v>0.0032238391903524526</v>
      </c>
    </row>
    <row r="63" spans="1:15" ht="15" customHeight="1">
      <c r="A63" s="73" t="s">
        <v>275</v>
      </c>
      <c r="B63" s="73">
        <v>3</v>
      </c>
      <c r="C63" s="69" t="s">
        <v>276</v>
      </c>
      <c r="D63" s="73"/>
      <c r="E63" s="70"/>
      <c r="F63" s="70">
        <v>163231</v>
      </c>
      <c r="G63" s="6">
        <f t="shared" si="0"/>
        <v>0.023279923647338437</v>
      </c>
      <c r="I63" s="72" t="s">
        <v>137</v>
      </c>
      <c r="J63" s="73">
        <v>3</v>
      </c>
      <c r="K63" s="69" t="s">
        <v>138</v>
      </c>
      <c r="L63" s="73"/>
      <c r="M63" s="70"/>
      <c r="N63" s="70">
        <v>23274</v>
      </c>
      <c r="O63" s="5">
        <f t="shared" si="1"/>
        <v>0.0031772870343537147</v>
      </c>
    </row>
    <row r="64" spans="1:15" ht="15" customHeight="1">
      <c r="A64" s="73" t="s">
        <v>277</v>
      </c>
      <c r="B64" s="73">
        <v>3</v>
      </c>
      <c r="C64" s="69" t="s">
        <v>278</v>
      </c>
      <c r="D64" s="73" t="s">
        <v>9</v>
      </c>
      <c r="E64" s="70">
        <v>313</v>
      </c>
      <c r="F64" s="70">
        <v>6564589</v>
      </c>
      <c r="G64" s="6">
        <f t="shared" si="0"/>
        <v>0.9362384026083144</v>
      </c>
      <c r="I64" s="72" t="s">
        <v>379</v>
      </c>
      <c r="J64" s="73">
        <v>4</v>
      </c>
      <c r="K64" s="69" t="s">
        <v>140</v>
      </c>
      <c r="L64" s="73"/>
      <c r="M64" s="70"/>
      <c r="N64" s="70">
        <v>23274</v>
      </c>
      <c r="O64" s="5">
        <f t="shared" si="1"/>
        <v>0.0031772870343537147</v>
      </c>
    </row>
    <row r="65" spans="1:15" ht="15" customHeight="1">
      <c r="A65" s="287" t="s">
        <v>281</v>
      </c>
      <c r="B65" s="287">
        <v>2</v>
      </c>
      <c r="C65" s="288" t="s">
        <v>282</v>
      </c>
      <c r="D65" s="287" t="s">
        <v>40</v>
      </c>
      <c r="E65" s="289">
        <v>200189</v>
      </c>
      <c r="F65" s="289">
        <v>13425521</v>
      </c>
      <c r="G65" s="279">
        <f t="shared" si="0"/>
        <v>1.9147410957829014</v>
      </c>
      <c r="I65" s="291" t="s">
        <v>142</v>
      </c>
      <c r="J65" s="287">
        <v>2</v>
      </c>
      <c r="K65" s="288" t="s">
        <v>143</v>
      </c>
      <c r="L65" s="287"/>
      <c r="M65" s="289"/>
      <c r="N65" s="289">
        <v>275</v>
      </c>
      <c r="O65" s="281">
        <f t="shared" si="1"/>
        <v>3.754206128930444E-05</v>
      </c>
    </row>
    <row r="66" spans="1:15" ht="15" customHeight="1">
      <c r="A66" s="73" t="s">
        <v>283</v>
      </c>
      <c r="B66" s="73">
        <v>3</v>
      </c>
      <c r="C66" s="69" t="s">
        <v>284</v>
      </c>
      <c r="D66" s="73" t="s">
        <v>40</v>
      </c>
      <c r="E66" s="70">
        <v>81</v>
      </c>
      <c r="F66" s="70">
        <v>25144</v>
      </c>
      <c r="G66" s="6">
        <f t="shared" si="0"/>
        <v>0.0035860247145988056</v>
      </c>
      <c r="I66" s="72" t="s">
        <v>401</v>
      </c>
      <c r="J66" s="73">
        <v>3</v>
      </c>
      <c r="K66" s="69" t="s">
        <v>402</v>
      </c>
      <c r="L66" s="73"/>
      <c r="M66" s="70"/>
      <c r="N66" s="70">
        <v>275</v>
      </c>
      <c r="O66" s="5">
        <f t="shared" si="1"/>
        <v>3.754206128930444E-05</v>
      </c>
    </row>
    <row r="67" spans="1:15" ht="15" customHeight="1">
      <c r="A67" s="73" t="s">
        <v>285</v>
      </c>
      <c r="B67" s="73">
        <v>3</v>
      </c>
      <c r="C67" s="69" t="s">
        <v>286</v>
      </c>
      <c r="D67" s="73" t="s">
        <v>40</v>
      </c>
      <c r="E67" s="70">
        <v>66965</v>
      </c>
      <c r="F67" s="70">
        <v>7650853</v>
      </c>
      <c r="G67" s="6">
        <f t="shared" si="0"/>
        <v>1.091160831441394</v>
      </c>
      <c r="I67" s="72" t="s">
        <v>409</v>
      </c>
      <c r="J67" s="73">
        <v>4</v>
      </c>
      <c r="K67" s="69" t="s">
        <v>410</v>
      </c>
      <c r="L67" s="73"/>
      <c r="M67" s="70"/>
      <c r="N67" s="70">
        <v>275</v>
      </c>
      <c r="O67" s="5">
        <f t="shared" si="1"/>
        <v>3.754206128930444E-05</v>
      </c>
    </row>
    <row r="68" spans="1:15" ht="15" customHeight="1">
      <c r="A68" s="73" t="s">
        <v>289</v>
      </c>
      <c r="B68" s="73">
        <v>3</v>
      </c>
      <c r="C68" s="69" t="s">
        <v>290</v>
      </c>
      <c r="D68" s="73" t="s">
        <v>40</v>
      </c>
      <c r="E68" s="70">
        <v>72123</v>
      </c>
      <c r="F68" s="70">
        <v>4115659</v>
      </c>
      <c r="G68" s="6">
        <f t="shared" si="0"/>
        <v>0.5869732298306158</v>
      </c>
      <c r="I68" s="291" t="s">
        <v>146</v>
      </c>
      <c r="J68" s="287">
        <v>2</v>
      </c>
      <c r="K68" s="288" t="s">
        <v>147</v>
      </c>
      <c r="L68" s="287" t="s">
        <v>9</v>
      </c>
      <c r="M68" s="289">
        <v>61</v>
      </c>
      <c r="N68" s="289">
        <v>132132</v>
      </c>
      <c r="O68" s="281">
        <f t="shared" si="1"/>
        <v>0.018038209608284998</v>
      </c>
    </row>
    <row r="69" spans="1:15" ht="15" customHeight="1">
      <c r="A69" s="287" t="s">
        <v>293</v>
      </c>
      <c r="B69" s="287">
        <v>2</v>
      </c>
      <c r="C69" s="288" t="s">
        <v>294</v>
      </c>
      <c r="D69" s="287" t="s">
        <v>9</v>
      </c>
      <c r="E69" s="289">
        <v>284</v>
      </c>
      <c r="F69" s="289">
        <v>595197</v>
      </c>
      <c r="G69" s="279">
        <f t="shared" si="0"/>
        <v>0.08488669869770384</v>
      </c>
      <c r="I69" s="72" t="s">
        <v>415</v>
      </c>
      <c r="J69" s="73">
        <v>3</v>
      </c>
      <c r="K69" s="69" t="s">
        <v>416</v>
      </c>
      <c r="L69" s="73" t="s">
        <v>40</v>
      </c>
      <c r="M69" s="70">
        <v>176</v>
      </c>
      <c r="N69" s="70">
        <v>518</v>
      </c>
      <c r="O69" s="5">
        <f t="shared" si="1"/>
        <v>7.071559181039891E-05</v>
      </c>
    </row>
    <row r="70" spans="1:15" ht="15" customHeight="1">
      <c r="A70" s="73" t="s">
        <v>297</v>
      </c>
      <c r="B70" s="73">
        <v>3</v>
      </c>
      <c r="C70" s="69" t="s">
        <v>298</v>
      </c>
      <c r="D70" s="73" t="s">
        <v>9</v>
      </c>
      <c r="E70" s="70">
        <v>46</v>
      </c>
      <c r="F70" s="70">
        <v>396091</v>
      </c>
      <c r="G70" s="6">
        <f t="shared" si="0"/>
        <v>0.05649030047845035</v>
      </c>
      <c r="I70" s="72" t="s">
        <v>419</v>
      </c>
      <c r="J70" s="73">
        <v>3</v>
      </c>
      <c r="K70" s="69" t="s">
        <v>420</v>
      </c>
      <c r="L70" s="73" t="s">
        <v>9</v>
      </c>
      <c r="M70" s="70">
        <v>21</v>
      </c>
      <c r="N70" s="70">
        <v>54654</v>
      </c>
      <c r="O70" s="5">
        <f t="shared" si="1"/>
        <v>0.007461177518929618</v>
      </c>
    </row>
    <row r="71" spans="1:15" ht="15" customHeight="1">
      <c r="A71" s="73" t="s">
        <v>301</v>
      </c>
      <c r="B71" s="73">
        <v>3</v>
      </c>
      <c r="C71" s="69" t="s">
        <v>302</v>
      </c>
      <c r="D71" s="73" t="s">
        <v>9</v>
      </c>
      <c r="E71" s="70">
        <v>189</v>
      </c>
      <c r="F71" s="70">
        <v>143030</v>
      </c>
      <c r="G71" s="6">
        <f aca="true" t="shared" si="2" ref="G71:G134">F71/701166389*100</f>
        <v>0.020398867122536874</v>
      </c>
      <c r="I71" s="72" t="s">
        <v>423</v>
      </c>
      <c r="J71" s="73">
        <v>4</v>
      </c>
      <c r="K71" s="69" t="s">
        <v>424</v>
      </c>
      <c r="L71" s="73"/>
      <c r="M71" s="70"/>
      <c r="N71" s="70">
        <v>316</v>
      </c>
      <c r="O71" s="5">
        <f aca="true" t="shared" si="3" ref="O71:O134">N71/732511723*100</f>
        <v>4.3139241336073475E-05</v>
      </c>
    </row>
    <row r="72" spans="1:15" ht="15" customHeight="1">
      <c r="A72" s="287" t="s">
        <v>305</v>
      </c>
      <c r="B72" s="287">
        <v>2</v>
      </c>
      <c r="C72" s="288" t="s">
        <v>306</v>
      </c>
      <c r="D72" s="287"/>
      <c r="E72" s="289"/>
      <c r="F72" s="289">
        <v>17105</v>
      </c>
      <c r="G72" s="279">
        <f t="shared" si="2"/>
        <v>0.0024395065519890458</v>
      </c>
      <c r="I72" s="72" t="s">
        <v>150</v>
      </c>
      <c r="J72" s="73">
        <v>3</v>
      </c>
      <c r="K72" s="69" t="s">
        <v>426</v>
      </c>
      <c r="L72" s="73"/>
      <c r="M72" s="70"/>
      <c r="N72" s="70">
        <v>371</v>
      </c>
      <c r="O72" s="5">
        <f t="shared" si="3"/>
        <v>5.064765359393436E-05</v>
      </c>
    </row>
    <row r="73" spans="1:15" ht="15" customHeight="1">
      <c r="A73" s="287" t="s">
        <v>322</v>
      </c>
      <c r="B73" s="287">
        <v>2</v>
      </c>
      <c r="C73" s="288" t="s">
        <v>323</v>
      </c>
      <c r="D73" s="287" t="s">
        <v>9</v>
      </c>
      <c r="E73" s="289">
        <v>3128</v>
      </c>
      <c r="F73" s="289">
        <v>9433987</v>
      </c>
      <c r="G73" s="279">
        <f t="shared" si="2"/>
        <v>1.3454705114223608</v>
      </c>
      <c r="I73" s="72" t="s">
        <v>429</v>
      </c>
      <c r="J73" s="73">
        <v>3</v>
      </c>
      <c r="K73" s="69" t="s">
        <v>430</v>
      </c>
      <c r="L73" s="73" t="s">
        <v>9</v>
      </c>
      <c r="M73" s="70">
        <v>5</v>
      </c>
      <c r="N73" s="70">
        <v>11466</v>
      </c>
      <c r="O73" s="5">
        <f t="shared" si="3"/>
        <v>0.0015652991808842356</v>
      </c>
    </row>
    <row r="74" spans="1:15" ht="15" customHeight="1">
      <c r="A74" s="73" t="s">
        <v>325</v>
      </c>
      <c r="B74" s="73">
        <v>3</v>
      </c>
      <c r="C74" s="69" t="s">
        <v>326</v>
      </c>
      <c r="D74" s="73"/>
      <c r="E74" s="70"/>
      <c r="F74" s="70">
        <v>1084</v>
      </c>
      <c r="G74" s="6">
        <f t="shared" si="2"/>
        <v>0.00015459953828448556</v>
      </c>
      <c r="I74" s="72" t="s">
        <v>445</v>
      </c>
      <c r="J74" s="73">
        <v>3</v>
      </c>
      <c r="K74" s="69" t="s">
        <v>446</v>
      </c>
      <c r="L74" s="73" t="s">
        <v>9</v>
      </c>
      <c r="M74" s="70">
        <v>1</v>
      </c>
      <c r="N74" s="70">
        <v>2897</v>
      </c>
      <c r="O74" s="5">
        <f t="shared" si="3"/>
        <v>0.000395488551109509</v>
      </c>
    </row>
    <row r="75" spans="1:15" ht="15" customHeight="1">
      <c r="A75" s="73" t="s">
        <v>329</v>
      </c>
      <c r="B75" s="73">
        <v>3</v>
      </c>
      <c r="C75" s="69" t="s">
        <v>330</v>
      </c>
      <c r="D75" s="73" t="s">
        <v>9</v>
      </c>
      <c r="E75" s="70">
        <v>323</v>
      </c>
      <c r="F75" s="70">
        <v>1232906</v>
      </c>
      <c r="G75" s="6">
        <f t="shared" si="2"/>
        <v>0.17583643759056455</v>
      </c>
      <c r="I75" s="72" t="s">
        <v>449</v>
      </c>
      <c r="J75" s="73">
        <v>4</v>
      </c>
      <c r="K75" s="69" t="s">
        <v>450</v>
      </c>
      <c r="L75" s="73" t="s">
        <v>9</v>
      </c>
      <c r="M75" s="70">
        <v>1</v>
      </c>
      <c r="N75" s="70">
        <v>2897</v>
      </c>
      <c r="O75" s="5">
        <f t="shared" si="3"/>
        <v>0.000395488551109509</v>
      </c>
    </row>
    <row r="76" spans="1:15" ht="15" customHeight="1">
      <c r="A76" s="73" t="s">
        <v>333</v>
      </c>
      <c r="B76" s="73">
        <v>4</v>
      </c>
      <c r="C76" s="69" t="s">
        <v>334</v>
      </c>
      <c r="D76" s="73" t="s">
        <v>9</v>
      </c>
      <c r="E76" s="70">
        <v>3</v>
      </c>
      <c r="F76" s="70">
        <v>1895</v>
      </c>
      <c r="G76" s="6">
        <f t="shared" si="2"/>
        <v>0.0002702639529973249</v>
      </c>
      <c r="I76" s="291" t="s">
        <v>160</v>
      </c>
      <c r="J76" s="287">
        <v>2</v>
      </c>
      <c r="K76" s="288" t="s">
        <v>161</v>
      </c>
      <c r="L76" s="287" t="s">
        <v>9</v>
      </c>
      <c r="M76" s="289">
        <v>66</v>
      </c>
      <c r="N76" s="289">
        <v>54450</v>
      </c>
      <c r="O76" s="281">
        <f t="shared" si="3"/>
        <v>0.0074333281352822805</v>
      </c>
    </row>
    <row r="77" spans="1:15" ht="15" customHeight="1">
      <c r="A77" s="73" t="s">
        <v>337</v>
      </c>
      <c r="B77" s="73">
        <v>4</v>
      </c>
      <c r="C77" s="69" t="s">
        <v>338</v>
      </c>
      <c r="D77" s="73" t="s">
        <v>9</v>
      </c>
      <c r="E77" s="70">
        <v>320</v>
      </c>
      <c r="F77" s="70">
        <v>1231011</v>
      </c>
      <c r="G77" s="6">
        <f t="shared" si="2"/>
        <v>0.1755661736375672</v>
      </c>
      <c r="I77" s="72" t="s">
        <v>455</v>
      </c>
      <c r="J77" s="73">
        <v>3</v>
      </c>
      <c r="K77" s="69" t="s">
        <v>456</v>
      </c>
      <c r="L77" s="73" t="s">
        <v>9</v>
      </c>
      <c r="M77" s="70">
        <v>66</v>
      </c>
      <c r="N77" s="70">
        <v>54450</v>
      </c>
      <c r="O77" s="5">
        <f t="shared" si="3"/>
        <v>0.0074333281352822805</v>
      </c>
    </row>
    <row r="78" spans="1:15" ht="15" customHeight="1">
      <c r="A78" s="73" t="s">
        <v>341</v>
      </c>
      <c r="B78" s="73">
        <v>3</v>
      </c>
      <c r="C78" s="69" t="s">
        <v>342</v>
      </c>
      <c r="D78" s="73" t="s">
        <v>9</v>
      </c>
      <c r="E78" s="70">
        <v>72</v>
      </c>
      <c r="F78" s="70">
        <v>110178</v>
      </c>
      <c r="G78" s="6">
        <f t="shared" si="2"/>
        <v>0.015713531299915175</v>
      </c>
      <c r="I78" s="72" t="s">
        <v>459</v>
      </c>
      <c r="J78" s="73">
        <v>4</v>
      </c>
      <c r="K78" s="69" t="s">
        <v>460</v>
      </c>
      <c r="L78" s="73" t="s">
        <v>9</v>
      </c>
      <c r="M78" s="70">
        <v>57</v>
      </c>
      <c r="N78" s="70">
        <v>17613</v>
      </c>
      <c r="O78" s="5">
        <f t="shared" si="3"/>
        <v>0.00240446663814007</v>
      </c>
    </row>
    <row r="79" spans="1:15" ht="15" customHeight="1">
      <c r="A79" s="73" t="s">
        <v>345</v>
      </c>
      <c r="B79" s="73">
        <v>3</v>
      </c>
      <c r="C79" s="69" t="s">
        <v>346</v>
      </c>
      <c r="D79" s="73" t="s">
        <v>40</v>
      </c>
      <c r="E79" s="70">
        <v>27363</v>
      </c>
      <c r="F79" s="70">
        <v>13607</v>
      </c>
      <c r="G79" s="6">
        <f t="shared" si="2"/>
        <v>0.0019406235400710287</v>
      </c>
      <c r="I79" s="72" t="s">
        <v>1278</v>
      </c>
      <c r="J79" s="73">
        <v>4</v>
      </c>
      <c r="K79" s="69" t="s">
        <v>1279</v>
      </c>
      <c r="L79" s="73" t="s">
        <v>696</v>
      </c>
      <c r="M79" s="70">
        <v>331000</v>
      </c>
      <c r="N79" s="70">
        <v>22269</v>
      </c>
      <c r="O79" s="5">
        <f t="shared" si="3"/>
        <v>0.0030400878649146203</v>
      </c>
    </row>
    <row r="80" spans="1:15" ht="15" customHeight="1">
      <c r="A80" s="287" t="s">
        <v>347</v>
      </c>
      <c r="B80" s="287">
        <v>2</v>
      </c>
      <c r="C80" s="288" t="s">
        <v>348</v>
      </c>
      <c r="D80" s="287" t="s">
        <v>9</v>
      </c>
      <c r="E80" s="289">
        <v>891</v>
      </c>
      <c r="F80" s="289">
        <v>9124168</v>
      </c>
      <c r="G80" s="279">
        <f t="shared" si="2"/>
        <v>1.3012842804705518</v>
      </c>
      <c r="I80" s="72" t="s">
        <v>471</v>
      </c>
      <c r="J80" s="73">
        <v>4</v>
      </c>
      <c r="K80" s="69" t="s">
        <v>472</v>
      </c>
      <c r="L80" s="73" t="s">
        <v>9</v>
      </c>
      <c r="M80" s="70">
        <v>1</v>
      </c>
      <c r="N80" s="70">
        <v>1414</v>
      </c>
      <c r="O80" s="5">
        <f t="shared" si="3"/>
        <v>0.00019303445332027815</v>
      </c>
    </row>
    <row r="81" spans="1:15" ht="15" customHeight="1">
      <c r="A81" s="263" t="s">
        <v>349</v>
      </c>
      <c r="B81" s="263">
        <v>1</v>
      </c>
      <c r="C81" s="264" t="s">
        <v>350</v>
      </c>
      <c r="D81" s="263"/>
      <c r="E81" s="265"/>
      <c r="F81" s="265">
        <v>69674998</v>
      </c>
      <c r="G81" s="255">
        <f t="shared" si="2"/>
        <v>9.937013395546545</v>
      </c>
      <c r="I81" s="72" t="s">
        <v>475</v>
      </c>
      <c r="J81" s="73">
        <v>4</v>
      </c>
      <c r="K81" s="69" t="s">
        <v>476</v>
      </c>
      <c r="L81" s="73" t="s">
        <v>9</v>
      </c>
      <c r="M81" s="70">
        <v>4</v>
      </c>
      <c r="N81" s="70">
        <v>1068</v>
      </c>
      <c r="O81" s="5">
        <f t="shared" si="3"/>
        <v>0.0001457997143890078</v>
      </c>
    </row>
    <row r="82" spans="1:15" ht="15" customHeight="1">
      <c r="A82" s="287" t="s">
        <v>353</v>
      </c>
      <c r="B82" s="287">
        <v>2</v>
      </c>
      <c r="C82" s="288" t="s">
        <v>354</v>
      </c>
      <c r="D82" s="287" t="s">
        <v>9</v>
      </c>
      <c r="E82" s="289">
        <v>16</v>
      </c>
      <c r="F82" s="289">
        <v>55334</v>
      </c>
      <c r="G82" s="279">
        <f t="shared" si="2"/>
        <v>0.007891707427521885</v>
      </c>
      <c r="I82" s="291" t="s">
        <v>168</v>
      </c>
      <c r="J82" s="287">
        <v>2</v>
      </c>
      <c r="K82" s="288" t="s">
        <v>169</v>
      </c>
      <c r="L82" s="287" t="s">
        <v>9</v>
      </c>
      <c r="M82" s="289">
        <v>2</v>
      </c>
      <c r="N82" s="289">
        <v>12815</v>
      </c>
      <c r="O82" s="281">
        <f t="shared" si="3"/>
        <v>0.0017494600560815868</v>
      </c>
    </row>
    <row r="83" spans="1:15" ht="15" customHeight="1">
      <c r="A83" s="287" t="s">
        <v>357</v>
      </c>
      <c r="B83" s="287">
        <v>2</v>
      </c>
      <c r="C83" s="288" t="s">
        <v>358</v>
      </c>
      <c r="D83" s="287" t="s">
        <v>9</v>
      </c>
      <c r="E83" s="289">
        <v>530</v>
      </c>
      <c r="F83" s="289">
        <v>2935881</v>
      </c>
      <c r="G83" s="279">
        <f t="shared" si="2"/>
        <v>0.41871388104999424</v>
      </c>
      <c r="I83" s="72" t="s">
        <v>492</v>
      </c>
      <c r="J83" s="73">
        <v>3</v>
      </c>
      <c r="K83" s="69" t="s">
        <v>493</v>
      </c>
      <c r="L83" s="73" t="s">
        <v>9</v>
      </c>
      <c r="M83" s="70">
        <v>2</v>
      </c>
      <c r="N83" s="70">
        <v>819</v>
      </c>
      <c r="O83" s="5">
        <f t="shared" si="3"/>
        <v>0.00011180708434887396</v>
      </c>
    </row>
    <row r="84" spans="1:15" ht="15" customHeight="1">
      <c r="A84" s="73" t="s">
        <v>361</v>
      </c>
      <c r="B84" s="73">
        <v>3</v>
      </c>
      <c r="C84" s="69" t="s">
        <v>362</v>
      </c>
      <c r="D84" s="73" t="s">
        <v>9</v>
      </c>
      <c r="E84" s="70">
        <v>150</v>
      </c>
      <c r="F84" s="70">
        <v>380024</v>
      </c>
      <c r="G84" s="6">
        <f t="shared" si="2"/>
        <v>0.054198832967733715</v>
      </c>
      <c r="I84" s="72" t="s">
        <v>521</v>
      </c>
      <c r="J84" s="73">
        <v>3</v>
      </c>
      <c r="K84" s="69" t="s">
        <v>522</v>
      </c>
      <c r="L84" s="73"/>
      <c r="M84" s="70"/>
      <c r="N84" s="70">
        <v>4066</v>
      </c>
      <c r="O84" s="5">
        <f t="shared" si="3"/>
        <v>0.0005550764407356796</v>
      </c>
    </row>
    <row r="85" spans="1:15" ht="15" customHeight="1">
      <c r="A85" s="73" t="s">
        <v>365</v>
      </c>
      <c r="B85" s="73">
        <v>3</v>
      </c>
      <c r="C85" s="69" t="s">
        <v>366</v>
      </c>
      <c r="D85" s="73" t="s">
        <v>40</v>
      </c>
      <c r="E85" s="70">
        <v>132737</v>
      </c>
      <c r="F85" s="70">
        <v>143781</v>
      </c>
      <c r="G85" s="6">
        <f t="shared" si="2"/>
        <v>0.020505974367233965</v>
      </c>
      <c r="I85" s="72" t="s">
        <v>525</v>
      </c>
      <c r="J85" s="73">
        <v>4</v>
      </c>
      <c r="K85" s="69" t="s">
        <v>526</v>
      </c>
      <c r="L85" s="73"/>
      <c r="M85" s="70"/>
      <c r="N85" s="70">
        <v>4066</v>
      </c>
      <c r="O85" s="5">
        <f t="shared" si="3"/>
        <v>0.0005550764407356796</v>
      </c>
    </row>
    <row r="86" spans="1:15" ht="15" customHeight="1">
      <c r="A86" s="73" t="s">
        <v>369</v>
      </c>
      <c r="B86" s="73">
        <v>4</v>
      </c>
      <c r="C86" s="69" t="s">
        <v>370</v>
      </c>
      <c r="D86" s="73" t="s">
        <v>40</v>
      </c>
      <c r="E86" s="70">
        <v>127696</v>
      </c>
      <c r="F86" s="70">
        <v>135549</v>
      </c>
      <c r="G86" s="6">
        <f t="shared" si="2"/>
        <v>0.019331930641073556</v>
      </c>
      <c r="I86" s="291" t="s">
        <v>174</v>
      </c>
      <c r="J86" s="287">
        <v>2</v>
      </c>
      <c r="K86" s="288" t="s">
        <v>175</v>
      </c>
      <c r="L86" s="287"/>
      <c r="M86" s="289"/>
      <c r="N86" s="289">
        <v>3828680</v>
      </c>
      <c r="O86" s="281">
        <f t="shared" si="3"/>
        <v>0.5226783244259423</v>
      </c>
    </row>
    <row r="87" spans="1:15" ht="15" customHeight="1">
      <c r="A87" s="73" t="s">
        <v>373</v>
      </c>
      <c r="B87" s="73">
        <v>4</v>
      </c>
      <c r="C87" s="69" t="s">
        <v>374</v>
      </c>
      <c r="D87" s="73" t="s">
        <v>40</v>
      </c>
      <c r="E87" s="70">
        <v>447</v>
      </c>
      <c r="F87" s="70">
        <v>3065</v>
      </c>
      <c r="G87" s="6">
        <f t="shared" si="2"/>
        <v>0.0004371287683043803</v>
      </c>
      <c r="I87" s="72" t="s">
        <v>178</v>
      </c>
      <c r="J87" s="73">
        <v>3</v>
      </c>
      <c r="K87" s="69" t="s">
        <v>543</v>
      </c>
      <c r="L87" s="73" t="s">
        <v>9</v>
      </c>
      <c r="M87" s="70">
        <v>30</v>
      </c>
      <c r="N87" s="70">
        <v>392699</v>
      </c>
      <c r="O87" s="5">
        <f t="shared" si="3"/>
        <v>0.053609927004540245</v>
      </c>
    </row>
    <row r="88" spans="1:15" ht="15" customHeight="1">
      <c r="A88" s="73" t="s">
        <v>377</v>
      </c>
      <c r="B88" s="73">
        <v>3</v>
      </c>
      <c r="C88" s="69" t="s">
        <v>378</v>
      </c>
      <c r="D88" s="73" t="s">
        <v>40</v>
      </c>
      <c r="E88" s="70">
        <v>23775</v>
      </c>
      <c r="F88" s="70">
        <v>354510</v>
      </c>
      <c r="G88" s="6">
        <f t="shared" si="2"/>
        <v>0.0505600390380378</v>
      </c>
      <c r="I88" s="72" t="s">
        <v>546</v>
      </c>
      <c r="J88" s="73">
        <v>4</v>
      </c>
      <c r="K88" s="69" t="s">
        <v>547</v>
      </c>
      <c r="L88" s="73"/>
      <c r="M88" s="70"/>
      <c r="N88" s="70">
        <v>529</v>
      </c>
      <c r="O88" s="5">
        <f t="shared" si="3"/>
        <v>7.22172742619711E-05</v>
      </c>
    </row>
    <row r="89" spans="1:15" ht="15" customHeight="1">
      <c r="A89" s="287" t="s">
        <v>380</v>
      </c>
      <c r="B89" s="287">
        <v>2</v>
      </c>
      <c r="C89" s="288" t="s">
        <v>381</v>
      </c>
      <c r="D89" s="287"/>
      <c r="E89" s="289"/>
      <c r="F89" s="289">
        <v>38954</v>
      </c>
      <c r="G89" s="279">
        <f t="shared" si="2"/>
        <v>0.005555600013223109</v>
      </c>
      <c r="I89" s="72" t="s">
        <v>554</v>
      </c>
      <c r="J89" s="73">
        <v>3</v>
      </c>
      <c r="K89" s="69" t="s">
        <v>555</v>
      </c>
      <c r="L89" s="73"/>
      <c r="M89" s="70"/>
      <c r="N89" s="70">
        <v>3435981</v>
      </c>
      <c r="O89" s="5">
        <f t="shared" si="3"/>
        <v>0.4690683974214021</v>
      </c>
    </row>
    <row r="90" spans="1:15" ht="15" customHeight="1">
      <c r="A90" s="73" t="s">
        <v>393</v>
      </c>
      <c r="B90" s="73">
        <v>3</v>
      </c>
      <c r="C90" s="69" t="s">
        <v>394</v>
      </c>
      <c r="D90" s="73" t="s">
        <v>9</v>
      </c>
      <c r="E90" s="70">
        <v>1</v>
      </c>
      <c r="F90" s="70">
        <v>38394</v>
      </c>
      <c r="G90" s="6">
        <f t="shared" si="2"/>
        <v>0.005475733093076143</v>
      </c>
      <c r="I90" s="72" t="s">
        <v>558</v>
      </c>
      <c r="J90" s="73">
        <v>4</v>
      </c>
      <c r="K90" s="69" t="s">
        <v>559</v>
      </c>
      <c r="L90" s="73" t="s">
        <v>9</v>
      </c>
      <c r="M90" s="70">
        <v>18</v>
      </c>
      <c r="N90" s="70">
        <v>251429</v>
      </c>
      <c r="O90" s="5">
        <f t="shared" si="3"/>
        <v>0.03432422882875828</v>
      </c>
    </row>
    <row r="91" spans="1:15" ht="15" customHeight="1">
      <c r="A91" s="73" t="s">
        <v>397</v>
      </c>
      <c r="B91" s="73">
        <v>4</v>
      </c>
      <c r="C91" s="69" t="s">
        <v>398</v>
      </c>
      <c r="D91" s="73"/>
      <c r="E91" s="70"/>
      <c r="F91" s="70">
        <v>9650</v>
      </c>
      <c r="G91" s="6">
        <f t="shared" si="2"/>
        <v>0.0013762781775325515</v>
      </c>
      <c r="I91" s="267" t="s">
        <v>182</v>
      </c>
      <c r="J91" s="263">
        <v>1</v>
      </c>
      <c r="K91" s="264" t="s">
        <v>183</v>
      </c>
      <c r="L91" s="263"/>
      <c r="M91" s="265"/>
      <c r="N91" s="265">
        <v>121155</v>
      </c>
      <c r="O91" s="257">
        <f t="shared" si="3"/>
        <v>0.01653966703820247</v>
      </c>
    </row>
    <row r="92" spans="1:15" ht="15" customHeight="1">
      <c r="A92" s="287" t="s">
        <v>399</v>
      </c>
      <c r="B92" s="287">
        <v>2</v>
      </c>
      <c r="C92" s="288" t="s">
        <v>400</v>
      </c>
      <c r="D92" s="287" t="s">
        <v>9</v>
      </c>
      <c r="E92" s="289">
        <v>181</v>
      </c>
      <c r="F92" s="289">
        <v>473921</v>
      </c>
      <c r="G92" s="279">
        <f t="shared" si="2"/>
        <v>0.0675903761838761</v>
      </c>
      <c r="I92" s="291" t="s">
        <v>184</v>
      </c>
      <c r="J92" s="287">
        <v>2</v>
      </c>
      <c r="K92" s="288" t="s">
        <v>568</v>
      </c>
      <c r="L92" s="287" t="s">
        <v>9</v>
      </c>
      <c r="M92" s="289">
        <v>9</v>
      </c>
      <c r="N92" s="289">
        <v>471</v>
      </c>
      <c r="O92" s="281">
        <f t="shared" si="3"/>
        <v>6.429931224459052E-05</v>
      </c>
    </row>
    <row r="93" spans="1:15" ht="15" customHeight="1">
      <c r="A93" s="73" t="s">
        <v>403</v>
      </c>
      <c r="B93" s="73">
        <v>3</v>
      </c>
      <c r="C93" s="69" t="s">
        <v>404</v>
      </c>
      <c r="D93" s="73" t="s">
        <v>9</v>
      </c>
      <c r="E93" s="70">
        <v>63</v>
      </c>
      <c r="F93" s="70">
        <v>96173</v>
      </c>
      <c r="G93" s="6">
        <f t="shared" si="2"/>
        <v>0.013716145198739696</v>
      </c>
      <c r="I93" s="291" t="s">
        <v>192</v>
      </c>
      <c r="J93" s="287">
        <v>2</v>
      </c>
      <c r="K93" s="288" t="s">
        <v>193</v>
      </c>
      <c r="L93" s="287"/>
      <c r="M93" s="289"/>
      <c r="N93" s="289">
        <v>120684</v>
      </c>
      <c r="O93" s="281">
        <f t="shared" si="3"/>
        <v>0.016475367725957882</v>
      </c>
    </row>
    <row r="94" spans="1:15" ht="15" customHeight="1">
      <c r="A94" s="73" t="s">
        <v>407</v>
      </c>
      <c r="B94" s="73">
        <v>4</v>
      </c>
      <c r="C94" s="69" t="s">
        <v>408</v>
      </c>
      <c r="D94" s="73" t="s">
        <v>40</v>
      </c>
      <c r="E94" s="70">
        <v>1582</v>
      </c>
      <c r="F94" s="70">
        <v>791</v>
      </c>
      <c r="G94" s="6">
        <f t="shared" si="2"/>
        <v>0.00011281202470759048</v>
      </c>
      <c r="I94" s="72" t="s">
        <v>597</v>
      </c>
      <c r="J94" s="73">
        <v>3</v>
      </c>
      <c r="K94" s="69" t="s">
        <v>197</v>
      </c>
      <c r="L94" s="73"/>
      <c r="M94" s="70"/>
      <c r="N94" s="70">
        <v>120684</v>
      </c>
      <c r="O94" s="5">
        <f t="shared" si="3"/>
        <v>0.016475367725957882</v>
      </c>
    </row>
    <row r="95" spans="1:15" ht="15" customHeight="1">
      <c r="A95" s="73" t="s">
        <v>411</v>
      </c>
      <c r="B95" s="73">
        <v>4</v>
      </c>
      <c r="C95" s="69" t="s">
        <v>412</v>
      </c>
      <c r="D95" s="73" t="s">
        <v>9</v>
      </c>
      <c r="E95" s="70">
        <v>9</v>
      </c>
      <c r="F95" s="70">
        <v>3552</v>
      </c>
      <c r="G95" s="6">
        <f t="shared" si="2"/>
        <v>0.0005065844649321889</v>
      </c>
      <c r="I95" s="72" t="s">
        <v>600</v>
      </c>
      <c r="J95" s="73">
        <v>4</v>
      </c>
      <c r="K95" s="69" t="s">
        <v>201</v>
      </c>
      <c r="L95" s="73" t="s">
        <v>107</v>
      </c>
      <c r="M95" s="70">
        <v>5</v>
      </c>
      <c r="N95" s="70">
        <v>4353</v>
      </c>
      <c r="O95" s="5">
        <f t="shared" si="3"/>
        <v>0.0005942567010630627</v>
      </c>
    </row>
    <row r="96" spans="1:15" ht="15" customHeight="1">
      <c r="A96" s="73" t="s">
        <v>413</v>
      </c>
      <c r="B96" s="73">
        <v>5</v>
      </c>
      <c r="C96" s="69" t="s">
        <v>414</v>
      </c>
      <c r="D96" s="73" t="s">
        <v>9</v>
      </c>
      <c r="E96" s="70">
        <v>9</v>
      </c>
      <c r="F96" s="70">
        <v>3552</v>
      </c>
      <c r="G96" s="6">
        <f t="shared" si="2"/>
        <v>0.0005065844649321889</v>
      </c>
      <c r="I96" s="72" t="s">
        <v>603</v>
      </c>
      <c r="J96" s="73">
        <v>4</v>
      </c>
      <c r="K96" s="69" t="s">
        <v>203</v>
      </c>
      <c r="L96" s="73" t="s">
        <v>107</v>
      </c>
      <c r="M96" s="70">
        <v>335</v>
      </c>
      <c r="N96" s="70">
        <v>54225</v>
      </c>
      <c r="O96" s="5">
        <f t="shared" si="3"/>
        <v>0.007402611903318304</v>
      </c>
    </row>
    <row r="97" spans="1:15" ht="15" customHeight="1">
      <c r="A97" s="73" t="s">
        <v>417</v>
      </c>
      <c r="B97" s="73">
        <v>4</v>
      </c>
      <c r="C97" s="69" t="s">
        <v>418</v>
      </c>
      <c r="D97" s="73" t="s">
        <v>9</v>
      </c>
      <c r="E97" s="70">
        <v>12</v>
      </c>
      <c r="F97" s="70">
        <v>6119</v>
      </c>
      <c r="G97" s="6">
        <f t="shared" si="2"/>
        <v>0.0008726887221058738</v>
      </c>
      <c r="I97" s="72" t="s">
        <v>606</v>
      </c>
      <c r="J97" s="73">
        <v>4</v>
      </c>
      <c r="K97" s="69" t="s">
        <v>206</v>
      </c>
      <c r="L97" s="73" t="s">
        <v>107</v>
      </c>
      <c r="M97" s="70">
        <v>1</v>
      </c>
      <c r="N97" s="70">
        <v>1278</v>
      </c>
      <c r="O97" s="5">
        <f t="shared" si="3"/>
        <v>0.00017446819755538573</v>
      </c>
    </row>
    <row r="98" spans="1:15" ht="15" customHeight="1">
      <c r="A98" s="73" t="s">
        <v>427</v>
      </c>
      <c r="B98" s="73">
        <v>4</v>
      </c>
      <c r="C98" s="69" t="s">
        <v>428</v>
      </c>
      <c r="D98" s="73" t="s">
        <v>9</v>
      </c>
      <c r="E98" s="70">
        <v>19</v>
      </c>
      <c r="F98" s="70">
        <v>33543</v>
      </c>
      <c r="G98" s="6">
        <f t="shared" si="2"/>
        <v>0.004783885897303044</v>
      </c>
      <c r="I98" s="72" t="s">
        <v>613</v>
      </c>
      <c r="J98" s="73">
        <v>4</v>
      </c>
      <c r="K98" s="69" t="s">
        <v>614</v>
      </c>
      <c r="L98" s="73" t="s">
        <v>40</v>
      </c>
      <c r="M98" s="70">
        <v>38678</v>
      </c>
      <c r="N98" s="70">
        <v>59620</v>
      </c>
      <c r="O98" s="5">
        <f t="shared" si="3"/>
        <v>0.008139118887521205</v>
      </c>
    </row>
    <row r="99" spans="1:15" ht="15" customHeight="1">
      <c r="A99" s="73" t="s">
        <v>431</v>
      </c>
      <c r="B99" s="73">
        <v>3</v>
      </c>
      <c r="C99" s="69" t="s">
        <v>432</v>
      </c>
      <c r="D99" s="73" t="s">
        <v>40</v>
      </c>
      <c r="E99" s="70">
        <v>6447</v>
      </c>
      <c r="F99" s="70">
        <v>11064</v>
      </c>
      <c r="G99" s="6">
        <f t="shared" si="2"/>
        <v>0.0015779421509036424</v>
      </c>
      <c r="I99" s="267" t="s">
        <v>217</v>
      </c>
      <c r="J99" s="263">
        <v>1</v>
      </c>
      <c r="K99" s="264" t="s">
        <v>218</v>
      </c>
      <c r="L99" s="263" t="s">
        <v>9</v>
      </c>
      <c r="M99" s="265">
        <v>16</v>
      </c>
      <c r="N99" s="265">
        <v>37182</v>
      </c>
      <c r="O99" s="257">
        <f t="shared" si="3"/>
        <v>0.005075959719486974</v>
      </c>
    </row>
    <row r="100" spans="1:15" ht="15" customHeight="1">
      <c r="A100" s="73" t="s">
        <v>435</v>
      </c>
      <c r="B100" s="73">
        <v>3</v>
      </c>
      <c r="C100" s="69" t="s">
        <v>436</v>
      </c>
      <c r="D100" s="73" t="s">
        <v>40</v>
      </c>
      <c r="E100" s="70">
        <v>32944</v>
      </c>
      <c r="F100" s="70">
        <v>31356</v>
      </c>
      <c r="G100" s="6">
        <f t="shared" si="2"/>
        <v>0.004471977050229086</v>
      </c>
      <c r="I100" s="291" t="s">
        <v>221</v>
      </c>
      <c r="J100" s="287">
        <v>2</v>
      </c>
      <c r="K100" s="288" t="s">
        <v>222</v>
      </c>
      <c r="L100" s="287"/>
      <c r="M100" s="289"/>
      <c r="N100" s="289">
        <v>218</v>
      </c>
      <c r="O100" s="281">
        <f t="shared" si="3"/>
        <v>2.976061585843043E-05</v>
      </c>
    </row>
    <row r="101" spans="1:15" ht="15" customHeight="1">
      <c r="A101" s="287" t="s">
        <v>439</v>
      </c>
      <c r="B101" s="287">
        <v>2</v>
      </c>
      <c r="C101" s="288" t="s">
        <v>440</v>
      </c>
      <c r="D101" s="287"/>
      <c r="E101" s="289"/>
      <c r="F101" s="289">
        <v>4498315</v>
      </c>
      <c r="G101" s="279">
        <f t="shared" si="2"/>
        <v>0.6415474373230403</v>
      </c>
      <c r="I101" s="291" t="s">
        <v>225</v>
      </c>
      <c r="J101" s="287">
        <v>2</v>
      </c>
      <c r="K101" s="288" t="s">
        <v>226</v>
      </c>
      <c r="L101" s="287" t="s">
        <v>9</v>
      </c>
      <c r="M101" s="289">
        <v>8</v>
      </c>
      <c r="N101" s="289">
        <v>18928</v>
      </c>
      <c r="O101" s="281">
        <f t="shared" si="3"/>
        <v>0.0025839859493961984</v>
      </c>
    </row>
    <row r="102" spans="1:15" ht="15" customHeight="1">
      <c r="A102" s="73" t="s">
        <v>443</v>
      </c>
      <c r="B102" s="73">
        <v>3</v>
      </c>
      <c r="C102" s="69" t="s">
        <v>444</v>
      </c>
      <c r="D102" s="73" t="s">
        <v>9</v>
      </c>
      <c r="E102" s="70">
        <v>508</v>
      </c>
      <c r="F102" s="70">
        <v>670372</v>
      </c>
      <c r="G102" s="6">
        <f t="shared" si="2"/>
        <v>0.0956081196299328</v>
      </c>
      <c r="I102" s="291" t="s">
        <v>229</v>
      </c>
      <c r="J102" s="287">
        <v>2</v>
      </c>
      <c r="K102" s="288" t="s">
        <v>230</v>
      </c>
      <c r="L102" s="287" t="s">
        <v>9</v>
      </c>
      <c r="M102" s="289">
        <v>8</v>
      </c>
      <c r="N102" s="289">
        <v>18036</v>
      </c>
      <c r="O102" s="281">
        <f t="shared" si="3"/>
        <v>0.002462213154232345</v>
      </c>
    </row>
    <row r="103" spans="1:15" ht="15" customHeight="1">
      <c r="A103" s="73" t="s">
        <v>447</v>
      </c>
      <c r="B103" s="73">
        <v>4</v>
      </c>
      <c r="C103" s="69" t="s">
        <v>448</v>
      </c>
      <c r="D103" s="73" t="s">
        <v>40</v>
      </c>
      <c r="E103" s="70">
        <v>15298</v>
      </c>
      <c r="F103" s="70">
        <v>52748</v>
      </c>
      <c r="G103" s="6">
        <f t="shared" si="2"/>
        <v>0.007522893399843215</v>
      </c>
      <c r="I103" s="267" t="s">
        <v>233</v>
      </c>
      <c r="J103" s="263">
        <v>1</v>
      </c>
      <c r="K103" s="264" t="s">
        <v>234</v>
      </c>
      <c r="L103" s="263"/>
      <c r="M103" s="265"/>
      <c r="N103" s="265">
        <v>200621077</v>
      </c>
      <c r="O103" s="257">
        <f t="shared" si="3"/>
        <v>27.38810461331006</v>
      </c>
    </row>
    <row r="104" spans="1:15" ht="15" customHeight="1">
      <c r="A104" s="73" t="s">
        <v>451</v>
      </c>
      <c r="B104" s="73">
        <v>4</v>
      </c>
      <c r="C104" s="69" t="s">
        <v>452</v>
      </c>
      <c r="D104" s="73" t="s">
        <v>9</v>
      </c>
      <c r="E104" s="70">
        <v>10</v>
      </c>
      <c r="F104" s="70">
        <v>45962</v>
      </c>
      <c r="G104" s="6">
        <f t="shared" si="2"/>
        <v>0.006555077471062293</v>
      </c>
      <c r="I104" s="291" t="s">
        <v>237</v>
      </c>
      <c r="J104" s="287">
        <v>2</v>
      </c>
      <c r="K104" s="288" t="s">
        <v>238</v>
      </c>
      <c r="L104" s="287"/>
      <c r="M104" s="289"/>
      <c r="N104" s="289">
        <v>89024994</v>
      </c>
      <c r="O104" s="281">
        <f t="shared" si="3"/>
        <v>12.15338829464713</v>
      </c>
    </row>
    <row r="105" spans="1:15" ht="15" customHeight="1">
      <c r="A105" s="73" t="s">
        <v>453</v>
      </c>
      <c r="B105" s="73">
        <v>4</v>
      </c>
      <c r="C105" s="69" t="s">
        <v>454</v>
      </c>
      <c r="D105" s="73" t="s">
        <v>9</v>
      </c>
      <c r="E105" s="70">
        <v>450</v>
      </c>
      <c r="F105" s="70">
        <v>395337</v>
      </c>
      <c r="G105" s="6">
        <f t="shared" si="2"/>
        <v>0.056382765375252455</v>
      </c>
      <c r="I105" s="72" t="s">
        <v>239</v>
      </c>
      <c r="J105" s="73">
        <v>3</v>
      </c>
      <c r="K105" s="69" t="s">
        <v>240</v>
      </c>
      <c r="L105" s="73"/>
      <c r="M105" s="70"/>
      <c r="N105" s="70">
        <v>88111851</v>
      </c>
      <c r="O105" s="5">
        <f t="shared" si="3"/>
        <v>12.028729129294767</v>
      </c>
    </row>
    <row r="106" spans="1:15" ht="15" customHeight="1">
      <c r="A106" s="73" t="s">
        <v>457</v>
      </c>
      <c r="B106" s="73">
        <v>4</v>
      </c>
      <c r="C106" s="69" t="s">
        <v>458</v>
      </c>
      <c r="D106" s="73"/>
      <c r="E106" s="70"/>
      <c r="F106" s="70">
        <v>6029</v>
      </c>
      <c r="G106" s="6">
        <f t="shared" si="2"/>
        <v>0.0008598529670822542</v>
      </c>
      <c r="I106" s="72" t="s">
        <v>250</v>
      </c>
      <c r="J106" s="73">
        <v>3</v>
      </c>
      <c r="K106" s="69" t="s">
        <v>251</v>
      </c>
      <c r="L106" s="73" t="s">
        <v>9</v>
      </c>
      <c r="M106" s="70">
        <v>131</v>
      </c>
      <c r="N106" s="70">
        <v>854851</v>
      </c>
      <c r="O106" s="5">
        <f t="shared" si="3"/>
        <v>0.1167013404917207</v>
      </c>
    </row>
    <row r="107" spans="1:15" ht="15" customHeight="1">
      <c r="A107" s="73" t="s">
        <v>461</v>
      </c>
      <c r="B107" s="73">
        <v>3</v>
      </c>
      <c r="C107" s="69" t="s">
        <v>462</v>
      </c>
      <c r="D107" s="73"/>
      <c r="E107" s="70"/>
      <c r="F107" s="70">
        <v>2960605</v>
      </c>
      <c r="G107" s="6">
        <f t="shared" si="2"/>
        <v>0.4222400055744828</v>
      </c>
      <c r="I107" s="72" t="s">
        <v>1280</v>
      </c>
      <c r="J107" s="73">
        <v>3</v>
      </c>
      <c r="K107" s="69" t="s">
        <v>1281</v>
      </c>
      <c r="L107" s="73" t="s">
        <v>696</v>
      </c>
      <c r="M107" s="70">
        <v>2800</v>
      </c>
      <c r="N107" s="70">
        <v>1869</v>
      </c>
      <c r="O107" s="5">
        <f t="shared" si="3"/>
        <v>0.00025514950018076365</v>
      </c>
    </row>
    <row r="108" spans="1:15" ht="15" customHeight="1">
      <c r="A108" s="73" t="s">
        <v>465</v>
      </c>
      <c r="B108" s="73">
        <v>4</v>
      </c>
      <c r="C108" s="69" t="s">
        <v>466</v>
      </c>
      <c r="D108" s="73" t="s">
        <v>388</v>
      </c>
      <c r="E108" s="70">
        <v>912024</v>
      </c>
      <c r="F108" s="70">
        <v>566723</v>
      </c>
      <c r="G108" s="6">
        <f t="shared" si="2"/>
        <v>0.08082575104723111</v>
      </c>
      <c r="I108" s="291" t="s">
        <v>271</v>
      </c>
      <c r="J108" s="287">
        <v>2</v>
      </c>
      <c r="K108" s="288" t="s">
        <v>272</v>
      </c>
      <c r="L108" s="287" t="s">
        <v>40</v>
      </c>
      <c r="M108" s="289">
        <v>128502</v>
      </c>
      <c r="N108" s="289">
        <v>490168</v>
      </c>
      <c r="O108" s="281">
        <f t="shared" si="3"/>
        <v>0.0669160621747483</v>
      </c>
    </row>
    <row r="109" spans="1:15" ht="15" customHeight="1">
      <c r="A109" s="73" t="s">
        <v>469</v>
      </c>
      <c r="B109" s="73">
        <v>4</v>
      </c>
      <c r="C109" s="69" t="s">
        <v>470</v>
      </c>
      <c r="D109" s="73" t="s">
        <v>388</v>
      </c>
      <c r="E109" s="70">
        <v>16313</v>
      </c>
      <c r="F109" s="70">
        <v>25130</v>
      </c>
      <c r="G109" s="6">
        <f t="shared" si="2"/>
        <v>0.0035840280415951314</v>
      </c>
      <c r="I109" s="72" t="s">
        <v>275</v>
      </c>
      <c r="J109" s="73">
        <v>3</v>
      </c>
      <c r="K109" s="69" t="s">
        <v>276</v>
      </c>
      <c r="L109" s="73" t="s">
        <v>40</v>
      </c>
      <c r="M109" s="70">
        <v>9292</v>
      </c>
      <c r="N109" s="70">
        <v>34711</v>
      </c>
      <c r="O109" s="5">
        <f t="shared" si="3"/>
        <v>0.00473862723422926</v>
      </c>
    </row>
    <row r="110" spans="1:15" ht="15" customHeight="1">
      <c r="A110" s="73" t="s">
        <v>473</v>
      </c>
      <c r="B110" s="73">
        <v>4</v>
      </c>
      <c r="C110" s="69" t="s">
        <v>474</v>
      </c>
      <c r="D110" s="73" t="s">
        <v>388</v>
      </c>
      <c r="E110" s="70">
        <v>232050</v>
      </c>
      <c r="F110" s="70">
        <v>277583</v>
      </c>
      <c r="G110" s="6">
        <f t="shared" si="2"/>
        <v>0.03958874874134904</v>
      </c>
      <c r="I110" s="72" t="s">
        <v>669</v>
      </c>
      <c r="J110" s="73">
        <v>4</v>
      </c>
      <c r="K110" s="69" t="s">
        <v>670</v>
      </c>
      <c r="L110" s="73" t="s">
        <v>40</v>
      </c>
      <c r="M110" s="70">
        <v>575</v>
      </c>
      <c r="N110" s="70">
        <v>1475</v>
      </c>
      <c r="O110" s="5">
        <f t="shared" si="3"/>
        <v>0.0002013619650971784</v>
      </c>
    </row>
    <row r="111" spans="1:15" ht="15" customHeight="1">
      <c r="A111" s="73" t="s">
        <v>477</v>
      </c>
      <c r="B111" s="73">
        <v>4</v>
      </c>
      <c r="C111" s="69" t="s">
        <v>478</v>
      </c>
      <c r="D111" s="73" t="s">
        <v>388</v>
      </c>
      <c r="E111" s="70">
        <v>3006433</v>
      </c>
      <c r="F111" s="70">
        <v>1238235</v>
      </c>
      <c r="G111" s="6">
        <f t="shared" si="2"/>
        <v>0.1765964569074631</v>
      </c>
      <c r="I111" s="72" t="s">
        <v>673</v>
      </c>
      <c r="J111" s="73">
        <v>4</v>
      </c>
      <c r="K111" s="69" t="s">
        <v>674</v>
      </c>
      <c r="L111" s="73" t="s">
        <v>40</v>
      </c>
      <c r="M111" s="70">
        <v>2855</v>
      </c>
      <c r="N111" s="70">
        <v>4753</v>
      </c>
      <c r="O111" s="5">
        <f t="shared" si="3"/>
        <v>0.0006488633356656874</v>
      </c>
    </row>
    <row r="112" spans="1:15" ht="15" customHeight="1">
      <c r="A112" s="73" t="s">
        <v>481</v>
      </c>
      <c r="B112" s="73">
        <v>4</v>
      </c>
      <c r="C112" s="69" t="s">
        <v>482</v>
      </c>
      <c r="D112" s="73" t="s">
        <v>40</v>
      </c>
      <c r="E112" s="70">
        <v>179783</v>
      </c>
      <c r="F112" s="70">
        <v>592539</v>
      </c>
      <c r="G112" s="6">
        <f t="shared" si="2"/>
        <v>0.08450761606600626</v>
      </c>
      <c r="I112" s="72" t="s">
        <v>677</v>
      </c>
      <c r="J112" s="73">
        <v>4</v>
      </c>
      <c r="K112" s="69" t="s">
        <v>678</v>
      </c>
      <c r="L112" s="73" t="s">
        <v>40</v>
      </c>
      <c r="M112" s="70">
        <v>550</v>
      </c>
      <c r="N112" s="70">
        <v>736</v>
      </c>
      <c r="O112" s="5">
        <f t="shared" si="3"/>
        <v>0.00010047620766882935</v>
      </c>
    </row>
    <row r="113" spans="1:15" ht="15" customHeight="1">
      <c r="A113" s="73" t="s">
        <v>485</v>
      </c>
      <c r="B113" s="73">
        <v>3</v>
      </c>
      <c r="C113" s="69" t="s">
        <v>486</v>
      </c>
      <c r="D113" s="73"/>
      <c r="E113" s="70"/>
      <c r="F113" s="70">
        <v>867338</v>
      </c>
      <c r="G113" s="6">
        <f t="shared" si="2"/>
        <v>0.12369931211862466</v>
      </c>
      <c r="I113" s="72" t="s">
        <v>277</v>
      </c>
      <c r="J113" s="73">
        <v>3</v>
      </c>
      <c r="K113" s="69" t="s">
        <v>681</v>
      </c>
      <c r="L113" s="73" t="s">
        <v>40</v>
      </c>
      <c r="M113" s="70">
        <v>45</v>
      </c>
      <c r="N113" s="70">
        <v>1172</v>
      </c>
      <c r="O113" s="5">
        <f t="shared" si="3"/>
        <v>0.0001599974393856902</v>
      </c>
    </row>
    <row r="114" spans="1:15" ht="15" customHeight="1">
      <c r="A114" s="73" t="s">
        <v>487</v>
      </c>
      <c r="B114" s="73">
        <v>4</v>
      </c>
      <c r="C114" s="69" t="s">
        <v>488</v>
      </c>
      <c r="D114" s="73" t="s">
        <v>9</v>
      </c>
      <c r="E114" s="70">
        <v>12</v>
      </c>
      <c r="F114" s="70">
        <v>168743</v>
      </c>
      <c r="G114" s="6">
        <f t="shared" si="2"/>
        <v>0.024066042332785007</v>
      </c>
      <c r="I114" s="72" t="s">
        <v>688</v>
      </c>
      <c r="J114" s="73">
        <v>3</v>
      </c>
      <c r="K114" s="69" t="s">
        <v>278</v>
      </c>
      <c r="L114" s="73" t="s">
        <v>40</v>
      </c>
      <c r="M114" s="70">
        <v>90008</v>
      </c>
      <c r="N114" s="70">
        <v>277845</v>
      </c>
      <c r="O114" s="5">
        <f t="shared" si="3"/>
        <v>0.037930450977915614</v>
      </c>
    </row>
    <row r="115" spans="1:15" ht="15" customHeight="1">
      <c r="A115" s="73" t="s">
        <v>490</v>
      </c>
      <c r="B115" s="73">
        <v>5</v>
      </c>
      <c r="C115" s="69" t="s">
        <v>491</v>
      </c>
      <c r="D115" s="73"/>
      <c r="E115" s="70"/>
      <c r="F115" s="70">
        <v>7461</v>
      </c>
      <c r="G115" s="6">
        <f t="shared" si="2"/>
        <v>0.001064084091458069</v>
      </c>
      <c r="I115" s="291" t="s">
        <v>281</v>
      </c>
      <c r="J115" s="287">
        <v>2</v>
      </c>
      <c r="K115" s="288" t="s">
        <v>282</v>
      </c>
      <c r="L115" s="287" t="s">
        <v>40</v>
      </c>
      <c r="M115" s="289">
        <v>1136355</v>
      </c>
      <c r="N115" s="289">
        <v>91078470</v>
      </c>
      <c r="O115" s="281">
        <f t="shared" si="3"/>
        <v>12.433721828640278</v>
      </c>
    </row>
    <row r="116" spans="1:15" ht="15" customHeight="1">
      <c r="A116" s="73" t="s">
        <v>494</v>
      </c>
      <c r="B116" s="73">
        <v>4</v>
      </c>
      <c r="C116" s="69" t="s">
        <v>495</v>
      </c>
      <c r="D116" s="73" t="s">
        <v>496</v>
      </c>
      <c r="E116" s="70">
        <v>200300</v>
      </c>
      <c r="F116" s="70">
        <v>3311</v>
      </c>
      <c r="G116" s="6">
        <f t="shared" si="2"/>
        <v>0.00047221316536894074</v>
      </c>
      <c r="I116" s="72" t="s">
        <v>283</v>
      </c>
      <c r="J116" s="73">
        <v>3</v>
      </c>
      <c r="K116" s="69" t="s">
        <v>284</v>
      </c>
      <c r="L116" s="73" t="s">
        <v>40</v>
      </c>
      <c r="M116" s="70">
        <v>1670</v>
      </c>
      <c r="N116" s="70">
        <v>17660</v>
      </c>
      <c r="O116" s="5">
        <f t="shared" si="3"/>
        <v>0.002410882917705878</v>
      </c>
    </row>
    <row r="117" spans="1:15" ht="15" customHeight="1">
      <c r="A117" s="73" t="s">
        <v>499</v>
      </c>
      <c r="B117" s="73">
        <v>4</v>
      </c>
      <c r="C117" s="69" t="s">
        <v>500</v>
      </c>
      <c r="D117" s="73" t="s">
        <v>496</v>
      </c>
      <c r="E117" s="70">
        <v>240</v>
      </c>
      <c r="F117" s="70">
        <v>428</v>
      </c>
      <c r="G117" s="6">
        <f t="shared" si="2"/>
        <v>6.104114611232456E-05</v>
      </c>
      <c r="I117" s="72" t="s">
        <v>695</v>
      </c>
      <c r="J117" s="73">
        <v>3</v>
      </c>
      <c r="K117" s="69" t="s">
        <v>286</v>
      </c>
      <c r="L117" s="73" t="s">
        <v>696</v>
      </c>
      <c r="M117" s="70">
        <v>107741000</v>
      </c>
      <c r="N117" s="70">
        <v>8149747</v>
      </c>
      <c r="O117" s="5">
        <f t="shared" si="3"/>
        <v>1.1125756413320909</v>
      </c>
    </row>
    <row r="118" spans="1:15" ht="15" customHeight="1">
      <c r="A118" s="73" t="s">
        <v>503</v>
      </c>
      <c r="B118" s="73">
        <v>4</v>
      </c>
      <c r="C118" s="69" t="s">
        <v>504</v>
      </c>
      <c r="D118" s="73" t="s">
        <v>388</v>
      </c>
      <c r="E118" s="70">
        <v>4584</v>
      </c>
      <c r="F118" s="70">
        <v>9849</v>
      </c>
      <c r="G118" s="6">
        <f t="shared" si="2"/>
        <v>0.001404659458084777</v>
      </c>
      <c r="I118" s="72" t="s">
        <v>285</v>
      </c>
      <c r="J118" s="73">
        <v>3</v>
      </c>
      <c r="K118" s="69" t="s">
        <v>1282</v>
      </c>
      <c r="L118" s="73" t="s">
        <v>40</v>
      </c>
      <c r="M118" s="70">
        <v>1832</v>
      </c>
      <c r="N118" s="70">
        <v>437630</v>
      </c>
      <c r="O118" s="5">
        <f t="shared" si="3"/>
        <v>0.05974375375286656</v>
      </c>
    </row>
    <row r="119" spans="1:15" ht="15" customHeight="1">
      <c r="A119" s="73" t="s">
        <v>507</v>
      </c>
      <c r="B119" s="73">
        <v>5</v>
      </c>
      <c r="C119" s="69" t="s">
        <v>508</v>
      </c>
      <c r="D119" s="73" t="s">
        <v>388</v>
      </c>
      <c r="E119" s="70">
        <v>4584</v>
      </c>
      <c r="F119" s="70">
        <v>9849</v>
      </c>
      <c r="G119" s="6">
        <f t="shared" si="2"/>
        <v>0.001404659458084777</v>
      </c>
      <c r="I119" s="72" t="s">
        <v>701</v>
      </c>
      <c r="J119" s="73">
        <v>3</v>
      </c>
      <c r="K119" s="69" t="s">
        <v>290</v>
      </c>
      <c r="L119" s="73" t="s">
        <v>40</v>
      </c>
      <c r="M119" s="70">
        <v>449884</v>
      </c>
      <c r="N119" s="70">
        <v>8260141</v>
      </c>
      <c r="O119" s="5">
        <f t="shared" si="3"/>
        <v>1.1276462533828964</v>
      </c>
    </row>
    <row r="120" spans="1:15" ht="15" customHeight="1">
      <c r="A120" s="73" t="s">
        <v>511</v>
      </c>
      <c r="B120" s="73">
        <v>4</v>
      </c>
      <c r="C120" s="69" t="s">
        <v>512</v>
      </c>
      <c r="D120" s="73" t="s">
        <v>9</v>
      </c>
      <c r="E120" s="70">
        <v>247</v>
      </c>
      <c r="F120" s="70">
        <v>685007</v>
      </c>
      <c r="G120" s="6">
        <f t="shared" si="2"/>
        <v>0.09769535601627363</v>
      </c>
      <c r="I120" s="291" t="s">
        <v>293</v>
      </c>
      <c r="J120" s="287">
        <v>2</v>
      </c>
      <c r="K120" s="288" t="s">
        <v>294</v>
      </c>
      <c r="L120" s="287" t="s">
        <v>9</v>
      </c>
      <c r="M120" s="289">
        <v>240</v>
      </c>
      <c r="N120" s="289">
        <v>1538045</v>
      </c>
      <c r="O120" s="281">
        <f t="shared" si="3"/>
        <v>0.20996865329348455</v>
      </c>
    </row>
    <row r="121" spans="1:15" ht="15" customHeight="1">
      <c r="A121" s="73" t="s">
        <v>515</v>
      </c>
      <c r="B121" s="73">
        <v>5</v>
      </c>
      <c r="C121" s="69" t="s">
        <v>516</v>
      </c>
      <c r="D121" s="73"/>
      <c r="E121" s="70"/>
      <c r="F121" s="70">
        <v>3657</v>
      </c>
      <c r="G121" s="6">
        <f t="shared" si="2"/>
        <v>0.0005215595124597451</v>
      </c>
      <c r="I121" s="72" t="s">
        <v>297</v>
      </c>
      <c r="J121" s="73">
        <v>3</v>
      </c>
      <c r="K121" s="69" t="s">
        <v>706</v>
      </c>
      <c r="L121" s="73" t="s">
        <v>9</v>
      </c>
      <c r="M121" s="70">
        <v>6</v>
      </c>
      <c r="N121" s="70">
        <v>106691</v>
      </c>
      <c r="O121" s="5">
        <f t="shared" si="3"/>
        <v>0.014565091130971564</v>
      </c>
    </row>
    <row r="122" spans="1:15" ht="15" customHeight="1">
      <c r="A122" s="73" t="s">
        <v>519</v>
      </c>
      <c r="B122" s="73">
        <v>5</v>
      </c>
      <c r="C122" s="69" t="s">
        <v>520</v>
      </c>
      <c r="D122" s="73" t="s">
        <v>40</v>
      </c>
      <c r="E122" s="70">
        <v>2410</v>
      </c>
      <c r="F122" s="70">
        <v>4424</v>
      </c>
      <c r="G122" s="6">
        <f t="shared" si="2"/>
        <v>0.0006309486691610371</v>
      </c>
      <c r="I122" s="72" t="s">
        <v>301</v>
      </c>
      <c r="J122" s="73">
        <v>3</v>
      </c>
      <c r="K122" s="69" t="s">
        <v>709</v>
      </c>
      <c r="L122" s="73" t="s">
        <v>9</v>
      </c>
      <c r="M122" s="70">
        <v>11</v>
      </c>
      <c r="N122" s="70">
        <v>17116</v>
      </c>
      <c r="O122" s="5">
        <f t="shared" si="3"/>
        <v>0.0023366178946463085</v>
      </c>
    </row>
    <row r="123" spans="1:15" ht="15" customHeight="1">
      <c r="A123" s="287" t="s">
        <v>523</v>
      </c>
      <c r="B123" s="287">
        <v>2</v>
      </c>
      <c r="C123" s="288" t="s">
        <v>524</v>
      </c>
      <c r="D123" s="287"/>
      <c r="E123" s="289"/>
      <c r="F123" s="289">
        <v>32997521</v>
      </c>
      <c r="G123" s="279">
        <f t="shared" si="2"/>
        <v>4.706089954919388</v>
      </c>
      <c r="I123" s="291" t="s">
        <v>322</v>
      </c>
      <c r="J123" s="287">
        <v>2</v>
      </c>
      <c r="K123" s="288" t="s">
        <v>323</v>
      </c>
      <c r="L123" s="287" t="s">
        <v>9</v>
      </c>
      <c r="M123" s="289">
        <v>1830</v>
      </c>
      <c r="N123" s="289">
        <v>2516345</v>
      </c>
      <c r="O123" s="281">
        <f t="shared" si="3"/>
        <v>0.34352282987285376</v>
      </c>
    </row>
    <row r="124" spans="1:15" ht="15" customHeight="1">
      <c r="A124" s="73" t="s">
        <v>527</v>
      </c>
      <c r="B124" s="73">
        <v>3</v>
      </c>
      <c r="C124" s="69" t="s">
        <v>528</v>
      </c>
      <c r="D124" s="73"/>
      <c r="E124" s="70"/>
      <c r="F124" s="70">
        <v>227</v>
      </c>
      <c r="G124" s="6">
        <f t="shared" si="2"/>
        <v>3.2374626559574005E-05</v>
      </c>
      <c r="I124" s="72" t="s">
        <v>325</v>
      </c>
      <c r="J124" s="73">
        <v>3</v>
      </c>
      <c r="K124" s="69" t="s">
        <v>727</v>
      </c>
      <c r="L124" s="73" t="s">
        <v>9</v>
      </c>
      <c r="M124" s="70">
        <v>12</v>
      </c>
      <c r="N124" s="70">
        <v>9678</v>
      </c>
      <c r="O124" s="5">
        <f t="shared" si="3"/>
        <v>0.0013212075242105034</v>
      </c>
    </row>
    <row r="125" spans="1:15" ht="15" customHeight="1">
      <c r="A125" s="73" t="s">
        <v>531</v>
      </c>
      <c r="B125" s="73">
        <v>3</v>
      </c>
      <c r="C125" s="69" t="s">
        <v>532</v>
      </c>
      <c r="D125" s="73" t="s">
        <v>388</v>
      </c>
      <c r="E125" s="70">
        <v>357</v>
      </c>
      <c r="F125" s="70">
        <v>6471</v>
      </c>
      <c r="G125" s="6">
        <f t="shared" si="2"/>
        <v>0.0009228907861982528</v>
      </c>
      <c r="I125" s="72" t="s">
        <v>329</v>
      </c>
      <c r="J125" s="73">
        <v>3</v>
      </c>
      <c r="K125" s="69" t="s">
        <v>330</v>
      </c>
      <c r="L125" s="73" t="s">
        <v>9</v>
      </c>
      <c r="M125" s="70">
        <v>88</v>
      </c>
      <c r="N125" s="70">
        <v>136841</v>
      </c>
      <c r="O125" s="5">
        <f t="shared" si="3"/>
        <v>0.018681066214144396</v>
      </c>
    </row>
    <row r="126" spans="1:15" ht="15" customHeight="1">
      <c r="A126" s="73" t="s">
        <v>535</v>
      </c>
      <c r="B126" s="73">
        <v>3</v>
      </c>
      <c r="C126" s="69" t="s">
        <v>536</v>
      </c>
      <c r="D126" s="73"/>
      <c r="E126" s="70"/>
      <c r="F126" s="70">
        <v>14574095</v>
      </c>
      <c r="G126" s="6">
        <f t="shared" si="2"/>
        <v>2.0785501456773336</v>
      </c>
      <c r="I126" s="72" t="s">
        <v>341</v>
      </c>
      <c r="J126" s="73">
        <v>3</v>
      </c>
      <c r="K126" s="69" t="s">
        <v>342</v>
      </c>
      <c r="L126" s="73" t="s">
        <v>9</v>
      </c>
      <c r="M126" s="70">
        <v>49</v>
      </c>
      <c r="N126" s="70">
        <v>72743</v>
      </c>
      <c r="O126" s="5">
        <f t="shared" si="3"/>
        <v>0.00993062605224681</v>
      </c>
    </row>
    <row r="127" spans="1:15" ht="15" customHeight="1">
      <c r="A127" s="73" t="s">
        <v>539</v>
      </c>
      <c r="B127" s="73">
        <v>4</v>
      </c>
      <c r="C127" s="69" t="s">
        <v>540</v>
      </c>
      <c r="D127" s="73" t="s">
        <v>388</v>
      </c>
      <c r="E127" s="70">
        <v>848</v>
      </c>
      <c r="F127" s="70">
        <v>2739</v>
      </c>
      <c r="G127" s="6">
        <f t="shared" si="2"/>
        <v>0.00039063481121882465</v>
      </c>
      <c r="I127" s="72" t="s">
        <v>345</v>
      </c>
      <c r="J127" s="73">
        <v>3</v>
      </c>
      <c r="K127" s="69" t="s">
        <v>346</v>
      </c>
      <c r="L127" s="73" t="s">
        <v>9</v>
      </c>
      <c r="M127" s="70">
        <v>83</v>
      </c>
      <c r="N127" s="70">
        <v>73944</v>
      </c>
      <c r="O127" s="5">
        <f t="shared" si="3"/>
        <v>0.010094582472641193</v>
      </c>
    </row>
    <row r="128" spans="1:15" ht="15" customHeight="1">
      <c r="A128" s="73" t="s">
        <v>544</v>
      </c>
      <c r="B128" s="73">
        <v>5</v>
      </c>
      <c r="C128" s="69" t="s">
        <v>545</v>
      </c>
      <c r="D128" s="73" t="s">
        <v>388</v>
      </c>
      <c r="E128" s="70">
        <v>848</v>
      </c>
      <c r="F128" s="70">
        <v>2739</v>
      </c>
      <c r="G128" s="6">
        <f t="shared" si="2"/>
        <v>0.00039063481121882465</v>
      </c>
      <c r="I128" s="72" t="s">
        <v>736</v>
      </c>
      <c r="J128" s="73">
        <v>3</v>
      </c>
      <c r="K128" s="69" t="s">
        <v>737</v>
      </c>
      <c r="L128" s="73" t="s">
        <v>9</v>
      </c>
      <c r="M128" s="70">
        <v>739</v>
      </c>
      <c r="N128" s="70">
        <v>947269</v>
      </c>
      <c r="O128" s="5">
        <f t="shared" si="3"/>
        <v>0.1293179303834841</v>
      </c>
    </row>
    <row r="129" spans="1:15" ht="15" customHeight="1">
      <c r="A129" s="73" t="s">
        <v>548</v>
      </c>
      <c r="B129" s="73">
        <v>4</v>
      </c>
      <c r="C129" s="69" t="s">
        <v>549</v>
      </c>
      <c r="D129" s="73" t="s">
        <v>40</v>
      </c>
      <c r="E129" s="70">
        <v>20725</v>
      </c>
      <c r="F129" s="70">
        <v>37796</v>
      </c>
      <c r="G129" s="6">
        <f t="shared" si="2"/>
        <v>0.005390446631919203</v>
      </c>
      <c r="I129" s="291" t="s">
        <v>347</v>
      </c>
      <c r="J129" s="287">
        <v>2</v>
      </c>
      <c r="K129" s="288" t="s">
        <v>348</v>
      </c>
      <c r="L129" s="287" t="s">
        <v>9</v>
      </c>
      <c r="M129" s="289">
        <v>1094</v>
      </c>
      <c r="N129" s="289">
        <v>15973055</v>
      </c>
      <c r="O129" s="281">
        <f t="shared" si="3"/>
        <v>2.1805869446815667</v>
      </c>
    </row>
    <row r="130" spans="1:15" ht="15" customHeight="1">
      <c r="A130" s="73" t="s">
        <v>552</v>
      </c>
      <c r="B130" s="73">
        <v>4</v>
      </c>
      <c r="C130" s="69" t="s">
        <v>553</v>
      </c>
      <c r="D130" s="73" t="s">
        <v>40</v>
      </c>
      <c r="E130" s="70">
        <v>309751</v>
      </c>
      <c r="F130" s="70">
        <v>14358441</v>
      </c>
      <c r="G130" s="6">
        <f t="shared" si="2"/>
        <v>2.047793679967737</v>
      </c>
      <c r="I130" s="72" t="s">
        <v>742</v>
      </c>
      <c r="J130" s="73">
        <v>3</v>
      </c>
      <c r="K130" s="69" t="s">
        <v>743</v>
      </c>
      <c r="L130" s="73"/>
      <c r="M130" s="70"/>
      <c r="N130" s="70">
        <v>2210</v>
      </c>
      <c r="O130" s="5">
        <f t="shared" si="3"/>
        <v>0.0003017016561795012</v>
      </c>
    </row>
    <row r="131" spans="1:15" ht="15" customHeight="1">
      <c r="A131" s="73" t="s">
        <v>556</v>
      </c>
      <c r="B131" s="73">
        <v>5</v>
      </c>
      <c r="C131" s="69" t="s">
        <v>557</v>
      </c>
      <c r="D131" s="73" t="s">
        <v>40</v>
      </c>
      <c r="E131" s="70">
        <v>74952</v>
      </c>
      <c r="F131" s="70">
        <v>38286</v>
      </c>
      <c r="G131" s="6">
        <f t="shared" si="2"/>
        <v>0.005460330187047799</v>
      </c>
      <c r="I131" s="72" t="s">
        <v>1283</v>
      </c>
      <c r="J131" s="73">
        <v>3</v>
      </c>
      <c r="K131" s="69" t="s">
        <v>1284</v>
      </c>
      <c r="L131" s="73"/>
      <c r="M131" s="70"/>
      <c r="N131" s="70">
        <v>438</v>
      </c>
      <c r="O131" s="5">
        <f t="shared" si="3"/>
        <v>5.979426488987399E-05</v>
      </c>
    </row>
    <row r="132" spans="1:15" ht="15" customHeight="1">
      <c r="A132" s="73" t="s">
        <v>560</v>
      </c>
      <c r="B132" s="73">
        <v>5</v>
      </c>
      <c r="C132" s="69" t="s">
        <v>561</v>
      </c>
      <c r="D132" s="73" t="s">
        <v>40</v>
      </c>
      <c r="E132" s="70">
        <v>173</v>
      </c>
      <c r="F132" s="70">
        <v>5837</v>
      </c>
      <c r="G132" s="6">
        <f t="shared" si="2"/>
        <v>0.0008324700230318655</v>
      </c>
      <c r="I132" s="72" t="s">
        <v>754</v>
      </c>
      <c r="J132" s="73">
        <v>3</v>
      </c>
      <c r="K132" s="69" t="s">
        <v>755</v>
      </c>
      <c r="L132" s="73" t="s">
        <v>9</v>
      </c>
      <c r="M132" s="70">
        <v>352</v>
      </c>
      <c r="N132" s="70">
        <v>298910</v>
      </c>
      <c r="O132" s="5">
        <f t="shared" si="3"/>
        <v>0.040806172872676336</v>
      </c>
    </row>
    <row r="133" spans="1:15" ht="15" customHeight="1">
      <c r="A133" s="73" t="s">
        <v>564</v>
      </c>
      <c r="B133" s="73">
        <v>4</v>
      </c>
      <c r="C133" s="69" t="s">
        <v>565</v>
      </c>
      <c r="D133" s="73" t="s">
        <v>40</v>
      </c>
      <c r="E133" s="70">
        <v>12</v>
      </c>
      <c r="F133" s="70">
        <v>566</v>
      </c>
      <c r="G133" s="6">
        <f t="shared" si="2"/>
        <v>8.072263714854136E-05</v>
      </c>
      <c r="I133" s="72" t="s">
        <v>758</v>
      </c>
      <c r="J133" s="73">
        <v>3</v>
      </c>
      <c r="K133" s="69" t="s">
        <v>759</v>
      </c>
      <c r="L133" s="73" t="s">
        <v>9</v>
      </c>
      <c r="M133" s="70">
        <v>80</v>
      </c>
      <c r="N133" s="70">
        <v>913704</v>
      </c>
      <c r="O133" s="5">
        <f t="shared" si="3"/>
        <v>0.12473575115739138</v>
      </c>
    </row>
    <row r="134" spans="1:15" ht="15" customHeight="1">
      <c r="A134" s="73" t="s">
        <v>566</v>
      </c>
      <c r="B134" s="73">
        <v>3</v>
      </c>
      <c r="C134" s="69" t="s">
        <v>567</v>
      </c>
      <c r="D134" s="73" t="s">
        <v>9</v>
      </c>
      <c r="E134" s="70">
        <v>69</v>
      </c>
      <c r="F134" s="70">
        <v>207224</v>
      </c>
      <c r="G134" s="6">
        <f t="shared" si="2"/>
        <v>0.029554183322383982</v>
      </c>
      <c r="I134" s="267" t="s">
        <v>349</v>
      </c>
      <c r="J134" s="263">
        <v>1</v>
      </c>
      <c r="K134" s="264" t="s">
        <v>350</v>
      </c>
      <c r="L134" s="263"/>
      <c r="M134" s="265"/>
      <c r="N134" s="265">
        <v>39307867</v>
      </c>
      <c r="O134" s="257">
        <f t="shared" si="3"/>
        <v>5.366175825693919</v>
      </c>
    </row>
    <row r="135" spans="1:15" ht="15" customHeight="1">
      <c r="A135" s="73" t="s">
        <v>569</v>
      </c>
      <c r="B135" s="73">
        <v>4</v>
      </c>
      <c r="C135" s="69" t="s">
        <v>570</v>
      </c>
      <c r="D135" s="73" t="s">
        <v>9</v>
      </c>
      <c r="E135" s="70">
        <v>68</v>
      </c>
      <c r="F135" s="70">
        <v>172636</v>
      </c>
      <c r="G135" s="6">
        <f aca="true" t="shared" si="4" ref="G135:G198">F135/701166389*100</f>
        <v>0.02462126004730669</v>
      </c>
      <c r="I135" s="291" t="s">
        <v>353</v>
      </c>
      <c r="J135" s="287">
        <v>2</v>
      </c>
      <c r="K135" s="288" t="s">
        <v>354</v>
      </c>
      <c r="L135" s="287" t="s">
        <v>40</v>
      </c>
      <c r="M135" s="289">
        <v>51218</v>
      </c>
      <c r="N135" s="289">
        <v>303008</v>
      </c>
      <c r="O135" s="281">
        <f aca="true" t="shared" si="5" ref="O135:O198">N135/732511723*100</f>
        <v>0.04136561784418022</v>
      </c>
    </row>
    <row r="136" spans="1:15" ht="15" customHeight="1">
      <c r="A136" s="73" t="s">
        <v>572</v>
      </c>
      <c r="B136" s="73">
        <v>4</v>
      </c>
      <c r="C136" s="69" t="s">
        <v>573</v>
      </c>
      <c r="D136" s="73"/>
      <c r="E136" s="70"/>
      <c r="F136" s="70">
        <v>34588</v>
      </c>
      <c r="G136" s="6">
        <f t="shared" si="4"/>
        <v>0.004932923275077294</v>
      </c>
      <c r="I136" s="72" t="s">
        <v>1230</v>
      </c>
      <c r="J136" s="73">
        <v>3</v>
      </c>
      <c r="K136" s="69" t="s">
        <v>1231</v>
      </c>
      <c r="L136" s="73" t="s">
        <v>40</v>
      </c>
      <c r="M136" s="70">
        <v>1989</v>
      </c>
      <c r="N136" s="70">
        <v>12654</v>
      </c>
      <c r="O136" s="5">
        <f t="shared" si="5"/>
        <v>0.0017274808856540308</v>
      </c>
    </row>
    <row r="137" spans="1:15" ht="15" customHeight="1">
      <c r="A137" s="73" t="s">
        <v>828</v>
      </c>
      <c r="B137" s="73">
        <v>3</v>
      </c>
      <c r="C137" s="69" t="s">
        <v>1285</v>
      </c>
      <c r="D137" s="73" t="s">
        <v>696</v>
      </c>
      <c r="E137" s="70">
        <v>56566</v>
      </c>
      <c r="F137" s="70">
        <v>28233</v>
      </c>
      <c r="G137" s="6">
        <f t="shared" si="4"/>
        <v>0.004026576350909484</v>
      </c>
      <c r="I137" s="291" t="s">
        <v>357</v>
      </c>
      <c r="J137" s="287">
        <v>2</v>
      </c>
      <c r="K137" s="288" t="s">
        <v>358</v>
      </c>
      <c r="L137" s="287" t="s">
        <v>9</v>
      </c>
      <c r="M137" s="289">
        <v>1351</v>
      </c>
      <c r="N137" s="289">
        <v>2447895</v>
      </c>
      <c r="O137" s="281">
        <f t="shared" si="5"/>
        <v>0.33417826952647967</v>
      </c>
    </row>
    <row r="138" spans="1:15" ht="15" customHeight="1">
      <c r="A138" s="287" t="s">
        <v>576</v>
      </c>
      <c r="B138" s="287">
        <v>2</v>
      </c>
      <c r="C138" s="288" t="s">
        <v>577</v>
      </c>
      <c r="D138" s="287" t="s">
        <v>9</v>
      </c>
      <c r="E138" s="289">
        <v>701</v>
      </c>
      <c r="F138" s="289">
        <v>1254426</v>
      </c>
      <c r="G138" s="279">
        <f t="shared" si="4"/>
        <v>0.17890560923621227</v>
      </c>
      <c r="I138" s="72" t="s">
        <v>361</v>
      </c>
      <c r="J138" s="73">
        <v>3</v>
      </c>
      <c r="K138" s="69" t="s">
        <v>362</v>
      </c>
      <c r="L138" s="73" t="s">
        <v>9</v>
      </c>
      <c r="M138" s="70">
        <v>617</v>
      </c>
      <c r="N138" s="70">
        <v>804243</v>
      </c>
      <c r="O138" s="5">
        <f t="shared" si="5"/>
        <v>0.10979250908179662</v>
      </c>
    </row>
    <row r="139" spans="1:15" ht="15" customHeight="1">
      <c r="A139" s="73" t="s">
        <v>580</v>
      </c>
      <c r="B139" s="73">
        <v>3</v>
      </c>
      <c r="C139" s="69" t="s">
        <v>581</v>
      </c>
      <c r="D139" s="73" t="s">
        <v>9</v>
      </c>
      <c r="E139" s="70">
        <v>42</v>
      </c>
      <c r="F139" s="70">
        <v>100300</v>
      </c>
      <c r="G139" s="6">
        <f t="shared" si="4"/>
        <v>0.014304735876322788</v>
      </c>
      <c r="I139" s="291" t="s">
        <v>380</v>
      </c>
      <c r="J139" s="287">
        <v>2</v>
      </c>
      <c r="K139" s="288" t="s">
        <v>381</v>
      </c>
      <c r="L139" s="287"/>
      <c r="M139" s="289"/>
      <c r="N139" s="289">
        <v>336508</v>
      </c>
      <c r="O139" s="281">
        <f t="shared" si="5"/>
        <v>0.045938923492150036</v>
      </c>
    </row>
    <row r="140" spans="1:15" ht="15" customHeight="1">
      <c r="A140" s="73" t="s">
        <v>582</v>
      </c>
      <c r="B140" s="73">
        <v>4</v>
      </c>
      <c r="C140" s="69" t="s">
        <v>583</v>
      </c>
      <c r="D140" s="73" t="s">
        <v>9</v>
      </c>
      <c r="E140" s="70">
        <v>1</v>
      </c>
      <c r="F140" s="70">
        <v>5078</v>
      </c>
      <c r="G140" s="6">
        <f t="shared" si="4"/>
        <v>0.0007242218223326731</v>
      </c>
      <c r="I140" s="72" t="s">
        <v>383</v>
      </c>
      <c r="J140" s="73">
        <v>3</v>
      </c>
      <c r="K140" s="69" t="s">
        <v>772</v>
      </c>
      <c r="L140" s="73"/>
      <c r="M140" s="70"/>
      <c r="N140" s="70">
        <v>22955</v>
      </c>
      <c r="O140" s="5">
        <f t="shared" si="5"/>
        <v>0.0031337382432581216</v>
      </c>
    </row>
    <row r="141" spans="1:15" ht="15" customHeight="1">
      <c r="A141" s="73" t="s">
        <v>586</v>
      </c>
      <c r="B141" s="73">
        <v>3</v>
      </c>
      <c r="C141" s="69" t="s">
        <v>587</v>
      </c>
      <c r="D141" s="73"/>
      <c r="E141" s="70"/>
      <c r="F141" s="70">
        <v>785</v>
      </c>
      <c r="G141" s="6">
        <f t="shared" si="4"/>
        <v>0.00011195630770601584</v>
      </c>
      <c r="I141" s="72" t="s">
        <v>386</v>
      </c>
      <c r="J141" s="73">
        <v>4</v>
      </c>
      <c r="K141" s="69" t="s">
        <v>775</v>
      </c>
      <c r="L141" s="73"/>
      <c r="M141" s="70"/>
      <c r="N141" s="70">
        <v>22955</v>
      </c>
      <c r="O141" s="5">
        <f t="shared" si="5"/>
        <v>0.0031337382432581216</v>
      </c>
    </row>
    <row r="142" spans="1:15" ht="15" customHeight="1">
      <c r="A142" s="73" t="s">
        <v>592</v>
      </c>
      <c r="B142" s="73">
        <v>3</v>
      </c>
      <c r="C142" s="69" t="s">
        <v>593</v>
      </c>
      <c r="D142" s="73" t="s">
        <v>9</v>
      </c>
      <c r="E142" s="70">
        <v>149</v>
      </c>
      <c r="F142" s="70">
        <v>442143</v>
      </c>
      <c r="G142" s="6">
        <f t="shared" si="4"/>
        <v>0.06305821370453625</v>
      </c>
      <c r="I142" s="72" t="s">
        <v>393</v>
      </c>
      <c r="J142" s="73">
        <v>3</v>
      </c>
      <c r="K142" s="69" t="s">
        <v>778</v>
      </c>
      <c r="L142" s="73" t="s">
        <v>9</v>
      </c>
      <c r="M142" s="70">
        <v>4</v>
      </c>
      <c r="N142" s="70">
        <v>3379</v>
      </c>
      <c r="O142" s="5">
        <f t="shared" si="5"/>
        <v>0.0004612895458056717</v>
      </c>
    </row>
    <row r="143" spans="1:15" ht="15" customHeight="1">
      <c r="A143" s="73" t="s">
        <v>595</v>
      </c>
      <c r="B143" s="73">
        <v>4</v>
      </c>
      <c r="C143" s="69" t="s">
        <v>596</v>
      </c>
      <c r="D143" s="73" t="s">
        <v>9</v>
      </c>
      <c r="E143" s="70">
        <v>101</v>
      </c>
      <c r="F143" s="70">
        <v>69215</v>
      </c>
      <c r="G143" s="6">
        <f t="shared" si="4"/>
        <v>0.009871408710664824</v>
      </c>
      <c r="I143" s="72" t="s">
        <v>397</v>
      </c>
      <c r="J143" s="73">
        <v>4</v>
      </c>
      <c r="K143" s="69" t="s">
        <v>781</v>
      </c>
      <c r="L143" s="73"/>
      <c r="M143" s="70"/>
      <c r="N143" s="70">
        <v>233</v>
      </c>
      <c r="O143" s="5">
        <f t="shared" si="5"/>
        <v>3.1808364656028854E-05</v>
      </c>
    </row>
    <row r="144" spans="1:15" ht="15" customHeight="1">
      <c r="A144" s="73" t="s">
        <v>598</v>
      </c>
      <c r="B144" s="73">
        <v>4</v>
      </c>
      <c r="C144" s="69" t="s">
        <v>599</v>
      </c>
      <c r="D144" s="73"/>
      <c r="E144" s="70"/>
      <c r="F144" s="70">
        <v>251</v>
      </c>
      <c r="G144" s="6">
        <f t="shared" si="4"/>
        <v>3.579749456587258E-05</v>
      </c>
      <c r="I144" s="72" t="s">
        <v>784</v>
      </c>
      <c r="J144" s="73">
        <v>3</v>
      </c>
      <c r="K144" s="69" t="s">
        <v>785</v>
      </c>
      <c r="L144" s="73" t="s">
        <v>40</v>
      </c>
      <c r="M144" s="70">
        <v>11354</v>
      </c>
      <c r="N144" s="70">
        <v>4488</v>
      </c>
      <c r="O144" s="5">
        <f t="shared" si="5"/>
        <v>0.0006126864402414485</v>
      </c>
    </row>
    <row r="145" spans="1:15" ht="15" customHeight="1">
      <c r="A145" s="73" t="s">
        <v>601</v>
      </c>
      <c r="B145" s="73">
        <v>4</v>
      </c>
      <c r="C145" s="69" t="s">
        <v>602</v>
      </c>
      <c r="D145" s="73" t="s">
        <v>9</v>
      </c>
      <c r="E145" s="70">
        <v>48</v>
      </c>
      <c r="F145" s="70">
        <v>372677</v>
      </c>
      <c r="G145" s="6">
        <f t="shared" si="4"/>
        <v>0.05315100749930556</v>
      </c>
      <c r="I145" s="291" t="s">
        <v>439</v>
      </c>
      <c r="J145" s="287">
        <v>2</v>
      </c>
      <c r="K145" s="288" t="s">
        <v>400</v>
      </c>
      <c r="L145" s="287" t="s">
        <v>9</v>
      </c>
      <c r="M145" s="289">
        <v>221</v>
      </c>
      <c r="N145" s="289">
        <v>378442</v>
      </c>
      <c r="O145" s="281">
        <f t="shared" si="5"/>
        <v>0.05166361003071619</v>
      </c>
    </row>
    <row r="146" spans="1:15" ht="15" customHeight="1">
      <c r="A146" s="73" t="s">
        <v>604</v>
      </c>
      <c r="B146" s="73">
        <v>3</v>
      </c>
      <c r="C146" s="69" t="s">
        <v>605</v>
      </c>
      <c r="D146" s="73" t="s">
        <v>9</v>
      </c>
      <c r="E146" s="70">
        <v>287</v>
      </c>
      <c r="F146" s="70">
        <v>200020</v>
      </c>
      <c r="G146" s="6">
        <f t="shared" si="4"/>
        <v>0.02852675244249336</v>
      </c>
      <c r="I146" s="72" t="s">
        <v>443</v>
      </c>
      <c r="J146" s="73">
        <v>3</v>
      </c>
      <c r="K146" s="69" t="s">
        <v>404</v>
      </c>
      <c r="L146" s="73" t="s">
        <v>9</v>
      </c>
      <c r="M146" s="70">
        <v>107</v>
      </c>
      <c r="N146" s="70">
        <v>150365</v>
      </c>
      <c r="O146" s="5">
        <f t="shared" si="5"/>
        <v>0.020527316530059136</v>
      </c>
    </row>
    <row r="147" spans="1:15" ht="15" customHeight="1">
      <c r="A147" s="73" t="s">
        <v>607</v>
      </c>
      <c r="B147" s="73">
        <v>4</v>
      </c>
      <c r="C147" s="69" t="s">
        <v>608</v>
      </c>
      <c r="D147" s="73" t="s">
        <v>9</v>
      </c>
      <c r="E147" s="70">
        <v>43</v>
      </c>
      <c r="F147" s="70">
        <v>72282</v>
      </c>
      <c r="G147" s="6">
        <f t="shared" si="4"/>
        <v>0.010308822717969728</v>
      </c>
      <c r="I147" s="291" t="s">
        <v>523</v>
      </c>
      <c r="J147" s="287">
        <v>2</v>
      </c>
      <c r="K147" s="288" t="s">
        <v>440</v>
      </c>
      <c r="L147" s="287"/>
      <c r="M147" s="289"/>
      <c r="N147" s="289">
        <v>5149826</v>
      </c>
      <c r="O147" s="281">
        <f t="shared" si="5"/>
        <v>0.7030366666227402</v>
      </c>
    </row>
    <row r="148" spans="1:15" ht="15" customHeight="1">
      <c r="A148" s="73" t="s">
        <v>611</v>
      </c>
      <c r="B148" s="73">
        <v>5</v>
      </c>
      <c r="C148" s="69" t="s">
        <v>612</v>
      </c>
      <c r="D148" s="73" t="s">
        <v>9</v>
      </c>
      <c r="E148" s="70">
        <v>21</v>
      </c>
      <c r="F148" s="70">
        <v>32776</v>
      </c>
      <c r="G148" s="6">
        <f t="shared" si="4"/>
        <v>0.004674496740601751</v>
      </c>
      <c r="I148" s="72" t="s">
        <v>527</v>
      </c>
      <c r="J148" s="73">
        <v>3</v>
      </c>
      <c r="K148" s="69" t="s">
        <v>794</v>
      </c>
      <c r="L148" s="73" t="s">
        <v>40</v>
      </c>
      <c r="M148" s="70">
        <v>166359</v>
      </c>
      <c r="N148" s="70">
        <v>271599</v>
      </c>
      <c r="O148" s="5">
        <f t="shared" si="5"/>
        <v>0.037077768378595624</v>
      </c>
    </row>
    <row r="149" spans="1:15" ht="15" customHeight="1">
      <c r="A149" s="73" t="s">
        <v>615</v>
      </c>
      <c r="B149" s="73">
        <v>4</v>
      </c>
      <c r="C149" s="69" t="s">
        <v>616</v>
      </c>
      <c r="D149" s="73" t="s">
        <v>9</v>
      </c>
      <c r="E149" s="70">
        <v>15</v>
      </c>
      <c r="F149" s="70">
        <v>11750</v>
      </c>
      <c r="G149" s="6">
        <f t="shared" si="4"/>
        <v>0.0016757791280836765</v>
      </c>
      <c r="I149" s="72" t="s">
        <v>797</v>
      </c>
      <c r="J149" s="73">
        <v>4</v>
      </c>
      <c r="K149" s="69" t="s">
        <v>798</v>
      </c>
      <c r="L149" s="73" t="s">
        <v>40</v>
      </c>
      <c r="M149" s="70">
        <v>3599</v>
      </c>
      <c r="N149" s="70">
        <v>20100</v>
      </c>
      <c r="O149" s="5">
        <f t="shared" si="5"/>
        <v>0.002743983388781889</v>
      </c>
    </row>
    <row r="150" spans="1:15" ht="15" customHeight="1">
      <c r="A150" s="73" t="s">
        <v>619</v>
      </c>
      <c r="B150" s="73">
        <v>5</v>
      </c>
      <c r="C150" s="69" t="s">
        <v>620</v>
      </c>
      <c r="D150" s="73" t="s">
        <v>9</v>
      </c>
      <c r="E150" s="70">
        <v>2</v>
      </c>
      <c r="F150" s="70">
        <v>471</v>
      </c>
      <c r="G150" s="6">
        <f t="shared" si="4"/>
        <v>6.71737846236095E-05</v>
      </c>
      <c r="I150" s="72" t="s">
        <v>801</v>
      </c>
      <c r="J150" s="73">
        <v>4</v>
      </c>
      <c r="K150" s="69" t="s">
        <v>452</v>
      </c>
      <c r="L150" s="73" t="s">
        <v>40</v>
      </c>
      <c r="M150" s="70">
        <v>20451</v>
      </c>
      <c r="N150" s="70">
        <v>30476</v>
      </c>
      <c r="O150" s="5">
        <f t="shared" si="5"/>
        <v>0.004160479490373972</v>
      </c>
    </row>
    <row r="151" spans="1:15" ht="15" customHeight="1">
      <c r="A151" s="73" t="s">
        <v>621</v>
      </c>
      <c r="B151" s="73">
        <v>4</v>
      </c>
      <c r="C151" s="69" t="s">
        <v>622</v>
      </c>
      <c r="D151" s="73" t="s">
        <v>9</v>
      </c>
      <c r="E151" s="70">
        <v>113</v>
      </c>
      <c r="F151" s="70">
        <v>79034</v>
      </c>
      <c r="G151" s="6">
        <f t="shared" si="4"/>
        <v>0.011271789583741726</v>
      </c>
      <c r="I151" s="72" t="s">
        <v>804</v>
      </c>
      <c r="J151" s="73">
        <v>4</v>
      </c>
      <c r="K151" s="69" t="s">
        <v>805</v>
      </c>
      <c r="L151" s="73" t="s">
        <v>40</v>
      </c>
      <c r="M151" s="70">
        <v>74677</v>
      </c>
      <c r="N151" s="70">
        <v>86190</v>
      </c>
      <c r="O151" s="5">
        <f t="shared" si="5"/>
        <v>0.011766364591000545</v>
      </c>
    </row>
    <row r="152" spans="1:15" ht="15" customHeight="1">
      <c r="A152" s="73" t="s">
        <v>625</v>
      </c>
      <c r="B152" s="73">
        <v>5</v>
      </c>
      <c r="C152" s="69" t="s">
        <v>626</v>
      </c>
      <c r="D152" s="73" t="s">
        <v>9</v>
      </c>
      <c r="E152" s="70">
        <v>77</v>
      </c>
      <c r="F152" s="70">
        <v>27291</v>
      </c>
      <c r="G152" s="6">
        <f t="shared" si="4"/>
        <v>0.003892228781662265</v>
      </c>
      <c r="I152" s="72" t="s">
        <v>531</v>
      </c>
      <c r="J152" s="73">
        <v>3</v>
      </c>
      <c r="K152" s="69" t="s">
        <v>807</v>
      </c>
      <c r="L152" s="73" t="s">
        <v>388</v>
      </c>
      <c r="M152" s="70">
        <v>674849</v>
      </c>
      <c r="N152" s="70">
        <v>383798</v>
      </c>
      <c r="O152" s="5">
        <f t="shared" si="5"/>
        <v>0.05239479286804534</v>
      </c>
    </row>
    <row r="153" spans="1:15" ht="15" customHeight="1">
      <c r="A153" s="73" t="s">
        <v>629</v>
      </c>
      <c r="B153" s="73">
        <v>4</v>
      </c>
      <c r="C153" s="69" t="s">
        <v>630</v>
      </c>
      <c r="D153" s="73" t="s">
        <v>9</v>
      </c>
      <c r="E153" s="70">
        <v>107</v>
      </c>
      <c r="F153" s="70">
        <v>36954</v>
      </c>
      <c r="G153" s="6">
        <f t="shared" si="4"/>
        <v>0.005270361012698228</v>
      </c>
      <c r="I153" s="72" t="s">
        <v>810</v>
      </c>
      <c r="J153" s="73">
        <v>4</v>
      </c>
      <c r="K153" s="69" t="s">
        <v>811</v>
      </c>
      <c r="L153" s="73" t="s">
        <v>388</v>
      </c>
      <c r="M153" s="70">
        <v>674849</v>
      </c>
      <c r="N153" s="70">
        <v>383798</v>
      </c>
      <c r="O153" s="5">
        <f t="shared" si="5"/>
        <v>0.05239479286804534</v>
      </c>
    </row>
    <row r="154" spans="1:15" ht="15" customHeight="1">
      <c r="A154" s="73" t="s">
        <v>633</v>
      </c>
      <c r="B154" s="73">
        <v>5</v>
      </c>
      <c r="C154" s="69" t="s">
        <v>634</v>
      </c>
      <c r="D154" s="73" t="s">
        <v>9</v>
      </c>
      <c r="E154" s="70">
        <v>52</v>
      </c>
      <c r="F154" s="70">
        <v>19287</v>
      </c>
      <c r="G154" s="6">
        <f t="shared" si="4"/>
        <v>0.0027507023015616913</v>
      </c>
      <c r="I154" s="72" t="s">
        <v>814</v>
      </c>
      <c r="J154" s="73">
        <v>3</v>
      </c>
      <c r="K154" s="69" t="s">
        <v>815</v>
      </c>
      <c r="L154" s="73" t="s">
        <v>388</v>
      </c>
      <c r="M154" s="70">
        <v>1248335</v>
      </c>
      <c r="N154" s="70">
        <v>1663630</v>
      </c>
      <c r="O154" s="5">
        <f t="shared" si="5"/>
        <v>0.22711308880991107</v>
      </c>
    </row>
    <row r="155" spans="1:15" ht="15" customHeight="1">
      <c r="A155" s="73" t="s">
        <v>641</v>
      </c>
      <c r="B155" s="73">
        <v>3</v>
      </c>
      <c r="C155" s="69" t="s">
        <v>642</v>
      </c>
      <c r="D155" s="73" t="s">
        <v>9</v>
      </c>
      <c r="E155" s="70">
        <v>217</v>
      </c>
      <c r="F155" s="70">
        <v>507627</v>
      </c>
      <c r="G155" s="6">
        <f t="shared" si="4"/>
        <v>0.07239750905972192</v>
      </c>
      <c r="I155" s="72" t="s">
        <v>818</v>
      </c>
      <c r="J155" s="73">
        <v>4</v>
      </c>
      <c r="K155" s="69" t="s">
        <v>819</v>
      </c>
      <c r="L155" s="73" t="s">
        <v>388</v>
      </c>
      <c r="M155" s="70">
        <v>1187212</v>
      </c>
      <c r="N155" s="70">
        <v>1573615</v>
      </c>
      <c r="O155" s="5">
        <f t="shared" si="5"/>
        <v>0.21482454827552294</v>
      </c>
    </row>
    <row r="156" spans="1:15" ht="15" customHeight="1">
      <c r="A156" s="73" t="s">
        <v>643</v>
      </c>
      <c r="B156" s="73">
        <v>4</v>
      </c>
      <c r="C156" s="69" t="s">
        <v>644</v>
      </c>
      <c r="D156" s="73" t="s">
        <v>9</v>
      </c>
      <c r="E156" s="70">
        <v>122</v>
      </c>
      <c r="F156" s="70">
        <v>113401</v>
      </c>
      <c r="G156" s="6">
        <f t="shared" si="4"/>
        <v>0.016173193949261023</v>
      </c>
      <c r="I156" s="72" t="s">
        <v>535</v>
      </c>
      <c r="J156" s="73">
        <v>3</v>
      </c>
      <c r="K156" s="69" t="s">
        <v>822</v>
      </c>
      <c r="L156" s="73" t="s">
        <v>388</v>
      </c>
      <c r="M156" s="70">
        <v>72510</v>
      </c>
      <c r="N156" s="70">
        <v>141927</v>
      </c>
      <c r="O156" s="5">
        <f t="shared" si="5"/>
        <v>0.01937538957311677</v>
      </c>
    </row>
    <row r="157" spans="1:15" ht="15" customHeight="1">
      <c r="A157" s="287" t="s">
        <v>647</v>
      </c>
      <c r="B157" s="287">
        <v>2</v>
      </c>
      <c r="C157" s="288" t="s">
        <v>648</v>
      </c>
      <c r="D157" s="287" t="s">
        <v>9</v>
      </c>
      <c r="E157" s="289">
        <v>576</v>
      </c>
      <c r="F157" s="289">
        <v>3829013</v>
      </c>
      <c r="G157" s="279">
        <f t="shared" si="4"/>
        <v>0.5460919205583883</v>
      </c>
      <c r="I157" s="72" t="s">
        <v>566</v>
      </c>
      <c r="J157" s="73">
        <v>3</v>
      </c>
      <c r="K157" s="69" t="s">
        <v>825</v>
      </c>
      <c r="L157" s="73" t="s">
        <v>40</v>
      </c>
      <c r="M157" s="70">
        <v>122425</v>
      </c>
      <c r="N157" s="70">
        <v>371640</v>
      </c>
      <c r="O157" s="5">
        <f t="shared" si="5"/>
        <v>0.050735024209298554</v>
      </c>
    </row>
    <row r="158" spans="1:15" ht="15" customHeight="1">
      <c r="A158" s="73" t="s">
        <v>649</v>
      </c>
      <c r="B158" s="73">
        <v>3</v>
      </c>
      <c r="C158" s="69" t="s">
        <v>650</v>
      </c>
      <c r="D158" s="73" t="s">
        <v>9</v>
      </c>
      <c r="E158" s="70">
        <v>276</v>
      </c>
      <c r="F158" s="70">
        <v>1945473</v>
      </c>
      <c r="G158" s="6">
        <f t="shared" si="4"/>
        <v>0.277462387034071</v>
      </c>
      <c r="I158" s="72" t="s">
        <v>828</v>
      </c>
      <c r="J158" s="73">
        <v>3</v>
      </c>
      <c r="K158" s="69" t="s">
        <v>829</v>
      </c>
      <c r="L158" s="73" t="s">
        <v>40</v>
      </c>
      <c r="M158" s="70">
        <v>48182</v>
      </c>
      <c r="N158" s="70">
        <v>181808</v>
      </c>
      <c r="O158" s="5">
        <f t="shared" si="5"/>
        <v>0.024819807559584954</v>
      </c>
    </row>
    <row r="159" spans="1:15" ht="15" customHeight="1">
      <c r="A159" s="73" t="s">
        <v>653</v>
      </c>
      <c r="B159" s="73">
        <v>4</v>
      </c>
      <c r="C159" s="69" t="s">
        <v>654</v>
      </c>
      <c r="D159" s="73" t="s">
        <v>9</v>
      </c>
      <c r="E159" s="70">
        <v>43</v>
      </c>
      <c r="F159" s="70">
        <v>63597</v>
      </c>
      <c r="G159" s="6">
        <f t="shared" si="4"/>
        <v>0.009070172358190432</v>
      </c>
      <c r="I159" s="72" t="s">
        <v>832</v>
      </c>
      <c r="J159" s="73">
        <v>3</v>
      </c>
      <c r="K159" s="69" t="s">
        <v>833</v>
      </c>
      <c r="L159" s="73" t="s">
        <v>9</v>
      </c>
      <c r="M159" s="70">
        <v>60</v>
      </c>
      <c r="N159" s="70">
        <v>148204</v>
      </c>
      <c r="O159" s="5">
        <f t="shared" si="5"/>
        <v>0.02023230418661846</v>
      </c>
    </row>
    <row r="160" spans="1:15" ht="15" customHeight="1">
      <c r="A160" s="73" t="s">
        <v>655</v>
      </c>
      <c r="B160" s="73">
        <v>4</v>
      </c>
      <c r="C160" s="69" t="s">
        <v>656</v>
      </c>
      <c r="D160" s="73"/>
      <c r="E160" s="70"/>
      <c r="F160" s="70">
        <v>2221</v>
      </c>
      <c r="G160" s="6">
        <f t="shared" si="4"/>
        <v>0.00031675791008288045</v>
      </c>
      <c r="I160" s="72" t="s">
        <v>836</v>
      </c>
      <c r="J160" s="73">
        <v>3</v>
      </c>
      <c r="K160" s="69" t="s">
        <v>837</v>
      </c>
      <c r="L160" s="73" t="s">
        <v>40</v>
      </c>
      <c r="M160" s="70">
        <v>40865</v>
      </c>
      <c r="N160" s="70">
        <v>113276</v>
      </c>
      <c r="O160" s="5">
        <f t="shared" si="5"/>
        <v>0.015464052853117274</v>
      </c>
    </row>
    <row r="161" spans="1:15" ht="15" customHeight="1">
      <c r="A161" s="73" t="s">
        <v>657</v>
      </c>
      <c r="B161" s="73">
        <v>4</v>
      </c>
      <c r="C161" s="69" t="s">
        <v>658</v>
      </c>
      <c r="D161" s="73" t="s">
        <v>9</v>
      </c>
      <c r="E161" s="70">
        <v>63</v>
      </c>
      <c r="F161" s="70">
        <v>107905</v>
      </c>
      <c r="G161" s="6">
        <f t="shared" si="4"/>
        <v>0.015389357175818647</v>
      </c>
      <c r="I161" s="291" t="s">
        <v>576</v>
      </c>
      <c r="J161" s="287">
        <v>2</v>
      </c>
      <c r="K161" s="288" t="s">
        <v>524</v>
      </c>
      <c r="L161" s="287"/>
      <c r="M161" s="289"/>
      <c r="N161" s="289">
        <v>5832629</v>
      </c>
      <c r="O161" s="281">
        <f t="shared" si="5"/>
        <v>0.7962506014391799</v>
      </c>
    </row>
    <row r="162" spans="1:15" ht="15" customHeight="1">
      <c r="A162" s="73" t="s">
        <v>659</v>
      </c>
      <c r="B162" s="73">
        <v>4</v>
      </c>
      <c r="C162" s="69" t="s">
        <v>660</v>
      </c>
      <c r="D162" s="73" t="s">
        <v>9</v>
      </c>
      <c r="E162" s="70">
        <v>1</v>
      </c>
      <c r="F162" s="70">
        <v>6119</v>
      </c>
      <c r="G162" s="6">
        <f t="shared" si="4"/>
        <v>0.0008726887221058738</v>
      </c>
      <c r="I162" s="72" t="s">
        <v>580</v>
      </c>
      <c r="J162" s="73">
        <v>3</v>
      </c>
      <c r="K162" s="69" t="s">
        <v>536</v>
      </c>
      <c r="L162" s="73"/>
      <c r="M162" s="70"/>
      <c r="N162" s="70">
        <v>3159701</v>
      </c>
      <c r="O162" s="5">
        <f t="shared" si="5"/>
        <v>0.43135159490136926</v>
      </c>
    </row>
    <row r="163" spans="1:15" ht="15" customHeight="1">
      <c r="A163" s="73" t="s">
        <v>661</v>
      </c>
      <c r="B163" s="73">
        <v>3</v>
      </c>
      <c r="C163" s="69" t="s">
        <v>662</v>
      </c>
      <c r="D163" s="73" t="s">
        <v>9</v>
      </c>
      <c r="E163" s="70">
        <v>186</v>
      </c>
      <c r="F163" s="70">
        <v>306609</v>
      </c>
      <c r="G163" s="6">
        <f t="shared" si="4"/>
        <v>0.043728422355966634</v>
      </c>
      <c r="I163" s="72" t="s">
        <v>586</v>
      </c>
      <c r="J163" s="73">
        <v>3</v>
      </c>
      <c r="K163" s="69" t="s">
        <v>1286</v>
      </c>
      <c r="L163" s="73" t="s">
        <v>696</v>
      </c>
      <c r="M163" s="70">
        <v>308</v>
      </c>
      <c r="N163" s="70">
        <v>135519</v>
      </c>
      <c r="O163" s="5">
        <f t="shared" si="5"/>
        <v>0.018500591286782723</v>
      </c>
    </row>
    <row r="164" spans="1:15" ht="15" customHeight="1">
      <c r="A164" s="73" t="s">
        <v>663</v>
      </c>
      <c r="B164" s="73">
        <v>4</v>
      </c>
      <c r="C164" s="69" t="s">
        <v>664</v>
      </c>
      <c r="D164" s="73" t="s">
        <v>9</v>
      </c>
      <c r="E164" s="70">
        <v>15</v>
      </c>
      <c r="F164" s="70">
        <v>7788</v>
      </c>
      <c r="G164" s="6">
        <f t="shared" si="4"/>
        <v>0.001110720668043887</v>
      </c>
      <c r="I164" s="72" t="s">
        <v>592</v>
      </c>
      <c r="J164" s="73">
        <v>3</v>
      </c>
      <c r="K164" s="69" t="s">
        <v>844</v>
      </c>
      <c r="L164" s="73" t="s">
        <v>40</v>
      </c>
      <c r="M164" s="70">
        <v>13533</v>
      </c>
      <c r="N164" s="70">
        <v>120661</v>
      </c>
      <c r="O164" s="5">
        <f t="shared" si="5"/>
        <v>0.01647222784446823</v>
      </c>
    </row>
    <row r="165" spans="1:15" ht="15" customHeight="1">
      <c r="A165" s="73" t="s">
        <v>665</v>
      </c>
      <c r="B165" s="73">
        <v>4</v>
      </c>
      <c r="C165" s="69" t="s">
        <v>666</v>
      </c>
      <c r="D165" s="73" t="s">
        <v>9</v>
      </c>
      <c r="E165" s="70">
        <v>51</v>
      </c>
      <c r="F165" s="70">
        <v>69131</v>
      </c>
      <c r="G165" s="6">
        <f t="shared" si="4"/>
        <v>0.009859428672642778</v>
      </c>
      <c r="I165" s="291" t="s">
        <v>647</v>
      </c>
      <c r="J165" s="287">
        <v>2</v>
      </c>
      <c r="K165" s="288" t="s">
        <v>577</v>
      </c>
      <c r="L165" s="287" t="s">
        <v>9</v>
      </c>
      <c r="M165" s="289">
        <v>906</v>
      </c>
      <c r="N165" s="289">
        <v>2103559</v>
      </c>
      <c r="O165" s="281">
        <f t="shared" si="5"/>
        <v>0.2871706941951563</v>
      </c>
    </row>
    <row r="166" spans="1:15" ht="15" customHeight="1">
      <c r="A166" s="73" t="s">
        <v>667</v>
      </c>
      <c r="B166" s="73">
        <v>3</v>
      </c>
      <c r="C166" s="69" t="s">
        <v>668</v>
      </c>
      <c r="D166" s="73" t="s">
        <v>9</v>
      </c>
      <c r="E166" s="70">
        <v>24</v>
      </c>
      <c r="F166" s="70">
        <v>18296</v>
      </c>
      <c r="G166" s="6">
        <f t="shared" si="4"/>
        <v>0.0026093663768016126</v>
      </c>
      <c r="I166" s="72" t="s">
        <v>661</v>
      </c>
      <c r="J166" s="73">
        <v>3</v>
      </c>
      <c r="K166" s="69" t="s">
        <v>851</v>
      </c>
      <c r="L166" s="73" t="s">
        <v>9</v>
      </c>
      <c r="M166" s="70">
        <v>2</v>
      </c>
      <c r="N166" s="70">
        <v>6518</v>
      </c>
      <c r="O166" s="5">
        <f t="shared" si="5"/>
        <v>0.0008898151108497687</v>
      </c>
    </row>
    <row r="167" spans="1:15" ht="15" customHeight="1">
      <c r="A167" s="73" t="s">
        <v>671</v>
      </c>
      <c r="B167" s="73">
        <v>4</v>
      </c>
      <c r="C167" s="69" t="s">
        <v>672</v>
      </c>
      <c r="D167" s="73" t="s">
        <v>9</v>
      </c>
      <c r="E167" s="70">
        <v>2</v>
      </c>
      <c r="F167" s="70">
        <v>539</v>
      </c>
      <c r="G167" s="6">
        <f t="shared" si="4"/>
        <v>7.687191064145546E-05</v>
      </c>
      <c r="I167" s="72" t="s">
        <v>667</v>
      </c>
      <c r="J167" s="73">
        <v>3</v>
      </c>
      <c r="K167" s="69" t="s">
        <v>593</v>
      </c>
      <c r="L167" s="73" t="s">
        <v>9</v>
      </c>
      <c r="M167" s="70">
        <v>193</v>
      </c>
      <c r="N167" s="70">
        <v>509069</v>
      </c>
      <c r="O167" s="5">
        <f t="shared" si="5"/>
        <v>0.0694963621763088</v>
      </c>
    </row>
    <row r="168" spans="1:15" ht="15" customHeight="1">
      <c r="A168" s="73" t="s">
        <v>675</v>
      </c>
      <c r="B168" s="73">
        <v>3</v>
      </c>
      <c r="C168" s="69" t="s">
        <v>676</v>
      </c>
      <c r="D168" s="73" t="s">
        <v>9</v>
      </c>
      <c r="E168" s="70">
        <v>18</v>
      </c>
      <c r="F168" s="70">
        <v>248897</v>
      </c>
      <c r="G168" s="6">
        <f t="shared" si="4"/>
        <v>0.03549756575682067</v>
      </c>
      <c r="I168" s="72" t="s">
        <v>675</v>
      </c>
      <c r="J168" s="73">
        <v>3</v>
      </c>
      <c r="K168" s="69" t="s">
        <v>605</v>
      </c>
      <c r="L168" s="73" t="s">
        <v>9</v>
      </c>
      <c r="M168" s="70">
        <v>494</v>
      </c>
      <c r="N168" s="70">
        <v>331786</v>
      </c>
      <c r="O168" s="5">
        <f t="shared" si="5"/>
        <v>0.04529429217066605</v>
      </c>
    </row>
    <row r="169" spans="1:15" ht="15" customHeight="1">
      <c r="A169" s="73" t="s">
        <v>858</v>
      </c>
      <c r="B169" s="73">
        <v>3</v>
      </c>
      <c r="C169" s="69" t="s">
        <v>1218</v>
      </c>
      <c r="D169" s="73" t="s">
        <v>696</v>
      </c>
      <c r="E169" s="70">
        <v>148129</v>
      </c>
      <c r="F169" s="70">
        <v>577583</v>
      </c>
      <c r="G169" s="6">
        <f t="shared" si="4"/>
        <v>0.0823745988200812</v>
      </c>
      <c r="I169" s="72" t="s">
        <v>858</v>
      </c>
      <c r="J169" s="73">
        <v>3</v>
      </c>
      <c r="K169" s="69" t="s">
        <v>642</v>
      </c>
      <c r="L169" s="73" t="s">
        <v>9</v>
      </c>
      <c r="M169" s="70">
        <v>200</v>
      </c>
      <c r="N169" s="70">
        <v>1219484</v>
      </c>
      <c r="O169" s="5">
        <f t="shared" si="5"/>
        <v>0.16647979297936777</v>
      </c>
    </row>
    <row r="170" spans="1:15" ht="15" customHeight="1">
      <c r="A170" s="287" t="s">
        <v>679</v>
      </c>
      <c r="B170" s="287">
        <v>2</v>
      </c>
      <c r="C170" s="288" t="s">
        <v>680</v>
      </c>
      <c r="D170" s="287"/>
      <c r="E170" s="289"/>
      <c r="F170" s="289">
        <v>23591633</v>
      </c>
      <c r="G170" s="279">
        <f t="shared" si="4"/>
        <v>3.3646269088349015</v>
      </c>
      <c r="I170" s="291" t="s">
        <v>679</v>
      </c>
      <c r="J170" s="287">
        <v>2</v>
      </c>
      <c r="K170" s="288" t="s">
        <v>648</v>
      </c>
      <c r="L170" s="287" t="s">
        <v>9</v>
      </c>
      <c r="M170" s="289">
        <v>759</v>
      </c>
      <c r="N170" s="289">
        <v>5686186</v>
      </c>
      <c r="O170" s="281">
        <f t="shared" si="5"/>
        <v>0.7762587029613995</v>
      </c>
    </row>
    <row r="171" spans="1:15" ht="15" customHeight="1">
      <c r="A171" s="73" t="s">
        <v>682</v>
      </c>
      <c r="B171" s="73">
        <v>3</v>
      </c>
      <c r="C171" s="69" t="s">
        <v>683</v>
      </c>
      <c r="D171" s="73" t="s">
        <v>9</v>
      </c>
      <c r="E171" s="70">
        <v>13</v>
      </c>
      <c r="F171" s="70">
        <v>66665</v>
      </c>
      <c r="G171" s="6">
        <f t="shared" si="4"/>
        <v>0.0095077289849956</v>
      </c>
      <c r="I171" s="72" t="s">
        <v>682</v>
      </c>
      <c r="J171" s="73">
        <v>3</v>
      </c>
      <c r="K171" s="69" t="s">
        <v>863</v>
      </c>
      <c r="L171" s="73" t="s">
        <v>40</v>
      </c>
      <c r="M171" s="70">
        <v>2791</v>
      </c>
      <c r="N171" s="70">
        <v>608189</v>
      </c>
      <c r="O171" s="5">
        <f t="shared" si="5"/>
        <v>0.0830278862308392</v>
      </c>
    </row>
    <row r="172" spans="1:15" ht="15" customHeight="1">
      <c r="A172" s="73" t="s">
        <v>686</v>
      </c>
      <c r="B172" s="73">
        <v>4</v>
      </c>
      <c r="C172" s="69" t="s">
        <v>687</v>
      </c>
      <c r="D172" s="73" t="s">
        <v>9</v>
      </c>
      <c r="E172" s="70">
        <v>12</v>
      </c>
      <c r="F172" s="70">
        <v>23587</v>
      </c>
      <c r="G172" s="6">
        <f t="shared" si="4"/>
        <v>0.0033639661526901855</v>
      </c>
      <c r="I172" s="72" t="s">
        <v>686</v>
      </c>
      <c r="J172" s="73">
        <v>4</v>
      </c>
      <c r="K172" s="69" t="s">
        <v>1287</v>
      </c>
      <c r="L172" s="73" t="s">
        <v>40</v>
      </c>
      <c r="M172" s="70">
        <v>20</v>
      </c>
      <c r="N172" s="70">
        <v>78481</v>
      </c>
      <c r="O172" s="5">
        <f t="shared" si="5"/>
        <v>0.010713958225621462</v>
      </c>
    </row>
    <row r="173" spans="1:15" ht="15" customHeight="1">
      <c r="A173" s="73" t="s">
        <v>689</v>
      </c>
      <c r="B173" s="73">
        <v>3</v>
      </c>
      <c r="C173" s="69" t="s">
        <v>690</v>
      </c>
      <c r="D173" s="73" t="s">
        <v>9</v>
      </c>
      <c r="E173" s="70">
        <v>1</v>
      </c>
      <c r="F173" s="70">
        <v>16393</v>
      </c>
      <c r="G173" s="6">
        <f t="shared" si="4"/>
        <v>0.002337961467802188</v>
      </c>
      <c r="I173" s="72" t="s">
        <v>1288</v>
      </c>
      <c r="J173" s="73">
        <v>5</v>
      </c>
      <c r="K173" s="69" t="s">
        <v>1289</v>
      </c>
      <c r="L173" s="73" t="s">
        <v>696</v>
      </c>
      <c r="M173" s="70">
        <v>9999</v>
      </c>
      <c r="N173" s="70">
        <v>49481</v>
      </c>
      <c r="O173" s="5">
        <f t="shared" si="5"/>
        <v>0.006754977216931175</v>
      </c>
    </row>
    <row r="174" spans="1:15" ht="15" customHeight="1">
      <c r="A174" s="73" t="s">
        <v>697</v>
      </c>
      <c r="B174" s="73">
        <v>3</v>
      </c>
      <c r="C174" s="69" t="s">
        <v>698</v>
      </c>
      <c r="D174" s="73" t="s">
        <v>9</v>
      </c>
      <c r="E174" s="70">
        <v>10</v>
      </c>
      <c r="F174" s="70">
        <v>195237</v>
      </c>
      <c r="G174" s="6">
        <f t="shared" si="4"/>
        <v>0.02784460337273811</v>
      </c>
      <c r="I174" s="72" t="s">
        <v>866</v>
      </c>
      <c r="J174" s="73">
        <v>4</v>
      </c>
      <c r="K174" s="69" t="s">
        <v>867</v>
      </c>
      <c r="L174" s="73" t="s">
        <v>40</v>
      </c>
      <c r="M174" s="70">
        <v>2771</v>
      </c>
      <c r="N174" s="70">
        <v>529708</v>
      </c>
      <c r="O174" s="5">
        <f t="shared" si="5"/>
        <v>0.07231392800521774</v>
      </c>
    </row>
    <row r="175" spans="1:15" ht="15" customHeight="1">
      <c r="A175" s="73" t="s">
        <v>699</v>
      </c>
      <c r="B175" s="73">
        <v>4</v>
      </c>
      <c r="C175" s="69" t="s">
        <v>700</v>
      </c>
      <c r="D175" s="73" t="s">
        <v>9</v>
      </c>
      <c r="E175" s="70">
        <v>7</v>
      </c>
      <c r="F175" s="70">
        <v>16661</v>
      </c>
      <c r="G175" s="6">
        <f t="shared" si="4"/>
        <v>0.0023761834938725223</v>
      </c>
      <c r="I175" s="72" t="s">
        <v>870</v>
      </c>
      <c r="J175" s="73">
        <v>5</v>
      </c>
      <c r="K175" s="69" t="s">
        <v>871</v>
      </c>
      <c r="L175" s="73" t="s">
        <v>40</v>
      </c>
      <c r="M175" s="70">
        <v>2771</v>
      </c>
      <c r="N175" s="70">
        <v>529708</v>
      </c>
      <c r="O175" s="5">
        <f t="shared" si="5"/>
        <v>0.07231392800521774</v>
      </c>
    </row>
    <row r="176" spans="1:15" ht="15" customHeight="1">
      <c r="A176" s="73" t="s">
        <v>702</v>
      </c>
      <c r="B176" s="73">
        <v>4</v>
      </c>
      <c r="C176" s="69" t="s">
        <v>703</v>
      </c>
      <c r="D176" s="73" t="s">
        <v>9</v>
      </c>
      <c r="E176" s="70">
        <v>3</v>
      </c>
      <c r="F176" s="70">
        <v>177454</v>
      </c>
      <c r="G176" s="6">
        <f t="shared" si="4"/>
        <v>0.02530840079957113</v>
      </c>
      <c r="I176" s="72" t="s">
        <v>689</v>
      </c>
      <c r="J176" s="73">
        <v>3</v>
      </c>
      <c r="K176" s="69" t="s">
        <v>650</v>
      </c>
      <c r="L176" s="73" t="s">
        <v>9</v>
      </c>
      <c r="M176" s="70">
        <v>112</v>
      </c>
      <c r="N176" s="70">
        <v>374061</v>
      </c>
      <c r="O176" s="5">
        <f t="shared" si="5"/>
        <v>0.05106553086523095</v>
      </c>
    </row>
    <row r="177" spans="1:15" ht="15" customHeight="1">
      <c r="A177" s="73" t="s">
        <v>704</v>
      </c>
      <c r="B177" s="73">
        <v>3</v>
      </c>
      <c r="C177" s="69" t="s">
        <v>705</v>
      </c>
      <c r="D177" s="73" t="s">
        <v>9</v>
      </c>
      <c r="E177" s="70">
        <v>376</v>
      </c>
      <c r="F177" s="70">
        <v>1234841</v>
      </c>
      <c r="G177" s="6">
        <f t="shared" si="4"/>
        <v>0.17611240632357236</v>
      </c>
      <c r="I177" s="72" t="s">
        <v>876</v>
      </c>
      <c r="J177" s="73">
        <v>3</v>
      </c>
      <c r="K177" s="69" t="s">
        <v>877</v>
      </c>
      <c r="L177" s="73" t="s">
        <v>9</v>
      </c>
      <c r="M177" s="70">
        <v>24</v>
      </c>
      <c r="N177" s="70">
        <v>268169</v>
      </c>
      <c r="O177" s="5">
        <f t="shared" si="5"/>
        <v>0.03660951648687812</v>
      </c>
    </row>
    <row r="178" spans="1:15" ht="15" customHeight="1">
      <c r="A178" s="73" t="s">
        <v>707</v>
      </c>
      <c r="B178" s="73">
        <v>4</v>
      </c>
      <c r="C178" s="69" t="s">
        <v>708</v>
      </c>
      <c r="D178" s="73"/>
      <c r="E178" s="70"/>
      <c r="F178" s="70">
        <v>404</v>
      </c>
      <c r="G178" s="6">
        <f t="shared" si="4"/>
        <v>5.7618278106025984E-05</v>
      </c>
      <c r="I178" s="72" t="s">
        <v>697</v>
      </c>
      <c r="J178" s="73">
        <v>3</v>
      </c>
      <c r="K178" s="69" t="s">
        <v>662</v>
      </c>
      <c r="L178" s="73" t="s">
        <v>9</v>
      </c>
      <c r="M178" s="70">
        <v>422</v>
      </c>
      <c r="N178" s="70">
        <v>1118259</v>
      </c>
      <c r="O178" s="5">
        <f t="shared" si="5"/>
        <v>0.1526609015102411</v>
      </c>
    </row>
    <row r="179" spans="1:15" ht="15" customHeight="1">
      <c r="A179" s="73" t="s">
        <v>712</v>
      </c>
      <c r="B179" s="73">
        <v>4</v>
      </c>
      <c r="C179" s="69" t="s">
        <v>713</v>
      </c>
      <c r="D179" s="73" t="s">
        <v>9</v>
      </c>
      <c r="E179" s="70">
        <v>291</v>
      </c>
      <c r="F179" s="70">
        <v>1002187</v>
      </c>
      <c r="G179" s="6">
        <f t="shared" si="4"/>
        <v>0.14293140910951452</v>
      </c>
      <c r="I179" s="72" t="s">
        <v>718</v>
      </c>
      <c r="J179" s="73">
        <v>3</v>
      </c>
      <c r="K179" s="69" t="s">
        <v>668</v>
      </c>
      <c r="L179" s="73" t="s">
        <v>9</v>
      </c>
      <c r="M179" s="70">
        <v>33</v>
      </c>
      <c r="N179" s="70">
        <v>16604</v>
      </c>
      <c r="O179" s="5">
        <f t="shared" si="5"/>
        <v>0.002266721402354949</v>
      </c>
    </row>
    <row r="180" spans="1:15" ht="15" customHeight="1">
      <c r="A180" s="73" t="s">
        <v>715</v>
      </c>
      <c r="B180" s="73">
        <v>4</v>
      </c>
      <c r="C180" s="69" t="s">
        <v>716</v>
      </c>
      <c r="D180" s="73" t="s">
        <v>9</v>
      </c>
      <c r="E180" s="70">
        <v>4</v>
      </c>
      <c r="F180" s="70">
        <v>14122</v>
      </c>
      <c r="G180" s="6">
        <f t="shared" si="4"/>
        <v>0.0020140725827061854</v>
      </c>
      <c r="I180" s="72" t="s">
        <v>723</v>
      </c>
      <c r="J180" s="73">
        <v>3</v>
      </c>
      <c r="K180" s="69" t="s">
        <v>887</v>
      </c>
      <c r="L180" s="73"/>
      <c r="M180" s="70"/>
      <c r="N180" s="70">
        <v>208</v>
      </c>
      <c r="O180" s="5">
        <f t="shared" si="5"/>
        <v>2.8395449993364818E-05</v>
      </c>
    </row>
    <row r="181" spans="1:15" ht="15" customHeight="1">
      <c r="A181" s="73" t="s">
        <v>718</v>
      </c>
      <c r="B181" s="73">
        <v>3</v>
      </c>
      <c r="C181" s="69" t="s">
        <v>719</v>
      </c>
      <c r="D181" s="73" t="s">
        <v>40</v>
      </c>
      <c r="E181" s="70">
        <v>952672</v>
      </c>
      <c r="F181" s="70">
        <v>16551727</v>
      </c>
      <c r="G181" s="6">
        <f t="shared" si="4"/>
        <v>2.3605990332203444</v>
      </c>
      <c r="I181" s="72" t="s">
        <v>728</v>
      </c>
      <c r="J181" s="73">
        <v>3</v>
      </c>
      <c r="K181" s="69" t="s">
        <v>890</v>
      </c>
      <c r="L181" s="73"/>
      <c r="M181" s="70"/>
      <c r="N181" s="70">
        <v>37940</v>
      </c>
      <c r="O181" s="5">
        <f t="shared" si="5"/>
        <v>0.005179439292058947</v>
      </c>
    </row>
    <row r="182" spans="1:15" ht="15" customHeight="1">
      <c r="A182" s="73" t="s">
        <v>721</v>
      </c>
      <c r="B182" s="73">
        <v>4</v>
      </c>
      <c r="C182" s="69" t="s">
        <v>722</v>
      </c>
      <c r="D182" s="73" t="s">
        <v>40</v>
      </c>
      <c r="E182" s="70">
        <v>13725</v>
      </c>
      <c r="F182" s="70">
        <v>104394</v>
      </c>
      <c r="G182" s="6">
        <f t="shared" si="4"/>
        <v>0.014888620110397219</v>
      </c>
      <c r="I182" s="291" t="s">
        <v>893</v>
      </c>
      <c r="J182" s="287">
        <v>2</v>
      </c>
      <c r="K182" s="288" t="s">
        <v>680</v>
      </c>
      <c r="L182" s="287"/>
      <c r="M182" s="289"/>
      <c r="N182" s="289">
        <v>17069814</v>
      </c>
      <c r="O182" s="281">
        <f t="shared" si="5"/>
        <v>2.3303127395819168</v>
      </c>
    </row>
    <row r="183" spans="1:15" ht="15" customHeight="1">
      <c r="A183" s="73" t="s">
        <v>723</v>
      </c>
      <c r="B183" s="73">
        <v>3</v>
      </c>
      <c r="C183" s="69" t="s">
        <v>724</v>
      </c>
      <c r="D183" s="73"/>
      <c r="E183" s="70"/>
      <c r="F183" s="70">
        <v>1188048</v>
      </c>
      <c r="G183" s="6">
        <f t="shared" si="4"/>
        <v>0.169438812047792</v>
      </c>
      <c r="I183" s="72" t="s">
        <v>896</v>
      </c>
      <c r="J183" s="73">
        <v>3</v>
      </c>
      <c r="K183" s="69" t="s">
        <v>897</v>
      </c>
      <c r="L183" s="73" t="s">
        <v>9</v>
      </c>
      <c r="M183" s="70">
        <v>51</v>
      </c>
      <c r="N183" s="70">
        <v>66800</v>
      </c>
      <c r="O183" s="5">
        <f t="shared" si="5"/>
        <v>0.009119307978638315</v>
      </c>
    </row>
    <row r="184" spans="1:15" ht="15" customHeight="1">
      <c r="A184" s="73" t="s">
        <v>725</v>
      </c>
      <c r="B184" s="73">
        <v>4</v>
      </c>
      <c r="C184" s="69" t="s">
        <v>726</v>
      </c>
      <c r="D184" s="73" t="s">
        <v>40</v>
      </c>
      <c r="E184" s="70">
        <v>915</v>
      </c>
      <c r="F184" s="70">
        <v>5793</v>
      </c>
      <c r="G184" s="6">
        <f t="shared" si="4"/>
        <v>0.0008261947650203182</v>
      </c>
      <c r="I184" s="72" t="s">
        <v>900</v>
      </c>
      <c r="J184" s="73">
        <v>3</v>
      </c>
      <c r="K184" s="69" t="s">
        <v>901</v>
      </c>
      <c r="L184" s="73" t="s">
        <v>9</v>
      </c>
      <c r="M184" s="70">
        <v>145</v>
      </c>
      <c r="N184" s="70">
        <v>3198411</v>
      </c>
      <c r="O184" s="5">
        <f t="shared" si="5"/>
        <v>0.43663615196503824</v>
      </c>
    </row>
    <row r="185" spans="1:15" ht="15" customHeight="1">
      <c r="A185" s="73" t="s">
        <v>728</v>
      </c>
      <c r="B185" s="73">
        <v>3</v>
      </c>
      <c r="C185" s="69" t="s">
        <v>729</v>
      </c>
      <c r="D185" s="73" t="s">
        <v>40</v>
      </c>
      <c r="E185" s="70">
        <v>26722</v>
      </c>
      <c r="F185" s="70">
        <v>91826</v>
      </c>
      <c r="G185" s="6">
        <f t="shared" si="4"/>
        <v>0.013096178231098866</v>
      </c>
      <c r="I185" s="72" t="s">
        <v>904</v>
      </c>
      <c r="J185" s="73">
        <v>3</v>
      </c>
      <c r="K185" s="69" t="s">
        <v>719</v>
      </c>
      <c r="L185" s="73" t="s">
        <v>40</v>
      </c>
      <c r="M185" s="70">
        <v>516751</v>
      </c>
      <c r="N185" s="70">
        <v>7408366</v>
      </c>
      <c r="O185" s="5">
        <f t="shared" si="5"/>
        <v>1.0113648379112699</v>
      </c>
    </row>
    <row r="186" spans="1:15" ht="15" customHeight="1">
      <c r="A186" s="73" t="s">
        <v>730</v>
      </c>
      <c r="B186" s="73">
        <v>4</v>
      </c>
      <c r="C186" s="69" t="s">
        <v>731</v>
      </c>
      <c r="D186" s="73" t="s">
        <v>40</v>
      </c>
      <c r="E186" s="70">
        <v>25714</v>
      </c>
      <c r="F186" s="70">
        <v>84245</v>
      </c>
      <c r="G186" s="6">
        <f t="shared" si="4"/>
        <v>0.012014979799609304</v>
      </c>
      <c r="I186" s="72" t="s">
        <v>907</v>
      </c>
      <c r="J186" s="73">
        <v>3</v>
      </c>
      <c r="K186" s="69" t="s">
        <v>724</v>
      </c>
      <c r="L186" s="73"/>
      <c r="M186" s="70"/>
      <c r="N186" s="70">
        <v>412473</v>
      </c>
      <c r="O186" s="5">
        <f t="shared" si="5"/>
        <v>0.056309405986121</v>
      </c>
    </row>
    <row r="187" spans="1:15" ht="15" customHeight="1">
      <c r="A187" s="73" t="s">
        <v>732</v>
      </c>
      <c r="B187" s="73">
        <v>3</v>
      </c>
      <c r="C187" s="69" t="s">
        <v>733</v>
      </c>
      <c r="D187" s="73" t="s">
        <v>9</v>
      </c>
      <c r="E187" s="70">
        <v>222</v>
      </c>
      <c r="F187" s="70">
        <v>794736</v>
      </c>
      <c r="G187" s="6">
        <f t="shared" si="4"/>
        <v>0.11334485116057097</v>
      </c>
      <c r="I187" s="72" t="s">
        <v>910</v>
      </c>
      <c r="J187" s="73">
        <v>3</v>
      </c>
      <c r="K187" s="69" t="s">
        <v>729</v>
      </c>
      <c r="L187" s="73" t="s">
        <v>40</v>
      </c>
      <c r="M187" s="70">
        <v>72919</v>
      </c>
      <c r="N187" s="70">
        <v>231697</v>
      </c>
      <c r="O187" s="5">
        <f t="shared" si="5"/>
        <v>0.03163048354381081</v>
      </c>
    </row>
    <row r="188" spans="1:15" ht="15" customHeight="1">
      <c r="A188" s="73" t="s">
        <v>734</v>
      </c>
      <c r="B188" s="73">
        <v>3</v>
      </c>
      <c r="C188" s="69" t="s">
        <v>735</v>
      </c>
      <c r="D188" s="73" t="s">
        <v>9</v>
      </c>
      <c r="E188" s="70">
        <v>15</v>
      </c>
      <c r="F188" s="70">
        <v>134398</v>
      </c>
      <c r="G188" s="6">
        <f t="shared" si="4"/>
        <v>0.019167775596271485</v>
      </c>
      <c r="I188" s="267" t="s">
        <v>740</v>
      </c>
      <c r="J188" s="263">
        <v>1</v>
      </c>
      <c r="K188" s="264" t="s">
        <v>741</v>
      </c>
      <c r="L188" s="263"/>
      <c r="M188" s="265"/>
      <c r="N188" s="265">
        <v>376823626</v>
      </c>
      <c r="O188" s="257">
        <f t="shared" si="5"/>
        <v>51.442675136545226</v>
      </c>
    </row>
    <row r="189" spans="1:15" ht="15" customHeight="1">
      <c r="A189" s="73" t="s">
        <v>738</v>
      </c>
      <c r="B189" s="73">
        <v>3</v>
      </c>
      <c r="C189" s="69" t="s">
        <v>739</v>
      </c>
      <c r="D189" s="73" t="s">
        <v>40</v>
      </c>
      <c r="E189" s="70">
        <v>3501</v>
      </c>
      <c r="F189" s="70">
        <v>44067</v>
      </c>
      <c r="G189" s="6">
        <f t="shared" si="4"/>
        <v>0.006284813518064968</v>
      </c>
      <c r="I189" s="291" t="s">
        <v>744</v>
      </c>
      <c r="J189" s="287">
        <v>2</v>
      </c>
      <c r="K189" s="288" t="s">
        <v>745</v>
      </c>
      <c r="L189" s="287"/>
      <c r="M189" s="289"/>
      <c r="N189" s="289">
        <v>82068093</v>
      </c>
      <c r="O189" s="281">
        <f t="shared" si="5"/>
        <v>11.203655917463044</v>
      </c>
    </row>
    <row r="190" spans="1:15" ht="15" customHeight="1">
      <c r="A190" s="263" t="s">
        <v>740</v>
      </c>
      <c r="B190" s="263">
        <v>1</v>
      </c>
      <c r="C190" s="264" t="s">
        <v>741</v>
      </c>
      <c r="D190" s="263"/>
      <c r="E190" s="265"/>
      <c r="F190" s="265">
        <v>495557538</v>
      </c>
      <c r="G190" s="255">
        <f t="shared" si="4"/>
        <v>70.6761684208454</v>
      </c>
      <c r="I190" s="72" t="s">
        <v>748</v>
      </c>
      <c r="J190" s="73">
        <v>3</v>
      </c>
      <c r="K190" s="69" t="s">
        <v>749</v>
      </c>
      <c r="L190" s="73" t="s">
        <v>9</v>
      </c>
      <c r="M190" s="70">
        <v>1121</v>
      </c>
      <c r="N190" s="70">
        <v>17262428</v>
      </c>
      <c r="O190" s="5">
        <f t="shared" si="5"/>
        <v>2.3566077453752916</v>
      </c>
    </row>
    <row r="191" spans="1:15" ht="15" customHeight="1">
      <c r="A191" s="287" t="s">
        <v>744</v>
      </c>
      <c r="B191" s="287">
        <v>2</v>
      </c>
      <c r="C191" s="288" t="s">
        <v>745</v>
      </c>
      <c r="D191" s="287"/>
      <c r="E191" s="289"/>
      <c r="F191" s="289">
        <v>159989295</v>
      </c>
      <c r="G191" s="279">
        <f t="shared" si="4"/>
        <v>22.81759330024018</v>
      </c>
      <c r="I191" s="72" t="s">
        <v>752</v>
      </c>
      <c r="J191" s="73">
        <v>4</v>
      </c>
      <c r="K191" s="69" t="s">
        <v>753</v>
      </c>
      <c r="L191" s="73" t="s">
        <v>40</v>
      </c>
      <c r="M191" s="70">
        <v>482</v>
      </c>
      <c r="N191" s="70">
        <v>1892</v>
      </c>
      <c r="O191" s="5">
        <f t="shared" si="5"/>
        <v>0.00025828938167041455</v>
      </c>
    </row>
    <row r="192" spans="1:15" ht="15" customHeight="1">
      <c r="A192" s="73" t="s">
        <v>748</v>
      </c>
      <c r="B192" s="73">
        <v>3</v>
      </c>
      <c r="C192" s="69" t="s">
        <v>749</v>
      </c>
      <c r="D192" s="73" t="s">
        <v>40</v>
      </c>
      <c r="E192" s="70">
        <v>2964063</v>
      </c>
      <c r="F192" s="70">
        <v>24081909</v>
      </c>
      <c r="G192" s="6">
        <f t="shared" si="4"/>
        <v>3.4345498269455694</v>
      </c>
      <c r="I192" s="72" t="s">
        <v>756</v>
      </c>
      <c r="J192" s="73">
        <v>4</v>
      </c>
      <c r="K192" s="69" t="s">
        <v>1232</v>
      </c>
      <c r="L192" s="73" t="s">
        <v>40</v>
      </c>
      <c r="M192" s="70">
        <v>292</v>
      </c>
      <c r="N192" s="70">
        <v>6730</v>
      </c>
      <c r="O192" s="5">
        <f t="shared" si="5"/>
        <v>0.0009187566271891596</v>
      </c>
    </row>
    <row r="193" spans="1:15" ht="15" customHeight="1">
      <c r="A193" s="73" t="s">
        <v>752</v>
      </c>
      <c r="B193" s="73">
        <v>4</v>
      </c>
      <c r="C193" s="69" t="s">
        <v>753</v>
      </c>
      <c r="D193" s="73" t="s">
        <v>40</v>
      </c>
      <c r="E193" s="70">
        <v>164</v>
      </c>
      <c r="F193" s="70">
        <v>692</v>
      </c>
      <c r="G193" s="6">
        <f t="shared" si="4"/>
        <v>9.869269418160888E-05</v>
      </c>
      <c r="I193" s="72" t="s">
        <v>764</v>
      </c>
      <c r="J193" s="73">
        <v>4</v>
      </c>
      <c r="K193" s="69" t="s">
        <v>921</v>
      </c>
      <c r="L193" s="73" t="s">
        <v>40</v>
      </c>
      <c r="M193" s="70">
        <v>189162</v>
      </c>
      <c r="N193" s="70">
        <v>12907112</v>
      </c>
      <c r="O193" s="5">
        <f t="shared" si="5"/>
        <v>1.7620348718978793</v>
      </c>
    </row>
    <row r="194" spans="1:15" ht="15" customHeight="1">
      <c r="A194" s="73" t="s">
        <v>756</v>
      </c>
      <c r="B194" s="73">
        <v>4</v>
      </c>
      <c r="C194" s="69" t="s">
        <v>757</v>
      </c>
      <c r="D194" s="73" t="s">
        <v>40</v>
      </c>
      <c r="E194" s="70">
        <v>1981986</v>
      </c>
      <c r="F194" s="70">
        <v>21500544</v>
      </c>
      <c r="G194" s="6">
        <f t="shared" si="4"/>
        <v>3.066396840650615</v>
      </c>
      <c r="I194" s="72" t="s">
        <v>924</v>
      </c>
      <c r="J194" s="73">
        <v>4</v>
      </c>
      <c r="K194" s="69" t="s">
        <v>925</v>
      </c>
      <c r="L194" s="73" t="s">
        <v>40</v>
      </c>
      <c r="M194" s="70">
        <v>827429</v>
      </c>
      <c r="N194" s="70">
        <v>2796491</v>
      </c>
      <c r="O194" s="5">
        <f t="shared" si="5"/>
        <v>0.381767405516321</v>
      </c>
    </row>
    <row r="195" spans="1:15" ht="15" customHeight="1">
      <c r="A195" s="73" t="s">
        <v>760</v>
      </c>
      <c r="B195" s="73">
        <v>5</v>
      </c>
      <c r="C195" s="69" t="s">
        <v>761</v>
      </c>
      <c r="D195" s="73" t="s">
        <v>40</v>
      </c>
      <c r="E195" s="70">
        <v>1814994</v>
      </c>
      <c r="F195" s="70">
        <v>4480846</v>
      </c>
      <c r="G195" s="6">
        <f t="shared" si="4"/>
        <v>0.6390560172729557</v>
      </c>
      <c r="I195" s="72" t="s">
        <v>928</v>
      </c>
      <c r="J195" s="73">
        <v>4</v>
      </c>
      <c r="K195" s="69" t="s">
        <v>929</v>
      </c>
      <c r="L195" s="73" t="s">
        <v>40</v>
      </c>
      <c r="M195" s="70">
        <v>45305</v>
      </c>
      <c r="N195" s="70">
        <v>422807</v>
      </c>
      <c r="O195" s="5">
        <f t="shared" si="5"/>
        <v>0.057720168391079796</v>
      </c>
    </row>
    <row r="196" spans="1:15" ht="15" customHeight="1">
      <c r="A196" s="73" t="s">
        <v>762</v>
      </c>
      <c r="B196" s="73">
        <v>5</v>
      </c>
      <c r="C196" s="69" t="s">
        <v>763</v>
      </c>
      <c r="D196" s="73" t="s">
        <v>40</v>
      </c>
      <c r="E196" s="70">
        <v>166992</v>
      </c>
      <c r="F196" s="70">
        <v>17019698</v>
      </c>
      <c r="G196" s="6">
        <f t="shared" si="4"/>
        <v>2.427340823377659</v>
      </c>
      <c r="I196" s="72" t="s">
        <v>766</v>
      </c>
      <c r="J196" s="73">
        <v>3</v>
      </c>
      <c r="K196" s="69" t="s">
        <v>767</v>
      </c>
      <c r="L196" s="73"/>
      <c r="M196" s="70"/>
      <c r="N196" s="70">
        <v>59494</v>
      </c>
      <c r="O196" s="5">
        <f t="shared" si="5"/>
        <v>0.008121917797621378</v>
      </c>
    </row>
    <row r="197" spans="1:15" ht="15" customHeight="1">
      <c r="A197" s="73" t="s">
        <v>764</v>
      </c>
      <c r="B197" s="73">
        <v>4</v>
      </c>
      <c r="C197" s="69" t="s">
        <v>765</v>
      </c>
      <c r="D197" s="73" t="s">
        <v>40</v>
      </c>
      <c r="E197" s="70">
        <v>738239</v>
      </c>
      <c r="F197" s="70">
        <v>1059004</v>
      </c>
      <c r="G197" s="6">
        <f t="shared" si="4"/>
        <v>0.15103462125592562</v>
      </c>
      <c r="I197" s="72" t="s">
        <v>770</v>
      </c>
      <c r="J197" s="73">
        <v>3</v>
      </c>
      <c r="K197" s="69" t="s">
        <v>771</v>
      </c>
      <c r="L197" s="73"/>
      <c r="M197" s="70"/>
      <c r="N197" s="70">
        <v>27802193</v>
      </c>
      <c r="O197" s="5">
        <f t="shared" si="5"/>
        <v>3.7954604857566214</v>
      </c>
    </row>
    <row r="198" spans="1:15" ht="15" customHeight="1">
      <c r="A198" s="73" t="s">
        <v>766</v>
      </c>
      <c r="B198" s="73">
        <v>3</v>
      </c>
      <c r="C198" s="69" t="s">
        <v>767</v>
      </c>
      <c r="D198" s="73"/>
      <c r="E198" s="70"/>
      <c r="F198" s="70">
        <v>15072</v>
      </c>
      <c r="G198" s="6">
        <f t="shared" si="4"/>
        <v>0.002149561107955504</v>
      </c>
      <c r="I198" s="72" t="s">
        <v>776</v>
      </c>
      <c r="J198" s="73">
        <v>4</v>
      </c>
      <c r="K198" s="69" t="s">
        <v>938</v>
      </c>
      <c r="L198" s="73" t="s">
        <v>496</v>
      </c>
      <c r="M198" s="70">
        <v>3625674</v>
      </c>
      <c r="N198" s="70">
        <v>19870239</v>
      </c>
      <c r="O198" s="5">
        <f t="shared" si="5"/>
        <v>2.7126172013495546</v>
      </c>
    </row>
    <row r="199" spans="1:15" ht="15" customHeight="1">
      <c r="A199" s="73" t="s">
        <v>770</v>
      </c>
      <c r="B199" s="73">
        <v>3</v>
      </c>
      <c r="C199" s="69" t="s">
        <v>771</v>
      </c>
      <c r="D199" s="73"/>
      <c r="E199" s="70"/>
      <c r="F199" s="70">
        <v>25386751</v>
      </c>
      <c r="G199" s="6">
        <f aca="true" t="shared" si="6" ref="G199:G262">F199/701166389*100</f>
        <v>3.6206457409070127</v>
      </c>
      <c r="I199" s="72" t="s">
        <v>786</v>
      </c>
      <c r="J199" s="73">
        <v>4</v>
      </c>
      <c r="K199" s="69" t="s">
        <v>787</v>
      </c>
      <c r="L199" s="73" t="s">
        <v>40</v>
      </c>
      <c r="M199" s="70">
        <v>765052</v>
      </c>
      <c r="N199" s="70">
        <v>7397646</v>
      </c>
      <c r="O199" s="5">
        <f aca="true" t="shared" si="7" ref="O199:O262">N199/732511723*100</f>
        <v>1.0099013801039196</v>
      </c>
    </row>
    <row r="200" spans="1:15" ht="15" customHeight="1">
      <c r="A200" s="73" t="s">
        <v>773</v>
      </c>
      <c r="B200" s="73">
        <v>4</v>
      </c>
      <c r="C200" s="69" t="s">
        <v>774</v>
      </c>
      <c r="D200" s="73" t="s">
        <v>496</v>
      </c>
      <c r="E200" s="70">
        <v>1</v>
      </c>
      <c r="F200" s="70">
        <v>221</v>
      </c>
      <c r="G200" s="6">
        <f t="shared" si="6"/>
        <v>3.1518909557999365E-05</v>
      </c>
      <c r="I200" s="72" t="s">
        <v>788</v>
      </c>
      <c r="J200" s="73">
        <v>3</v>
      </c>
      <c r="K200" s="69" t="s">
        <v>789</v>
      </c>
      <c r="L200" s="73"/>
      <c r="M200" s="70"/>
      <c r="N200" s="70">
        <v>2225941</v>
      </c>
      <c r="O200" s="5">
        <f t="shared" si="7"/>
        <v>0.3038778670850023</v>
      </c>
    </row>
    <row r="201" spans="1:15" ht="15" customHeight="1">
      <c r="A201" s="73" t="s">
        <v>776</v>
      </c>
      <c r="B201" s="73">
        <v>4</v>
      </c>
      <c r="C201" s="69" t="s">
        <v>777</v>
      </c>
      <c r="D201" s="73" t="s">
        <v>496</v>
      </c>
      <c r="E201" s="70">
        <v>151980</v>
      </c>
      <c r="F201" s="70">
        <v>3364513</v>
      </c>
      <c r="G201" s="6">
        <f t="shared" si="6"/>
        <v>0.4798451626864847</v>
      </c>
      <c r="I201" s="72" t="s">
        <v>790</v>
      </c>
      <c r="J201" s="73">
        <v>4</v>
      </c>
      <c r="K201" s="69" t="s">
        <v>791</v>
      </c>
      <c r="L201" s="73" t="s">
        <v>496</v>
      </c>
      <c r="M201" s="70">
        <v>327</v>
      </c>
      <c r="N201" s="70">
        <v>566492</v>
      </c>
      <c r="O201" s="5">
        <f t="shared" si="7"/>
        <v>0.0773355541232751</v>
      </c>
    </row>
    <row r="202" spans="1:15" ht="15" customHeight="1">
      <c r="A202" s="73" t="s">
        <v>779</v>
      </c>
      <c r="B202" s="73">
        <v>5</v>
      </c>
      <c r="C202" s="69" t="s">
        <v>780</v>
      </c>
      <c r="D202" s="73" t="s">
        <v>496</v>
      </c>
      <c r="E202" s="70">
        <v>52</v>
      </c>
      <c r="F202" s="70">
        <v>46938</v>
      </c>
      <c r="G202" s="6">
        <f t="shared" si="6"/>
        <v>0.0066942741033184355</v>
      </c>
      <c r="I202" s="72" t="s">
        <v>956</v>
      </c>
      <c r="J202" s="73">
        <v>5</v>
      </c>
      <c r="K202" s="69" t="s">
        <v>796</v>
      </c>
      <c r="L202" s="73" t="s">
        <v>496</v>
      </c>
      <c r="M202" s="70">
        <v>3</v>
      </c>
      <c r="N202" s="70">
        <v>38082</v>
      </c>
      <c r="O202" s="5">
        <f t="shared" si="7"/>
        <v>0.005198824647342879</v>
      </c>
    </row>
    <row r="203" spans="1:15" ht="15" customHeight="1">
      <c r="A203" s="73" t="s">
        <v>782</v>
      </c>
      <c r="B203" s="73">
        <v>5</v>
      </c>
      <c r="C203" s="69" t="s">
        <v>783</v>
      </c>
      <c r="D203" s="73" t="s">
        <v>496</v>
      </c>
      <c r="E203" s="70">
        <v>83511</v>
      </c>
      <c r="F203" s="70">
        <v>892019</v>
      </c>
      <c r="G203" s="6">
        <f t="shared" si="6"/>
        <v>0.12721930400460196</v>
      </c>
      <c r="I203" s="72" t="s">
        <v>962</v>
      </c>
      <c r="J203" s="73">
        <v>4</v>
      </c>
      <c r="K203" s="69" t="s">
        <v>800</v>
      </c>
      <c r="L203" s="73" t="s">
        <v>40</v>
      </c>
      <c r="M203" s="70">
        <v>360</v>
      </c>
      <c r="N203" s="70">
        <v>1119</v>
      </c>
      <c r="O203" s="5">
        <f t="shared" si="7"/>
        <v>0.00015276206030084244</v>
      </c>
    </row>
    <row r="204" spans="1:15" ht="15" customHeight="1">
      <c r="A204" s="73" t="s">
        <v>786</v>
      </c>
      <c r="B204" s="73">
        <v>4</v>
      </c>
      <c r="C204" s="69" t="s">
        <v>787</v>
      </c>
      <c r="D204" s="73" t="s">
        <v>40</v>
      </c>
      <c r="E204" s="70">
        <v>881782</v>
      </c>
      <c r="F204" s="70">
        <v>17973897</v>
      </c>
      <c r="G204" s="6">
        <f t="shared" si="6"/>
        <v>2.5634282079085793</v>
      </c>
      <c r="I204" s="72" t="s">
        <v>802</v>
      </c>
      <c r="J204" s="73">
        <v>3</v>
      </c>
      <c r="K204" s="69" t="s">
        <v>803</v>
      </c>
      <c r="L204" s="73"/>
      <c r="M204" s="70"/>
      <c r="N204" s="70">
        <v>855566</v>
      </c>
      <c r="O204" s="5">
        <f t="shared" si="7"/>
        <v>0.11679894985107289</v>
      </c>
    </row>
    <row r="205" spans="1:15" ht="15" customHeight="1">
      <c r="A205" s="73" t="s">
        <v>788</v>
      </c>
      <c r="B205" s="73">
        <v>3</v>
      </c>
      <c r="C205" s="69" t="s">
        <v>789</v>
      </c>
      <c r="D205" s="73"/>
      <c r="E205" s="70"/>
      <c r="F205" s="70">
        <v>12137127</v>
      </c>
      <c r="G205" s="6">
        <f t="shared" si="6"/>
        <v>1.7309909873617741</v>
      </c>
      <c r="I205" s="72" t="s">
        <v>969</v>
      </c>
      <c r="J205" s="73">
        <v>3</v>
      </c>
      <c r="K205" s="69" t="s">
        <v>843</v>
      </c>
      <c r="L205" s="73" t="s">
        <v>9</v>
      </c>
      <c r="M205" s="70">
        <v>35</v>
      </c>
      <c r="N205" s="70">
        <v>154173</v>
      </c>
      <c r="O205" s="5">
        <f t="shared" si="7"/>
        <v>0.021047171691476126</v>
      </c>
    </row>
    <row r="206" spans="1:15" ht="15" customHeight="1">
      <c r="A206" s="73" t="s">
        <v>790</v>
      </c>
      <c r="B206" s="73">
        <v>4</v>
      </c>
      <c r="C206" s="69" t="s">
        <v>791</v>
      </c>
      <c r="D206" s="73" t="s">
        <v>496</v>
      </c>
      <c r="E206" s="70">
        <v>587</v>
      </c>
      <c r="F206" s="70">
        <v>1636424</v>
      </c>
      <c r="G206" s="6">
        <f t="shared" si="6"/>
        <v>0.23338597309746403</v>
      </c>
      <c r="I206" s="72" t="s">
        <v>830</v>
      </c>
      <c r="J206" s="73">
        <v>3</v>
      </c>
      <c r="K206" s="69" t="s">
        <v>846</v>
      </c>
      <c r="L206" s="73"/>
      <c r="M206" s="70"/>
      <c r="N206" s="70">
        <v>131578</v>
      </c>
      <c r="O206" s="5">
        <f t="shared" si="7"/>
        <v>0.017962579419360365</v>
      </c>
    </row>
    <row r="207" spans="1:15" ht="15" customHeight="1">
      <c r="A207" s="73" t="s">
        <v>792</v>
      </c>
      <c r="B207" s="73">
        <v>5</v>
      </c>
      <c r="C207" s="69" t="s">
        <v>793</v>
      </c>
      <c r="D207" s="73" t="s">
        <v>496</v>
      </c>
      <c r="E207" s="70">
        <v>19</v>
      </c>
      <c r="F207" s="70">
        <v>432758</v>
      </c>
      <c r="G207" s="6">
        <f t="shared" si="6"/>
        <v>0.061719729694573254</v>
      </c>
      <c r="I207" s="72" t="s">
        <v>834</v>
      </c>
      <c r="J207" s="73">
        <v>4</v>
      </c>
      <c r="K207" s="69" t="s">
        <v>974</v>
      </c>
      <c r="L207" s="73"/>
      <c r="M207" s="70"/>
      <c r="N207" s="70">
        <v>83124</v>
      </c>
      <c r="O207" s="5">
        <f t="shared" si="7"/>
        <v>0.011347804736771428</v>
      </c>
    </row>
    <row r="208" spans="1:15" ht="15" customHeight="1">
      <c r="A208" s="73" t="s">
        <v>795</v>
      </c>
      <c r="B208" s="73">
        <v>5</v>
      </c>
      <c r="C208" s="69" t="s">
        <v>796</v>
      </c>
      <c r="D208" s="73" t="s">
        <v>496</v>
      </c>
      <c r="E208" s="70">
        <v>102</v>
      </c>
      <c r="F208" s="70">
        <v>143428</v>
      </c>
      <c r="G208" s="6">
        <f t="shared" si="6"/>
        <v>0.020455629683641324</v>
      </c>
      <c r="I208" s="72" t="s">
        <v>845</v>
      </c>
      <c r="J208" s="73">
        <v>3</v>
      </c>
      <c r="K208" s="69" t="s">
        <v>977</v>
      </c>
      <c r="L208" s="73" t="s">
        <v>9</v>
      </c>
      <c r="M208" s="70">
        <v>1</v>
      </c>
      <c r="N208" s="70">
        <v>18633</v>
      </c>
      <c r="O208" s="5">
        <f t="shared" si="7"/>
        <v>0.0025437135563767628</v>
      </c>
    </row>
    <row r="209" spans="1:15" ht="15" customHeight="1">
      <c r="A209" s="73" t="s">
        <v>799</v>
      </c>
      <c r="B209" s="73">
        <v>4</v>
      </c>
      <c r="C209" s="69" t="s">
        <v>800</v>
      </c>
      <c r="D209" s="73" t="s">
        <v>9</v>
      </c>
      <c r="E209" s="70">
        <v>1</v>
      </c>
      <c r="F209" s="70">
        <v>83837</v>
      </c>
      <c r="G209" s="6">
        <f t="shared" si="6"/>
        <v>0.01195679104350223</v>
      </c>
      <c r="I209" s="72" t="s">
        <v>847</v>
      </c>
      <c r="J209" s="73">
        <v>3</v>
      </c>
      <c r="K209" s="69" t="s">
        <v>850</v>
      </c>
      <c r="L209" s="73" t="s">
        <v>9</v>
      </c>
      <c r="M209" s="70">
        <v>41</v>
      </c>
      <c r="N209" s="70">
        <v>192309</v>
      </c>
      <c r="O209" s="5">
        <f t="shared" si="7"/>
        <v>0.026253368234490357</v>
      </c>
    </row>
    <row r="210" spans="1:15" ht="15" customHeight="1">
      <c r="A210" s="73" t="s">
        <v>802</v>
      </c>
      <c r="B210" s="73">
        <v>3</v>
      </c>
      <c r="C210" s="69" t="s">
        <v>803</v>
      </c>
      <c r="D210" s="73"/>
      <c r="E210" s="70"/>
      <c r="F210" s="70">
        <v>1922977</v>
      </c>
      <c r="G210" s="6">
        <f t="shared" si="6"/>
        <v>0.2742540187561671</v>
      </c>
      <c r="I210" s="72" t="s">
        <v>849</v>
      </c>
      <c r="J210" s="73">
        <v>3</v>
      </c>
      <c r="K210" s="69" t="s">
        <v>857</v>
      </c>
      <c r="L210" s="73"/>
      <c r="M210" s="70"/>
      <c r="N210" s="70">
        <v>1284747</v>
      </c>
      <c r="O210" s="5">
        <f t="shared" si="7"/>
        <v>0.17538927496454554</v>
      </c>
    </row>
    <row r="211" spans="1:15" ht="15" customHeight="1">
      <c r="A211" s="73" t="s">
        <v>816</v>
      </c>
      <c r="B211" s="73">
        <v>4</v>
      </c>
      <c r="C211" s="69" t="s">
        <v>817</v>
      </c>
      <c r="D211" s="73" t="s">
        <v>496</v>
      </c>
      <c r="E211" s="70">
        <v>8</v>
      </c>
      <c r="F211" s="70">
        <v>6159</v>
      </c>
      <c r="G211" s="6">
        <f t="shared" si="6"/>
        <v>0.0008783935021163715</v>
      </c>
      <c r="I211" s="72" t="s">
        <v>852</v>
      </c>
      <c r="J211" s="73">
        <v>4</v>
      </c>
      <c r="K211" s="69" t="s">
        <v>865</v>
      </c>
      <c r="L211" s="73"/>
      <c r="M211" s="70"/>
      <c r="N211" s="70">
        <v>421846</v>
      </c>
      <c r="O211" s="5">
        <f t="shared" si="7"/>
        <v>0.057588975951446984</v>
      </c>
    </row>
    <row r="212" spans="1:15" ht="15" customHeight="1">
      <c r="A212" s="73" t="s">
        <v>820</v>
      </c>
      <c r="B212" s="73">
        <v>4</v>
      </c>
      <c r="C212" s="69" t="s">
        <v>821</v>
      </c>
      <c r="D212" s="73" t="s">
        <v>496</v>
      </c>
      <c r="E212" s="70">
        <v>3</v>
      </c>
      <c r="F212" s="70">
        <v>233</v>
      </c>
      <c r="G212" s="6">
        <f t="shared" si="6"/>
        <v>3.323034356114865E-05</v>
      </c>
      <c r="I212" s="72" t="s">
        <v>986</v>
      </c>
      <c r="J212" s="73">
        <v>3</v>
      </c>
      <c r="K212" s="69" t="s">
        <v>869</v>
      </c>
      <c r="L212" s="73"/>
      <c r="M212" s="70"/>
      <c r="N212" s="70">
        <v>7026786</v>
      </c>
      <c r="O212" s="5">
        <f t="shared" si="7"/>
        <v>0.959272838832096</v>
      </c>
    </row>
    <row r="213" spans="1:15" ht="15" customHeight="1">
      <c r="A213" s="73" t="s">
        <v>823</v>
      </c>
      <c r="B213" s="73">
        <v>4</v>
      </c>
      <c r="C213" s="69" t="s">
        <v>824</v>
      </c>
      <c r="D213" s="73" t="s">
        <v>496</v>
      </c>
      <c r="E213" s="70">
        <v>8</v>
      </c>
      <c r="F213" s="70">
        <v>11129</v>
      </c>
      <c r="G213" s="6">
        <f t="shared" si="6"/>
        <v>0.0015872124184207008</v>
      </c>
      <c r="I213" s="72" t="s">
        <v>990</v>
      </c>
      <c r="J213" s="73">
        <v>4</v>
      </c>
      <c r="K213" s="69" t="s">
        <v>873</v>
      </c>
      <c r="L213" s="73" t="s">
        <v>40</v>
      </c>
      <c r="M213" s="70">
        <v>431070</v>
      </c>
      <c r="N213" s="70">
        <v>4113124</v>
      </c>
      <c r="O213" s="5">
        <f t="shared" si="7"/>
        <v>0.5615096483582147</v>
      </c>
    </row>
    <row r="214" spans="1:15" ht="15" customHeight="1">
      <c r="A214" s="73" t="s">
        <v>826</v>
      </c>
      <c r="B214" s="73">
        <v>4</v>
      </c>
      <c r="C214" s="69" t="s">
        <v>827</v>
      </c>
      <c r="D214" s="73" t="s">
        <v>496</v>
      </c>
      <c r="E214" s="70">
        <v>13</v>
      </c>
      <c r="F214" s="70">
        <v>1715</v>
      </c>
      <c r="G214" s="6">
        <f t="shared" si="6"/>
        <v>0.00024459244295008554</v>
      </c>
      <c r="I214" s="72" t="s">
        <v>993</v>
      </c>
      <c r="J214" s="73">
        <v>4</v>
      </c>
      <c r="K214" s="69" t="s">
        <v>875</v>
      </c>
      <c r="L214" s="73" t="s">
        <v>496</v>
      </c>
      <c r="M214" s="70">
        <v>12742</v>
      </c>
      <c r="N214" s="70">
        <v>312279</v>
      </c>
      <c r="O214" s="5">
        <f t="shared" si="7"/>
        <v>0.04263126311768256</v>
      </c>
    </row>
    <row r="215" spans="1:15" ht="15" customHeight="1">
      <c r="A215" s="73" t="s">
        <v>830</v>
      </c>
      <c r="B215" s="73">
        <v>3</v>
      </c>
      <c r="C215" s="69" t="s">
        <v>831</v>
      </c>
      <c r="D215" s="73"/>
      <c r="E215" s="70"/>
      <c r="F215" s="70">
        <v>1292439</v>
      </c>
      <c r="G215" s="6">
        <f t="shared" si="6"/>
        <v>0.18432700429968843</v>
      </c>
      <c r="I215" s="72" t="s">
        <v>996</v>
      </c>
      <c r="J215" s="73">
        <v>4</v>
      </c>
      <c r="K215" s="69" t="s">
        <v>997</v>
      </c>
      <c r="L215" s="73" t="s">
        <v>40</v>
      </c>
      <c r="M215" s="70">
        <v>2431</v>
      </c>
      <c r="N215" s="70">
        <v>11046</v>
      </c>
      <c r="O215" s="5">
        <f t="shared" si="7"/>
        <v>0.0015079622145514795</v>
      </c>
    </row>
    <row r="216" spans="1:15" ht="15" customHeight="1">
      <c r="A216" s="73" t="s">
        <v>838</v>
      </c>
      <c r="B216" s="73">
        <v>4</v>
      </c>
      <c r="C216" s="69" t="s">
        <v>839</v>
      </c>
      <c r="D216" s="73" t="s">
        <v>496</v>
      </c>
      <c r="E216" s="70">
        <v>278</v>
      </c>
      <c r="F216" s="70">
        <v>102549</v>
      </c>
      <c r="G216" s="6">
        <f t="shared" si="6"/>
        <v>0.014625487132413018</v>
      </c>
      <c r="I216" s="72" t="s">
        <v>856</v>
      </c>
      <c r="J216" s="73">
        <v>3</v>
      </c>
      <c r="K216" s="69" t="s">
        <v>879</v>
      </c>
      <c r="L216" s="73" t="s">
        <v>40</v>
      </c>
      <c r="M216" s="70">
        <v>261971</v>
      </c>
      <c r="N216" s="70">
        <v>884880</v>
      </c>
      <c r="O216" s="5">
        <f t="shared" si="7"/>
        <v>0.12080079706792624</v>
      </c>
    </row>
    <row r="217" spans="1:15" ht="15" customHeight="1">
      <c r="A217" s="73" t="s">
        <v>840</v>
      </c>
      <c r="B217" s="73">
        <v>4</v>
      </c>
      <c r="C217" s="69" t="s">
        <v>841</v>
      </c>
      <c r="D217" s="73" t="s">
        <v>9</v>
      </c>
      <c r="E217" s="70">
        <v>29</v>
      </c>
      <c r="F217" s="70">
        <v>1189890</v>
      </c>
      <c r="G217" s="6">
        <f t="shared" si="6"/>
        <v>0.1697015171672754</v>
      </c>
      <c r="I217" s="72" t="s">
        <v>859</v>
      </c>
      <c r="J217" s="73">
        <v>4</v>
      </c>
      <c r="K217" s="69" t="s">
        <v>884</v>
      </c>
      <c r="L217" s="73" t="s">
        <v>40</v>
      </c>
      <c r="M217" s="70">
        <v>31504</v>
      </c>
      <c r="N217" s="70">
        <v>198577</v>
      </c>
      <c r="O217" s="5">
        <f t="shared" si="7"/>
        <v>0.027109054198713484</v>
      </c>
    </row>
    <row r="218" spans="1:15" ht="15" customHeight="1">
      <c r="A218" s="73" t="s">
        <v>842</v>
      </c>
      <c r="B218" s="73">
        <v>3</v>
      </c>
      <c r="C218" s="69" t="s">
        <v>843</v>
      </c>
      <c r="D218" s="73" t="s">
        <v>9</v>
      </c>
      <c r="E218" s="70">
        <v>9</v>
      </c>
      <c r="F218" s="70">
        <v>87321</v>
      </c>
      <c r="G218" s="6">
        <f t="shared" si="6"/>
        <v>0.012453677382416574</v>
      </c>
      <c r="I218" s="72" t="s">
        <v>868</v>
      </c>
      <c r="J218" s="73">
        <v>3</v>
      </c>
      <c r="K218" s="69" t="s">
        <v>1004</v>
      </c>
      <c r="L218" s="73" t="s">
        <v>40</v>
      </c>
      <c r="M218" s="70">
        <v>326840</v>
      </c>
      <c r="N218" s="70">
        <v>2996839</v>
      </c>
      <c r="O218" s="5">
        <f t="shared" si="7"/>
        <v>0.40911823058973756</v>
      </c>
    </row>
    <row r="219" spans="1:15" ht="15" customHeight="1">
      <c r="A219" s="73" t="s">
        <v>845</v>
      </c>
      <c r="B219" s="73">
        <v>3</v>
      </c>
      <c r="C219" s="69" t="s">
        <v>846</v>
      </c>
      <c r="D219" s="73"/>
      <c r="E219" s="70"/>
      <c r="F219" s="70">
        <v>235697</v>
      </c>
      <c r="G219" s="6">
        <f t="shared" si="6"/>
        <v>0.033614988353356454</v>
      </c>
      <c r="I219" s="72" t="s">
        <v>878</v>
      </c>
      <c r="J219" s="73">
        <v>3</v>
      </c>
      <c r="K219" s="69" t="s">
        <v>1007</v>
      </c>
      <c r="L219" s="73" t="s">
        <v>40</v>
      </c>
      <c r="M219" s="70">
        <v>312135</v>
      </c>
      <c r="N219" s="70">
        <v>4355012</v>
      </c>
      <c r="O219" s="5">
        <f t="shared" si="7"/>
        <v>0.5945313724351139</v>
      </c>
    </row>
    <row r="220" spans="1:15" ht="15" customHeight="1">
      <c r="A220" s="73" t="s">
        <v>847</v>
      </c>
      <c r="B220" s="73">
        <v>3</v>
      </c>
      <c r="C220" s="69" t="s">
        <v>848</v>
      </c>
      <c r="D220" s="73" t="s">
        <v>9</v>
      </c>
      <c r="E220" s="70">
        <v>10</v>
      </c>
      <c r="F220" s="70">
        <v>99532</v>
      </c>
      <c r="G220" s="6">
        <f t="shared" si="6"/>
        <v>0.014195204100121234</v>
      </c>
      <c r="I220" s="72" t="s">
        <v>894</v>
      </c>
      <c r="J220" s="73">
        <v>3</v>
      </c>
      <c r="K220" s="69" t="s">
        <v>895</v>
      </c>
      <c r="L220" s="73" t="s">
        <v>40</v>
      </c>
      <c r="M220" s="70">
        <v>35883</v>
      </c>
      <c r="N220" s="70">
        <v>1830569</v>
      </c>
      <c r="O220" s="5">
        <f t="shared" si="7"/>
        <v>0.24990303124473</v>
      </c>
    </row>
    <row r="221" spans="1:15" ht="15" customHeight="1">
      <c r="A221" s="73" t="s">
        <v>849</v>
      </c>
      <c r="B221" s="73">
        <v>3</v>
      </c>
      <c r="C221" s="69" t="s">
        <v>850</v>
      </c>
      <c r="D221" s="73"/>
      <c r="E221" s="70"/>
      <c r="F221" s="70">
        <v>462353</v>
      </c>
      <c r="G221" s="6">
        <f t="shared" si="6"/>
        <v>0.06594055380484018</v>
      </c>
      <c r="I221" s="72" t="s">
        <v>898</v>
      </c>
      <c r="J221" s="73">
        <v>4</v>
      </c>
      <c r="K221" s="69" t="s">
        <v>899</v>
      </c>
      <c r="L221" s="73" t="s">
        <v>40</v>
      </c>
      <c r="M221" s="70">
        <v>3796</v>
      </c>
      <c r="N221" s="70">
        <v>125790</v>
      </c>
      <c r="O221" s="5">
        <f t="shared" si="7"/>
        <v>0.017172421416660387</v>
      </c>
    </row>
    <row r="222" spans="1:15" ht="15" customHeight="1">
      <c r="A222" s="73" t="s">
        <v>856</v>
      </c>
      <c r="B222" s="73">
        <v>3</v>
      </c>
      <c r="C222" s="69" t="s">
        <v>857</v>
      </c>
      <c r="D222" s="73"/>
      <c r="E222" s="70"/>
      <c r="F222" s="70">
        <v>1326863</v>
      </c>
      <c r="G222" s="6">
        <f t="shared" si="6"/>
        <v>0.18923653797672269</v>
      </c>
      <c r="I222" s="291" t="s">
        <v>902</v>
      </c>
      <c r="J222" s="287">
        <v>2</v>
      </c>
      <c r="K222" s="288" t="s">
        <v>903</v>
      </c>
      <c r="L222" s="287"/>
      <c r="M222" s="289"/>
      <c r="N222" s="289">
        <v>259789900</v>
      </c>
      <c r="O222" s="281">
        <f t="shared" si="7"/>
        <v>35.465630356880986</v>
      </c>
    </row>
    <row r="223" spans="1:15" ht="15" customHeight="1">
      <c r="A223" s="73" t="s">
        <v>859</v>
      </c>
      <c r="B223" s="73">
        <v>4</v>
      </c>
      <c r="C223" s="69" t="s">
        <v>860</v>
      </c>
      <c r="D223" s="73" t="s">
        <v>9</v>
      </c>
      <c r="E223" s="70">
        <v>10</v>
      </c>
      <c r="F223" s="70">
        <v>151448</v>
      </c>
      <c r="G223" s="6">
        <f t="shared" si="6"/>
        <v>0.021599438075746095</v>
      </c>
      <c r="I223" s="72" t="s">
        <v>905</v>
      </c>
      <c r="J223" s="73">
        <v>3</v>
      </c>
      <c r="K223" s="69" t="s">
        <v>906</v>
      </c>
      <c r="L223" s="73"/>
      <c r="M223" s="70"/>
      <c r="N223" s="70">
        <v>16059269</v>
      </c>
      <c r="O223" s="5">
        <f t="shared" si="7"/>
        <v>2.1923565856706433</v>
      </c>
    </row>
    <row r="224" spans="1:15" ht="15" customHeight="1">
      <c r="A224" s="73" t="s">
        <v>861</v>
      </c>
      <c r="B224" s="73">
        <v>4</v>
      </c>
      <c r="C224" s="69" t="s">
        <v>862</v>
      </c>
      <c r="D224" s="73" t="s">
        <v>496</v>
      </c>
      <c r="E224" s="70">
        <v>24</v>
      </c>
      <c r="F224" s="70">
        <v>11842</v>
      </c>
      <c r="G224" s="6">
        <f t="shared" si="6"/>
        <v>0.0016889001221078212</v>
      </c>
      <c r="I224" s="72" t="s">
        <v>908</v>
      </c>
      <c r="J224" s="73">
        <v>4</v>
      </c>
      <c r="K224" s="69" t="s">
        <v>1018</v>
      </c>
      <c r="L224" s="73" t="s">
        <v>496</v>
      </c>
      <c r="M224" s="70">
        <v>3485848</v>
      </c>
      <c r="N224" s="70">
        <v>5633750</v>
      </c>
      <c r="O224" s="5">
        <f t="shared" si="7"/>
        <v>0.7691003192313415</v>
      </c>
    </row>
    <row r="225" spans="1:15" ht="15" customHeight="1">
      <c r="A225" s="73" t="s">
        <v>864</v>
      </c>
      <c r="B225" s="73">
        <v>4</v>
      </c>
      <c r="C225" s="69" t="s">
        <v>865</v>
      </c>
      <c r="D225" s="73"/>
      <c r="E225" s="70"/>
      <c r="F225" s="70">
        <v>341983</v>
      </c>
      <c r="G225" s="6">
        <f t="shared" si="6"/>
        <v>0.04877344455825021</v>
      </c>
      <c r="I225" s="72" t="s">
        <v>915</v>
      </c>
      <c r="J225" s="73">
        <v>3</v>
      </c>
      <c r="K225" s="69" t="s">
        <v>916</v>
      </c>
      <c r="L225" s="73" t="s">
        <v>40</v>
      </c>
      <c r="M225" s="70">
        <v>770690</v>
      </c>
      <c r="N225" s="70">
        <v>8892104</v>
      </c>
      <c r="O225" s="5">
        <f t="shared" si="7"/>
        <v>1.2139196849413427</v>
      </c>
    </row>
    <row r="226" spans="1:15" ht="15" customHeight="1">
      <c r="A226" s="73" t="s">
        <v>868</v>
      </c>
      <c r="B226" s="73">
        <v>3</v>
      </c>
      <c r="C226" s="69" t="s">
        <v>869</v>
      </c>
      <c r="D226" s="73"/>
      <c r="E226" s="70"/>
      <c r="F226" s="70">
        <v>7714845</v>
      </c>
      <c r="G226" s="6">
        <f t="shared" si="6"/>
        <v>1.1002873385021883</v>
      </c>
      <c r="I226" s="72" t="s">
        <v>919</v>
      </c>
      <c r="J226" s="73">
        <v>4</v>
      </c>
      <c r="K226" s="69" t="s">
        <v>920</v>
      </c>
      <c r="L226" s="73" t="s">
        <v>40</v>
      </c>
      <c r="M226" s="70">
        <v>446276</v>
      </c>
      <c r="N226" s="70">
        <v>4757929</v>
      </c>
      <c r="O226" s="5">
        <f t="shared" si="7"/>
        <v>0.6495362259205782</v>
      </c>
    </row>
    <row r="227" spans="1:15" ht="15" customHeight="1">
      <c r="A227" s="73" t="s">
        <v>872</v>
      </c>
      <c r="B227" s="73">
        <v>4</v>
      </c>
      <c r="C227" s="69" t="s">
        <v>873</v>
      </c>
      <c r="D227" s="73" t="s">
        <v>9</v>
      </c>
      <c r="E227" s="70">
        <v>332</v>
      </c>
      <c r="F227" s="70">
        <v>1705357</v>
      </c>
      <c r="G227" s="6">
        <f t="shared" si="6"/>
        <v>0.24321716310905486</v>
      </c>
      <c r="I227" s="72" t="s">
        <v>1025</v>
      </c>
      <c r="J227" s="73">
        <v>3</v>
      </c>
      <c r="K227" s="69" t="s">
        <v>923</v>
      </c>
      <c r="L227" s="73" t="s">
        <v>40</v>
      </c>
      <c r="M227" s="70">
        <v>1538068</v>
      </c>
      <c r="N227" s="70">
        <v>6319231</v>
      </c>
      <c r="O227" s="5">
        <f t="shared" si="7"/>
        <v>0.8626798454664458</v>
      </c>
    </row>
    <row r="228" spans="1:15" ht="15" customHeight="1">
      <c r="A228" s="73" t="s">
        <v>874</v>
      </c>
      <c r="B228" s="73">
        <v>4</v>
      </c>
      <c r="C228" s="69" t="s">
        <v>875</v>
      </c>
      <c r="D228" s="73" t="s">
        <v>496</v>
      </c>
      <c r="E228" s="70">
        <v>5646</v>
      </c>
      <c r="F228" s="70">
        <v>402505</v>
      </c>
      <c r="G228" s="6">
        <f t="shared" si="6"/>
        <v>0.057405061953133635</v>
      </c>
      <c r="I228" s="72" t="s">
        <v>922</v>
      </c>
      <c r="J228" s="73">
        <v>3</v>
      </c>
      <c r="K228" s="69" t="s">
        <v>1028</v>
      </c>
      <c r="L228" s="73"/>
      <c r="M228" s="70"/>
      <c r="N228" s="70">
        <v>28114079</v>
      </c>
      <c r="O228" s="5">
        <f t="shared" si="7"/>
        <v>3.8380380978558075</v>
      </c>
    </row>
    <row r="229" spans="1:15" ht="15" customHeight="1">
      <c r="A229" s="73" t="s">
        <v>878</v>
      </c>
      <c r="B229" s="73">
        <v>3</v>
      </c>
      <c r="C229" s="69" t="s">
        <v>879</v>
      </c>
      <c r="D229" s="73"/>
      <c r="E229" s="70"/>
      <c r="F229" s="70">
        <v>3141281</v>
      </c>
      <c r="G229" s="6">
        <f t="shared" si="6"/>
        <v>0.4480079264038995</v>
      </c>
      <c r="I229" s="72" t="s">
        <v>926</v>
      </c>
      <c r="J229" s="73">
        <v>4</v>
      </c>
      <c r="K229" s="69" t="s">
        <v>944</v>
      </c>
      <c r="L229" s="73" t="s">
        <v>496</v>
      </c>
      <c r="M229" s="70">
        <v>188737</v>
      </c>
      <c r="N229" s="70">
        <v>1892285</v>
      </c>
      <c r="O229" s="5">
        <f t="shared" si="7"/>
        <v>0.258328288897569</v>
      </c>
    </row>
    <row r="230" spans="1:15" ht="15" customHeight="1">
      <c r="A230" s="73" t="s">
        <v>880</v>
      </c>
      <c r="B230" s="73">
        <v>4</v>
      </c>
      <c r="C230" s="69" t="s">
        <v>881</v>
      </c>
      <c r="D230" s="73" t="s">
        <v>496</v>
      </c>
      <c r="E230" s="70">
        <v>2</v>
      </c>
      <c r="F230" s="70">
        <v>362</v>
      </c>
      <c r="G230" s="6">
        <f t="shared" si="6"/>
        <v>5.1628259095003476E-05</v>
      </c>
      <c r="I230" s="72" t="s">
        <v>1033</v>
      </c>
      <c r="J230" s="73">
        <v>4</v>
      </c>
      <c r="K230" s="69" t="s">
        <v>940</v>
      </c>
      <c r="L230" s="73" t="s">
        <v>496</v>
      </c>
      <c r="M230" s="70">
        <v>706915</v>
      </c>
      <c r="N230" s="70">
        <v>10552528</v>
      </c>
      <c r="O230" s="5">
        <f t="shared" si="7"/>
        <v>1.4405951015749137</v>
      </c>
    </row>
    <row r="231" spans="1:15" ht="15" customHeight="1">
      <c r="A231" s="73" t="s">
        <v>883</v>
      </c>
      <c r="B231" s="73">
        <v>4</v>
      </c>
      <c r="C231" s="69" t="s">
        <v>884</v>
      </c>
      <c r="D231" s="73" t="s">
        <v>496</v>
      </c>
      <c r="E231" s="70">
        <v>3838</v>
      </c>
      <c r="F231" s="70">
        <v>650625</v>
      </c>
      <c r="G231" s="6">
        <f t="shared" si="6"/>
        <v>0.09279181235825039</v>
      </c>
      <c r="I231" s="72" t="s">
        <v>1036</v>
      </c>
      <c r="J231" s="73">
        <v>4</v>
      </c>
      <c r="K231" s="69" t="s">
        <v>946</v>
      </c>
      <c r="L231" s="73" t="s">
        <v>496</v>
      </c>
      <c r="M231" s="70">
        <v>9711888</v>
      </c>
      <c r="N231" s="70">
        <v>2450159</v>
      </c>
      <c r="O231" s="5">
        <f t="shared" si="7"/>
        <v>0.3344873430783305</v>
      </c>
    </row>
    <row r="232" spans="1:15" ht="15" customHeight="1">
      <c r="A232" s="73" t="s">
        <v>885</v>
      </c>
      <c r="B232" s="73">
        <v>3</v>
      </c>
      <c r="C232" s="69" t="s">
        <v>886</v>
      </c>
      <c r="D232" s="73" t="s">
        <v>9</v>
      </c>
      <c r="E232" s="70">
        <v>315</v>
      </c>
      <c r="F232" s="70">
        <v>2943342</v>
      </c>
      <c r="G232" s="6">
        <f t="shared" si="6"/>
        <v>0.4197779651414523</v>
      </c>
      <c r="I232" s="72" t="s">
        <v>1039</v>
      </c>
      <c r="J232" s="73">
        <v>4</v>
      </c>
      <c r="K232" s="69" t="s">
        <v>1040</v>
      </c>
      <c r="L232" s="73" t="s">
        <v>40</v>
      </c>
      <c r="M232" s="70">
        <v>28742</v>
      </c>
      <c r="N232" s="70">
        <v>164715</v>
      </c>
      <c r="O232" s="5">
        <f t="shared" si="7"/>
        <v>0.022486329546428294</v>
      </c>
    </row>
    <row r="233" spans="1:15" ht="15" customHeight="1">
      <c r="A233" s="73" t="s">
        <v>888</v>
      </c>
      <c r="B233" s="73">
        <v>4</v>
      </c>
      <c r="C233" s="69" t="s">
        <v>889</v>
      </c>
      <c r="D233" s="73" t="s">
        <v>9</v>
      </c>
      <c r="E233" s="70">
        <v>129</v>
      </c>
      <c r="F233" s="70">
        <v>1229858</v>
      </c>
      <c r="G233" s="6">
        <f t="shared" si="6"/>
        <v>0.1754017333537646</v>
      </c>
      <c r="I233" s="72" t="s">
        <v>932</v>
      </c>
      <c r="J233" s="73">
        <v>3</v>
      </c>
      <c r="K233" s="69" t="s">
        <v>951</v>
      </c>
      <c r="L233" s="73"/>
      <c r="M233" s="70"/>
      <c r="N233" s="70">
        <v>113181759</v>
      </c>
      <c r="O233" s="5">
        <f t="shared" si="7"/>
        <v>15.451187393488308</v>
      </c>
    </row>
    <row r="234" spans="1:15" ht="15" customHeight="1">
      <c r="A234" s="73" t="s">
        <v>891</v>
      </c>
      <c r="B234" s="73">
        <v>4</v>
      </c>
      <c r="C234" s="69" t="s">
        <v>892</v>
      </c>
      <c r="D234" s="73" t="s">
        <v>9</v>
      </c>
      <c r="E234" s="70">
        <v>101</v>
      </c>
      <c r="F234" s="70">
        <v>723230</v>
      </c>
      <c r="G234" s="6">
        <f t="shared" si="6"/>
        <v>0.10314670117480489</v>
      </c>
      <c r="I234" s="72" t="s">
        <v>934</v>
      </c>
      <c r="J234" s="73">
        <v>3</v>
      </c>
      <c r="K234" s="69" t="s">
        <v>955</v>
      </c>
      <c r="L234" s="73"/>
      <c r="M234" s="70"/>
      <c r="N234" s="70">
        <v>992845</v>
      </c>
      <c r="O234" s="5">
        <f t="shared" si="7"/>
        <v>0.13553981033010717</v>
      </c>
    </row>
    <row r="235" spans="1:15" ht="15" customHeight="1">
      <c r="A235" s="73" t="s">
        <v>894</v>
      </c>
      <c r="B235" s="73">
        <v>3</v>
      </c>
      <c r="C235" s="69" t="s">
        <v>895</v>
      </c>
      <c r="D235" s="73" t="s">
        <v>40</v>
      </c>
      <c r="E235" s="70">
        <v>472261</v>
      </c>
      <c r="F235" s="70">
        <v>5883057</v>
      </c>
      <c r="G235" s="6">
        <f t="shared" si="6"/>
        <v>0.8390386493554528</v>
      </c>
      <c r="I235" s="72" t="s">
        <v>936</v>
      </c>
      <c r="J235" s="73">
        <v>4</v>
      </c>
      <c r="K235" s="69" t="s">
        <v>958</v>
      </c>
      <c r="L235" s="73" t="s">
        <v>40</v>
      </c>
      <c r="M235" s="70">
        <v>28531</v>
      </c>
      <c r="N235" s="70">
        <v>47582</v>
      </c>
      <c r="O235" s="5">
        <f t="shared" si="7"/>
        <v>0.0064957322191552145</v>
      </c>
    </row>
    <row r="236" spans="1:15" ht="15" customHeight="1">
      <c r="A236" s="73" t="s">
        <v>898</v>
      </c>
      <c r="B236" s="73">
        <v>4</v>
      </c>
      <c r="C236" s="69" t="s">
        <v>899</v>
      </c>
      <c r="D236" s="73" t="s">
        <v>40</v>
      </c>
      <c r="E236" s="70">
        <v>5891</v>
      </c>
      <c r="F236" s="70">
        <v>36143</v>
      </c>
      <c r="G236" s="6">
        <f t="shared" si="6"/>
        <v>0.005154696597985389</v>
      </c>
      <c r="I236" s="72" t="s">
        <v>939</v>
      </c>
      <c r="J236" s="73">
        <v>4</v>
      </c>
      <c r="K236" s="69" t="s">
        <v>961</v>
      </c>
      <c r="L236" s="73" t="s">
        <v>40</v>
      </c>
      <c r="M236" s="70">
        <v>52281</v>
      </c>
      <c r="N236" s="70">
        <v>97559</v>
      </c>
      <c r="O236" s="5">
        <f t="shared" si="7"/>
        <v>0.013318421662993647</v>
      </c>
    </row>
    <row r="237" spans="1:15" ht="15" customHeight="1">
      <c r="A237" s="287" t="s">
        <v>902</v>
      </c>
      <c r="B237" s="287">
        <v>2</v>
      </c>
      <c r="C237" s="288" t="s">
        <v>903</v>
      </c>
      <c r="D237" s="287"/>
      <c r="E237" s="289"/>
      <c r="F237" s="289">
        <v>306209919</v>
      </c>
      <c r="G237" s="279">
        <f t="shared" si="6"/>
        <v>43.671505623182405</v>
      </c>
      <c r="I237" s="72" t="s">
        <v>1051</v>
      </c>
      <c r="J237" s="73">
        <v>4</v>
      </c>
      <c r="K237" s="69" t="s">
        <v>1052</v>
      </c>
      <c r="L237" s="73" t="s">
        <v>40</v>
      </c>
      <c r="M237" s="70">
        <v>18227</v>
      </c>
      <c r="N237" s="70">
        <v>47455</v>
      </c>
      <c r="O237" s="5">
        <f t="shared" si="7"/>
        <v>0.006478394612668881</v>
      </c>
    </row>
    <row r="238" spans="1:15" ht="15" customHeight="1">
      <c r="A238" s="73" t="s">
        <v>905</v>
      </c>
      <c r="B238" s="73">
        <v>3</v>
      </c>
      <c r="C238" s="69" t="s">
        <v>906</v>
      </c>
      <c r="D238" s="73"/>
      <c r="E238" s="70"/>
      <c r="F238" s="70">
        <v>12773232</v>
      </c>
      <c r="G238" s="6">
        <f t="shared" si="6"/>
        <v>1.821711964576214</v>
      </c>
      <c r="I238" s="72" t="s">
        <v>941</v>
      </c>
      <c r="J238" s="73">
        <v>3</v>
      </c>
      <c r="K238" s="69" t="s">
        <v>971</v>
      </c>
      <c r="L238" s="73"/>
      <c r="M238" s="70"/>
      <c r="N238" s="70">
        <v>48189049</v>
      </c>
      <c r="O238" s="5">
        <f t="shared" si="7"/>
        <v>6.578604476477437</v>
      </c>
    </row>
    <row r="239" spans="1:15" ht="15" customHeight="1">
      <c r="A239" s="73" t="s">
        <v>908</v>
      </c>
      <c r="B239" s="73">
        <v>4</v>
      </c>
      <c r="C239" s="69" t="s">
        <v>909</v>
      </c>
      <c r="D239" s="73" t="s">
        <v>496</v>
      </c>
      <c r="E239" s="70">
        <v>543</v>
      </c>
      <c r="F239" s="70">
        <v>71474</v>
      </c>
      <c r="G239" s="6">
        <f t="shared" si="6"/>
        <v>0.010193586161757678</v>
      </c>
      <c r="I239" s="72" t="s">
        <v>943</v>
      </c>
      <c r="J239" s="73">
        <v>4</v>
      </c>
      <c r="K239" s="69" t="s">
        <v>1060</v>
      </c>
      <c r="L239" s="73" t="s">
        <v>496</v>
      </c>
      <c r="M239" s="70">
        <v>2462643709</v>
      </c>
      <c r="N239" s="70">
        <v>4695059</v>
      </c>
      <c r="O239" s="5">
        <f t="shared" si="7"/>
        <v>0.6409534281269107</v>
      </c>
    </row>
    <row r="240" spans="1:15" ht="15" customHeight="1">
      <c r="A240" s="73" t="s">
        <v>911</v>
      </c>
      <c r="B240" s="73">
        <v>4</v>
      </c>
      <c r="C240" s="69" t="s">
        <v>912</v>
      </c>
      <c r="D240" s="73" t="s">
        <v>496</v>
      </c>
      <c r="E240" s="70">
        <v>534617</v>
      </c>
      <c r="F240" s="70">
        <v>4415149</v>
      </c>
      <c r="G240" s="6">
        <f t="shared" si="6"/>
        <v>0.6296863439642142</v>
      </c>
      <c r="I240" s="72" t="s">
        <v>1063</v>
      </c>
      <c r="J240" s="73">
        <v>4</v>
      </c>
      <c r="K240" s="69" t="s">
        <v>979</v>
      </c>
      <c r="L240" s="73" t="s">
        <v>496</v>
      </c>
      <c r="M240" s="70">
        <v>1068194489</v>
      </c>
      <c r="N240" s="70">
        <v>37898997</v>
      </c>
      <c r="O240" s="5">
        <f t="shared" si="7"/>
        <v>5.173841702462419</v>
      </c>
    </row>
    <row r="241" spans="1:15" ht="15" customHeight="1">
      <c r="A241" s="73" t="s">
        <v>913</v>
      </c>
      <c r="B241" s="73">
        <v>4</v>
      </c>
      <c r="C241" s="69" t="s">
        <v>914</v>
      </c>
      <c r="D241" s="73" t="s">
        <v>496</v>
      </c>
      <c r="E241" s="70">
        <v>1665809</v>
      </c>
      <c r="F241" s="70">
        <v>262383</v>
      </c>
      <c r="G241" s="6">
        <f t="shared" si="6"/>
        <v>0.03742093233735994</v>
      </c>
      <c r="I241" s="72" t="s">
        <v>947</v>
      </c>
      <c r="J241" s="73">
        <v>3</v>
      </c>
      <c r="K241" s="69" t="s">
        <v>983</v>
      </c>
      <c r="L241" s="73"/>
      <c r="M241" s="70"/>
      <c r="N241" s="70">
        <v>10662947</v>
      </c>
      <c r="O241" s="5">
        <f t="shared" si="7"/>
        <v>1.4556691265403816</v>
      </c>
    </row>
    <row r="242" spans="1:15" ht="15" customHeight="1">
      <c r="A242" s="73" t="s">
        <v>915</v>
      </c>
      <c r="B242" s="73">
        <v>3</v>
      </c>
      <c r="C242" s="69" t="s">
        <v>916</v>
      </c>
      <c r="D242" s="73"/>
      <c r="E242" s="70"/>
      <c r="F242" s="70">
        <v>52780515</v>
      </c>
      <c r="G242" s="6">
        <f t="shared" si="6"/>
        <v>7.5275306728942475</v>
      </c>
      <c r="I242" s="72" t="s">
        <v>950</v>
      </c>
      <c r="J242" s="73">
        <v>3</v>
      </c>
      <c r="K242" s="69" t="s">
        <v>1069</v>
      </c>
      <c r="L242" s="73" t="s">
        <v>40</v>
      </c>
      <c r="M242" s="70">
        <v>43480</v>
      </c>
      <c r="N242" s="70">
        <v>435831</v>
      </c>
      <c r="O242" s="5">
        <f t="shared" si="7"/>
        <v>0.05949816041374126</v>
      </c>
    </row>
    <row r="243" spans="1:15" ht="15" customHeight="1">
      <c r="A243" s="73" t="s">
        <v>917</v>
      </c>
      <c r="B243" s="73">
        <v>4</v>
      </c>
      <c r="C243" s="69" t="s">
        <v>918</v>
      </c>
      <c r="D243" s="73" t="s">
        <v>496</v>
      </c>
      <c r="E243" s="70">
        <v>288036</v>
      </c>
      <c r="F243" s="70">
        <v>5771682</v>
      </c>
      <c r="G243" s="6">
        <f t="shared" si="6"/>
        <v>0.8231544025137235</v>
      </c>
      <c r="I243" s="291" t="s">
        <v>998</v>
      </c>
      <c r="J243" s="287">
        <v>2</v>
      </c>
      <c r="K243" s="288" t="s">
        <v>999</v>
      </c>
      <c r="L243" s="287"/>
      <c r="M243" s="289"/>
      <c r="N243" s="289">
        <v>34965633</v>
      </c>
      <c r="O243" s="281">
        <f t="shared" si="7"/>
        <v>4.773388862201186</v>
      </c>
    </row>
    <row r="244" spans="1:15" ht="15" customHeight="1">
      <c r="A244" s="73" t="s">
        <v>919</v>
      </c>
      <c r="B244" s="73">
        <v>4</v>
      </c>
      <c r="C244" s="69" t="s">
        <v>920</v>
      </c>
      <c r="D244" s="73" t="s">
        <v>40</v>
      </c>
      <c r="E244" s="70">
        <v>1086669</v>
      </c>
      <c r="F244" s="70">
        <v>9936077</v>
      </c>
      <c r="G244" s="6">
        <f t="shared" si="6"/>
        <v>1.4170783363091295</v>
      </c>
      <c r="I244" s="72" t="s">
        <v>1000</v>
      </c>
      <c r="J244" s="73">
        <v>3</v>
      </c>
      <c r="K244" s="69" t="s">
        <v>1009</v>
      </c>
      <c r="L244" s="73" t="s">
        <v>496</v>
      </c>
      <c r="M244" s="70">
        <v>179</v>
      </c>
      <c r="N244" s="70">
        <v>967551</v>
      </c>
      <c r="O244" s="5">
        <f t="shared" si="7"/>
        <v>0.1320867597910102</v>
      </c>
    </row>
    <row r="245" spans="1:15" ht="15" customHeight="1">
      <c r="A245" s="73" t="s">
        <v>922</v>
      </c>
      <c r="B245" s="73">
        <v>3</v>
      </c>
      <c r="C245" s="69" t="s">
        <v>923</v>
      </c>
      <c r="D245" s="73" t="s">
        <v>40</v>
      </c>
      <c r="E245" s="70">
        <v>907488</v>
      </c>
      <c r="F245" s="70">
        <v>3235493</v>
      </c>
      <c r="G245" s="6">
        <f t="shared" si="6"/>
        <v>0.4614443947626246</v>
      </c>
      <c r="I245" s="72" t="s">
        <v>1002</v>
      </c>
      <c r="J245" s="73">
        <v>4</v>
      </c>
      <c r="K245" s="69" t="s">
        <v>1011</v>
      </c>
      <c r="L245" s="73" t="s">
        <v>496</v>
      </c>
      <c r="M245" s="70">
        <v>177</v>
      </c>
      <c r="N245" s="70">
        <v>964274</v>
      </c>
      <c r="O245" s="5">
        <f t="shared" si="7"/>
        <v>0.1316393949370282</v>
      </c>
    </row>
    <row r="246" spans="1:15" ht="15" customHeight="1">
      <c r="A246" s="73" t="s">
        <v>926</v>
      </c>
      <c r="B246" s="73">
        <v>4</v>
      </c>
      <c r="C246" s="69" t="s">
        <v>927</v>
      </c>
      <c r="D246" s="73" t="s">
        <v>40</v>
      </c>
      <c r="E246" s="70">
        <v>46628</v>
      </c>
      <c r="F246" s="70">
        <v>271785</v>
      </c>
      <c r="G246" s="6">
        <f t="shared" si="6"/>
        <v>0.038761840878827405</v>
      </c>
      <c r="I246" s="72" t="s">
        <v>1008</v>
      </c>
      <c r="J246" s="73">
        <v>3</v>
      </c>
      <c r="K246" s="69" t="s">
        <v>1024</v>
      </c>
      <c r="L246" s="73" t="s">
        <v>40</v>
      </c>
      <c r="M246" s="70">
        <v>2826798</v>
      </c>
      <c r="N246" s="70">
        <v>10481048</v>
      </c>
      <c r="O246" s="5">
        <f t="shared" si="7"/>
        <v>1.4308368959714246</v>
      </c>
    </row>
    <row r="247" spans="1:15" ht="15" customHeight="1">
      <c r="A247" s="73" t="s">
        <v>930</v>
      </c>
      <c r="B247" s="73">
        <v>4</v>
      </c>
      <c r="C247" s="69" t="s">
        <v>931</v>
      </c>
      <c r="D247" s="73" t="s">
        <v>40</v>
      </c>
      <c r="E247" s="70">
        <v>15621</v>
      </c>
      <c r="F247" s="70">
        <v>168590</v>
      </c>
      <c r="G247" s="6">
        <f t="shared" si="6"/>
        <v>0.024044221549244855</v>
      </c>
      <c r="I247" s="72" t="s">
        <v>1079</v>
      </c>
      <c r="J247" s="73">
        <v>3</v>
      </c>
      <c r="K247" s="69" t="s">
        <v>1027</v>
      </c>
      <c r="L247" s="73"/>
      <c r="M247" s="70"/>
      <c r="N247" s="70">
        <v>1260604</v>
      </c>
      <c r="O247" s="5">
        <f t="shared" si="7"/>
        <v>0.1720933550165176</v>
      </c>
    </row>
    <row r="248" spans="1:15" ht="15" customHeight="1">
      <c r="A248" s="73" t="s">
        <v>932</v>
      </c>
      <c r="B248" s="73">
        <v>3</v>
      </c>
      <c r="C248" s="69" t="s">
        <v>933</v>
      </c>
      <c r="D248" s="73" t="s">
        <v>40</v>
      </c>
      <c r="E248" s="70">
        <v>53212</v>
      </c>
      <c r="F248" s="70">
        <v>197261</v>
      </c>
      <c r="G248" s="6">
        <f t="shared" si="6"/>
        <v>0.028133265241269283</v>
      </c>
      <c r="I248" s="72" t="s">
        <v>1082</v>
      </c>
      <c r="J248" s="73">
        <v>4</v>
      </c>
      <c r="K248" s="69" t="s">
        <v>1030</v>
      </c>
      <c r="L248" s="73" t="s">
        <v>496</v>
      </c>
      <c r="M248" s="70">
        <v>88</v>
      </c>
      <c r="N248" s="70">
        <v>37750</v>
      </c>
      <c r="O248" s="5">
        <f t="shared" si="7"/>
        <v>0.005153501140622701</v>
      </c>
    </row>
    <row r="249" spans="1:15" ht="15" customHeight="1">
      <c r="A249" s="73" t="s">
        <v>934</v>
      </c>
      <c r="B249" s="73">
        <v>3</v>
      </c>
      <c r="C249" s="69" t="s">
        <v>935</v>
      </c>
      <c r="D249" s="73" t="s">
        <v>496</v>
      </c>
      <c r="E249" s="70">
        <v>88335</v>
      </c>
      <c r="F249" s="70">
        <v>2040450</v>
      </c>
      <c r="G249" s="6">
        <f t="shared" si="6"/>
        <v>0.29100795931049683</v>
      </c>
      <c r="I249" s="72" t="s">
        <v>1023</v>
      </c>
      <c r="J249" s="73">
        <v>3</v>
      </c>
      <c r="K249" s="69" t="s">
        <v>1038</v>
      </c>
      <c r="L249" s="73" t="s">
        <v>9</v>
      </c>
      <c r="M249" s="70">
        <v>375</v>
      </c>
      <c r="N249" s="70">
        <v>21840313</v>
      </c>
      <c r="O249" s="5">
        <f t="shared" si="7"/>
        <v>2.981564978994882</v>
      </c>
    </row>
    <row r="250" spans="1:15" ht="15" customHeight="1">
      <c r="A250" s="73" t="s">
        <v>936</v>
      </c>
      <c r="B250" s="73">
        <v>4</v>
      </c>
      <c r="C250" s="69" t="s">
        <v>937</v>
      </c>
      <c r="D250" s="73" t="s">
        <v>496</v>
      </c>
      <c r="E250" s="70">
        <v>12041</v>
      </c>
      <c r="F250" s="70">
        <v>1063921</v>
      </c>
      <c r="G250" s="6">
        <f t="shared" si="6"/>
        <v>0.15173588133871602</v>
      </c>
      <c r="I250" s="72" t="s">
        <v>1026</v>
      </c>
      <c r="J250" s="73">
        <v>3</v>
      </c>
      <c r="K250" s="69" t="s">
        <v>1042</v>
      </c>
      <c r="L250" s="73" t="s">
        <v>496</v>
      </c>
      <c r="M250" s="70">
        <v>101</v>
      </c>
      <c r="N250" s="70">
        <v>14979</v>
      </c>
      <c r="O250" s="5">
        <f t="shared" si="7"/>
        <v>0.0020448819492817866</v>
      </c>
    </row>
    <row r="251" spans="1:15" ht="15" customHeight="1">
      <c r="A251" s="73" t="s">
        <v>939</v>
      </c>
      <c r="B251" s="73">
        <v>4</v>
      </c>
      <c r="C251" s="69" t="s">
        <v>940</v>
      </c>
      <c r="D251" s="73" t="s">
        <v>496</v>
      </c>
      <c r="E251" s="70">
        <v>76294</v>
      </c>
      <c r="F251" s="70">
        <v>976529</v>
      </c>
      <c r="G251" s="6">
        <f t="shared" si="6"/>
        <v>0.13927207797178082</v>
      </c>
      <c r="I251" s="72" t="s">
        <v>1031</v>
      </c>
      <c r="J251" s="73">
        <v>3</v>
      </c>
      <c r="K251" s="69" t="s">
        <v>1089</v>
      </c>
      <c r="L251" s="73" t="s">
        <v>496</v>
      </c>
      <c r="M251" s="70">
        <v>224</v>
      </c>
      <c r="N251" s="70">
        <v>14965</v>
      </c>
      <c r="O251" s="5">
        <f t="shared" si="7"/>
        <v>0.0020429707170706943</v>
      </c>
    </row>
    <row r="252" spans="1:15" ht="15" customHeight="1">
      <c r="A252" s="73" t="s">
        <v>941</v>
      </c>
      <c r="B252" s="73">
        <v>3</v>
      </c>
      <c r="C252" s="69" t="s">
        <v>942</v>
      </c>
      <c r="D252" s="73" t="s">
        <v>496</v>
      </c>
      <c r="E252" s="70">
        <v>110794</v>
      </c>
      <c r="F252" s="70">
        <v>373751</v>
      </c>
      <c r="G252" s="6">
        <f t="shared" si="6"/>
        <v>0.05330418084258742</v>
      </c>
      <c r="I252" s="267" t="s">
        <v>1047</v>
      </c>
      <c r="J252" s="263">
        <v>1</v>
      </c>
      <c r="K252" s="264" t="s">
        <v>1048</v>
      </c>
      <c r="L252" s="263"/>
      <c r="M252" s="265"/>
      <c r="N252" s="265">
        <v>84837314</v>
      </c>
      <c r="O252" s="257">
        <f t="shared" si="7"/>
        <v>11.58170051566533</v>
      </c>
    </row>
    <row r="253" spans="1:15" ht="15" customHeight="1">
      <c r="A253" s="73" t="s">
        <v>943</v>
      </c>
      <c r="B253" s="73">
        <v>4</v>
      </c>
      <c r="C253" s="69" t="s">
        <v>944</v>
      </c>
      <c r="D253" s="73" t="s">
        <v>496</v>
      </c>
      <c r="E253" s="70">
        <v>3209</v>
      </c>
      <c r="F253" s="70">
        <v>190143</v>
      </c>
      <c r="G253" s="6">
        <f t="shared" si="6"/>
        <v>0.027118099638401234</v>
      </c>
      <c r="I253" s="291" t="s">
        <v>1049</v>
      </c>
      <c r="J253" s="287">
        <v>2</v>
      </c>
      <c r="K253" s="288" t="s">
        <v>1050</v>
      </c>
      <c r="L253" s="287" t="s">
        <v>40</v>
      </c>
      <c r="M253" s="289">
        <v>174090</v>
      </c>
      <c r="N253" s="289">
        <v>656509</v>
      </c>
      <c r="O253" s="281">
        <f t="shared" si="7"/>
        <v>0.08962436769083626</v>
      </c>
    </row>
    <row r="254" spans="1:15" ht="15" customHeight="1">
      <c r="A254" s="73" t="s">
        <v>945</v>
      </c>
      <c r="B254" s="73">
        <v>4</v>
      </c>
      <c r="C254" s="69" t="s">
        <v>946</v>
      </c>
      <c r="D254" s="73" t="s">
        <v>496</v>
      </c>
      <c r="E254" s="70">
        <v>101800</v>
      </c>
      <c r="F254" s="70">
        <v>98860</v>
      </c>
      <c r="G254" s="6">
        <f t="shared" si="6"/>
        <v>0.014099363795944873</v>
      </c>
      <c r="I254" s="291" t="s">
        <v>1053</v>
      </c>
      <c r="J254" s="287">
        <v>2</v>
      </c>
      <c r="K254" s="288" t="s">
        <v>1054</v>
      </c>
      <c r="L254" s="287" t="s">
        <v>40</v>
      </c>
      <c r="M254" s="289">
        <v>1244979</v>
      </c>
      <c r="N254" s="289">
        <v>6957170</v>
      </c>
      <c r="O254" s="281">
        <f t="shared" si="7"/>
        <v>0.9497691001458552</v>
      </c>
    </row>
    <row r="255" spans="1:15" ht="15" customHeight="1">
      <c r="A255" s="73" t="s">
        <v>947</v>
      </c>
      <c r="B255" s="73">
        <v>3</v>
      </c>
      <c r="C255" s="69" t="s">
        <v>948</v>
      </c>
      <c r="D255" s="73" t="s">
        <v>40</v>
      </c>
      <c r="E255" s="70">
        <v>223275</v>
      </c>
      <c r="F255" s="70">
        <v>8202505</v>
      </c>
      <c r="G255" s="6">
        <f t="shared" si="6"/>
        <v>1.16983716400017</v>
      </c>
      <c r="I255" s="291" t="s">
        <v>1058</v>
      </c>
      <c r="J255" s="287">
        <v>2</v>
      </c>
      <c r="K255" s="288" t="s">
        <v>1059</v>
      </c>
      <c r="L255" s="287" t="s">
        <v>40</v>
      </c>
      <c r="M255" s="289">
        <v>350230</v>
      </c>
      <c r="N255" s="289">
        <v>3381311</v>
      </c>
      <c r="O255" s="281">
        <f t="shared" si="7"/>
        <v>0.4616050356370883</v>
      </c>
    </row>
    <row r="256" spans="1:15" ht="15" customHeight="1">
      <c r="A256" s="73" t="s">
        <v>950</v>
      </c>
      <c r="B256" s="73">
        <v>3</v>
      </c>
      <c r="C256" s="69" t="s">
        <v>951</v>
      </c>
      <c r="D256" s="73"/>
      <c r="E256" s="70"/>
      <c r="F256" s="70">
        <v>2395084</v>
      </c>
      <c r="G256" s="6">
        <f t="shared" si="6"/>
        <v>0.3415856831665672</v>
      </c>
      <c r="I256" s="291" t="s">
        <v>1061</v>
      </c>
      <c r="J256" s="287">
        <v>2</v>
      </c>
      <c r="K256" s="288" t="s">
        <v>1062</v>
      </c>
      <c r="L256" s="287"/>
      <c r="M256" s="289"/>
      <c r="N256" s="289">
        <v>21231871</v>
      </c>
      <c r="O256" s="281">
        <f t="shared" si="7"/>
        <v>2.8985025540676568</v>
      </c>
    </row>
    <row r="257" spans="1:15" ht="15" customHeight="1">
      <c r="A257" s="73" t="s">
        <v>954</v>
      </c>
      <c r="B257" s="73">
        <v>3</v>
      </c>
      <c r="C257" s="69" t="s">
        <v>955</v>
      </c>
      <c r="D257" s="73"/>
      <c r="E257" s="70"/>
      <c r="F257" s="70">
        <v>5389500</v>
      </c>
      <c r="G257" s="6">
        <f t="shared" si="6"/>
        <v>0.7686477966644234</v>
      </c>
      <c r="I257" s="72" t="s">
        <v>1064</v>
      </c>
      <c r="J257" s="73">
        <v>3</v>
      </c>
      <c r="K257" s="69" t="s">
        <v>1102</v>
      </c>
      <c r="L257" s="73" t="s">
        <v>1066</v>
      </c>
      <c r="M257" s="70">
        <v>851171</v>
      </c>
      <c r="N257" s="70">
        <v>12558901</v>
      </c>
      <c r="O257" s="5">
        <f t="shared" si="7"/>
        <v>1.7144982947938432</v>
      </c>
    </row>
    <row r="258" spans="1:15" ht="15" customHeight="1">
      <c r="A258" s="73" t="s">
        <v>957</v>
      </c>
      <c r="B258" s="73">
        <v>4</v>
      </c>
      <c r="C258" s="69" t="s">
        <v>958</v>
      </c>
      <c r="D258" s="73" t="s">
        <v>9</v>
      </c>
      <c r="E258" s="70">
        <v>7</v>
      </c>
      <c r="F258" s="70">
        <v>21686</v>
      </c>
      <c r="G258" s="6">
        <f t="shared" si="6"/>
        <v>0.003092846482691286</v>
      </c>
      <c r="I258" s="72" t="s">
        <v>1067</v>
      </c>
      <c r="J258" s="73">
        <v>4</v>
      </c>
      <c r="K258" s="69" t="s">
        <v>1105</v>
      </c>
      <c r="L258" s="73" t="s">
        <v>1066</v>
      </c>
      <c r="M258" s="70">
        <v>194907</v>
      </c>
      <c r="N258" s="70">
        <v>4410289</v>
      </c>
      <c r="O258" s="5">
        <f t="shared" si="7"/>
        <v>0.6020775997874371</v>
      </c>
    </row>
    <row r="259" spans="1:15" ht="15" customHeight="1">
      <c r="A259" s="73" t="s">
        <v>960</v>
      </c>
      <c r="B259" s="73">
        <v>4</v>
      </c>
      <c r="C259" s="69" t="s">
        <v>961</v>
      </c>
      <c r="D259" s="73" t="s">
        <v>496</v>
      </c>
      <c r="E259" s="70">
        <v>5716</v>
      </c>
      <c r="F259" s="70">
        <v>9293</v>
      </c>
      <c r="G259" s="6">
        <f t="shared" si="6"/>
        <v>0.0013253630159388602</v>
      </c>
      <c r="I259" s="72" t="s">
        <v>1070</v>
      </c>
      <c r="J259" s="73">
        <v>4</v>
      </c>
      <c r="K259" s="69" t="s">
        <v>1108</v>
      </c>
      <c r="L259" s="73" t="s">
        <v>1066</v>
      </c>
      <c r="M259" s="70">
        <v>644625</v>
      </c>
      <c r="N259" s="70">
        <v>8100665</v>
      </c>
      <c r="O259" s="5">
        <f t="shared" si="7"/>
        <v>1.1058751342331758</v>
      </c>
    </row>
    <row r="260" spans="1:15" ht="15" customHeight="1">
      <c r="A260" s="73" t="s">
        <v>964</v>
      </c>
      <c r="B260" s="73">
        <v>3</v>
      </c>
      <c r="C260" s="69" t="s">
        <v>965</v>
      </c>
      <c r="D260" s="73"/>
      <c r="E260" s="70"/>
      <c r="F260" s="70">
        <v>1549807</v>
      </c>
      <c r="G260" s="6">
        <f t="shared" si="6"/>
        <v>0.22103269984323223</v>
      </c>
      <c r="I260" s="72" t="s">
        <v>1071</v>
      </c>
      <c r="J260" s="73">
        <v>4</v>
      </c>
      <c r="K260" s="69" t="s">
        <v>1111</v>
      </c>
      <c r="L260" s="73" t="s">
        <v>1066</v>
      </c>
      <c r="M260" s="70">
        <v>11431</v>
      </c>
      <c r="N260" s="70">
        <v>46447</v>
      </c>
      <c r="O260" s="5">
        <f t="shared" si="7"/>
        <v>0.006340785893470267</v>
      </c>
    </row>
    <row r="261" spans="1:15" ht="15" customHeight="1">
      <c r="A261" s="73" t="s">
        <v>967</v>
      </c>
      <c r="B261" s="73">
        <v>3</v>
      </c>
      <c r="C261" s="69" t="s">
        <v>968</v>
      </c>
      <c r="D261" s="73"/>
      <c r="E261" s="70"/>
      <c r="F261" s="70">
        <v>1950426</v>
      </c>
      <c r="G261" s="6">
        <f t="shared" si="6"/>
        <v>0.27816878141887086</v>
      </c>
      <c r="I261" s="72" t="s">
        <v>1073</v>
      </c>
      <c r="J261" s="73">
        <v>3</v>
      </c>
      <c r="K261" s="69" t="s">
        <v>1114</v>
      </c>
      <c r="L261" s="73" t="s">
        <v>40</v>
      </c>
      <c r="M261" s="70">
        <v>109393</v>
      </c>
      <c r="N261" s="70">
        <v>879824</v>
      </c>
      <c r="O261" s="5">
        <f t="shared" si="7"/>
        <v>0.12011056920654907</v>
      </c>
    </row>
    <row r="262" spans="1:15" ht="15" customHeight="1">
      <c r="A262" s="73" t="s">
        <v>970</v>
      </c>
      <c r="B262" s="73">
        <v>3</v>
      </c>
      <c r="C262" s="69" t="s">
        <v>971</v>
      </c>
      <c r="D262" s="73"/>
      <c r="E262" s="70"/>
      <c r="F262" s="70">
        <v>146179464</v>
      </c>
      <c r="G262" s="6">
        <f t="shared" si="6"/>
        <v>20.84804210431142</v>
      </c>
      <c r="I262" s="72" t="s">
        <v>1075</v>
      </c>
      <c r="J262" s="73">
        <v>3</v>
      </c>
      <c r="K262" s="69" t="s">
        <v>1081</v>
      </c>
      <c r="L262" s="73"/>
      <c r="M262" s="70"/>
      <c r="N262" s="70">
        <v>6805251</v>
      </c>
      <c r="O262" s="5">
        <f t="shared" si="7"/>
        <v>0.929029636840365</v>
      </c>
    </row>
    <row r="263" spans="1:15" ht="15" customHeight="1">
      <c r="A263" s="73" t="s">
        <v>972</v>
      </c>
      <c r="B263" s="73">
        <v>4</v>
      </c>
      <c r="C263" s="69" t="s">
        <v>973</v>
      </c>
      <c r="D263" s="73" t="s">
        <v>496</v>
      </c>
      <c r="E263" s="70">
        <v>20493</v>
      </c>
      <c r="F263" s="70">
        <v>666533</v>
      </c>
      <c r="G263" s="6">
        <f aca="true" t="shared" si="8" ref="G263:G326">F263/701166389*100</f>
        <v>0.0950606033684253</v>
      </c>
      <c r="I263" s="72" t="s">
        <v>1119</v>
      </c>
      <c r="J263" s="73">
        <v>4</v>
      </c>
      <c r="K263" s="69" t="s">
        <v>1086</v>
      </c>
      <c r="L263" s="73" t="s">
        <v>1066</v>
      </c>
      <c r="M263" s="70">
        <v>109049</v>
      </c>
      <c r="N263" s="70">
        <v>118789</v>
      </c>
      <c r="O263" s="5">
        <f aca="true" t="shared" si="9" ref="O263:O291">N263/732511723*100</f>
        <v>0.016216668794527947</v>
      </c>
    </row>
    <row r="264" spans="1:15" ht="15" customHeight="1">
      <c r="A264" s="73" t="s">
        <v>975</v>
      </c>
      <c r="B264" s="73">
        <v>4</v>
      </c>
      <c r="C264" s="69" t="s">
        <v>976</v>
      </c>
      <c r="D264" s="73" t="s">
        <v>496</v>
      </c>
      <c r="E264" s="70">
        <v>3026695389</v>
      </c>
      <c r="F264" s="70">
        <v>21071459</v>
      </c>
      <c r="G264" s="6">
        <f t="shared" si="8"/>
        <v>3.0052009523805054</v>
      </c>
      <c r="I264" s="72" t="s">
        <v>1122</v>
      </c>
      <c r="J264" s="73">
        <v>4</v>
      </c>
      <c r="K264" s="69" t="s">
        <v>1111</v>
      </c>
      <c r="L264" s="73" t="s">
        <v>1066</v>
      </c>
      <c r="M264" s="70">
        <v>224786</v>
      </c>
      <c r="N264" s="70">
        <v>1067971</v>
      </c>
      <c r="O264" s="5">
        <f t="shared" si="9"/>
        <v>0.1457957554079991</v>
      </c>
    </row>
    <row r="265" spans="1:15" ht="15" customHeight="1">
      <c r="A265" s="73" t="s">
        <v>978</v>
      </c>
      <c r="B265" s="73">
        <v>4</v>
      </c>
      <c r="C265" s="69" t="s">
        <v>979</v>
      </c>
      <c r="D265" s="73" t="s">
        <v>496</v>
      </c>
      <c r="E265" s="70">
        <v>243658195</v>
      </c>
      <c r="F265" s="70">
        <v>18050633</v>
      </c>
      <c r="G265" s="6">
        <f t="shared" si="8"/>
        <v>2.5743722578807184</v>
      </c>
      <c r="I265" s="72" t="s">
        <v>1125</v>
      </c>
      <c r="J265" s="73">
        <v>4</v>
      </c>
      <c r="K265" s="69" t="s">
        <v>1126</v>
      </c>
      <c r="L265" s="73" t="s">
        <v>1066</v>
      </c>
      <c r="M265" s="70">
        <v>327917</v>
      </c>
      <c r="N265" s="70">
        <v>2974576</v>
      </c>
      <c r="O265" s="5">
        <f t="shared" si="9"/>
        <v>0.40607896182434206</v>
      </c>
    </row>
    <row r="266" spans="1:15" ht="15" customHeight="1">
      <c r="A266" s="73" t="s">
        <v>980</v>
      </c>
      <c r="B266" s="73">
        <v>3</v>
      </c>
      <c r="C266" s="69" t="s">
        <v>981</v>
      </c>
      <c r="D266" s="73"/>
      <c r="E266" s="70"/>
      <c r="F266" s="70">
        <v>6323408</v>
      </c>
      <c r="G266" s="6">
        <f t="shared" si="8"/>
        <v>0.9018412889155187</v>
      </c>
      <c r="I266" s="291" t="s">
        <v>1094</v>
      </c>
      <c r="J266" s="287">
        <v>2</v>
      </c>
      <c r="K266" s="288" t="s">
        <v>1095</v>
      </c>
      <c r="L266" s="287" t="s">
        <v>40</v>
      </c>
      <c r="M266" s="289">
        <v>343309</v>
      </c>
      <c r="N266" s="289">
        <v>1444472</v>
      </c>
      <c r="O266" s="281">
        <f t="shared" si="9"/>
        <v>0.1971943867443061</v>
      </c>
    </row>
    <row r="267" spans="1:15" ht="15" customHeight="1">
      <c r="A267" s="73" t="s">
        <v>982</v>
      </c>
      <c r="B267" s="73">
        <v>3</v>
      </c>
      <c r="C267" s="69" t="s">
        <v>983</v>
      </c>
      <c r="D267" s="73"/>
      <c r="E267" s="70"/>
      <c r="F267" s="70">
        <v>41076629</v>
      </c>
      <c r="G267" s="6">
        <f t="shared" si="8"/>
        <v>5.858328300445673</v>
      </c>
      <c r="I267" s="291" t="s">
        <v>1096</v>
      </c>
      <c r="J267" s="287">
        <v>2</v>
      </c>
      <c r="K267" s="288" t="s">
        <v>1097</v>
      </c>
      <c r="L267" s="287"/>
      <c r="M267" s="289"/>
      <c r="N267" s="289">
        <v>30864208</v>
      </c>
      <c r="O267" s="281">
        <f t="shared" si="9"/>
        <v>4.213476321388511</v>
      </c>
    </row>
    <row r="268" spans="1:15" ht="15" customHeight="1">
      <c r="A268" s="73" t="s">
        <v>984</v>
      </c>
      <c r="B268" s="73">
        <v>4</v>
      </c>
      <c r="C268" s="69" t="s">
        <v>985</v>
      </c>
      <c r="D268" s="73" t="s">
        <v>496</v>
      </c>
      <c r="E268" s="70">
        <v>2545482</v>
      </c>
      <c r="F268" s="70">
        <v>7152730</v>
      </c>
      <c r="G268" s="6">
        <f t="shared" si="8"/>
        <v>1.0201187781121663</v>
      </c>
      <c r="I268" s="72" t="s">
        <v>1098</v>
      </c>
      <c r="J268" s="73">
        <v>3</v>
      </c>
      <c r="K268" s="69" t="s">
        <v>1099</v>
      </c>
      <c r="L268" s="73"/>
      <c r="M268" s="70"/>
      <c r="N268" s="70">
        <v>29642478</v>
      </c>
      <c r="O268" s="5">
        <f t="shared" si="9"/>
        <v>4.046689912155849</v>
      </c>
    </row>
    <row r="269" spans="1:15" ht="15" customHeight="1">
      <c r="A269" s="73" t="s">
        <v>987</v>
      </c>
      <c r="B269" s="73">
        <v>3</v>
      </c>
      <c r="C269" s="69" t="s">
        <v>988</v>
      </c>
      <c r="D269" s="73" t="s">
        <v>989</v>
      </c>
      <c r="E269" s="70">
        <v>958888</v>
      </c>
      <c r="F269" s="70">
        <v>1456570</v>
      </c>
      <c r="G269" s="6">
        <f t="shared" si="8"/>
        <v>0.20773528549726306</v>
      </c>
      <c r="I269" s="72" t="s">
        <v>1135</v>
      </c>
      <c r="J269" s="73">
        <v>4</v>
      </c>
      <c r="K269" s="69" t="s">
        <v>1124</v>
      </c>
      <c r="L269" s="73"/>
      <c r="M269" s="70"/>
      <c r="N269" s="70">
        <v>3534820</v>
      </c>
      <c r="O269" s="5">
        <f t="shared" si="9"/>
        <v>0.48256156031512415</v>
      </c>
    </row>
    <row r="270" spans="1:15" ht="15" customHeight="1">
      <c r="A270" s="73" t="s">
        <v>991</v>
      </c>
      <c r="B270" s="73">
        <v>3</v>
      </c>
      <c r="C270" s="69" t="s">
        <v>992</v>
      </c>
      <c r="D270" s="73" t="s">
        <v>9</v>
      </c>
      <c r="E270" s="70">
        <v>28</v>
      </c>
      <c r="F270" s="70">
        <v>264022</v>
      </c>
      <c r="G270" s="6">
        <f t="shared" si="8"/>
        <v>0.037654685698290086</v>
      </c>
      <c r="I270" s="72" t="s">
        <v>1138</v>
      </c>
      <c r="J270" s="73">
        <v>5</v>
      </c>
      <c r="K270" s="69" t="s">
        <v>1139</v>
      </c>
      <c r="L270" s="73" t="s">
        <v>496</v>
      </c>
      <c r="M270" s="70">
        <v>34795</v>
      </c>
      <c r="N270" s="70">
        <v>101865</v>
      </c>
      <c r="O270" s="5">
        <f t="shared" si="9"/>
        <v>0.0139062620844909</v>
      </c>
    </row>
    <row r="271" spans="1:15" ht="15" customHeight="1">
      <c r="A271" s="73" t="s">
        <v>994</v>
      </c>
      <c r="B271" s="73">
        <v>4</v>
      </c>
      <c r="C271" s="69" t="s">
        <v>995</v>
      </c>
      <c r="D271" s="73"/>
      <c r="E271" s="70"/>
      <c r="F271" s="70">
        <v>9002</v>
      </c>
      <c r="G271" s="6">
        <f t="shared" si="8"/>
        <v>0.00128386074136249</v>
      </c>
      <c r="I271" s="72" t="s">
        <v>1103</v>
      </c>
      <c r="J271" s="73">
        <v>4</v>
      </c>
      <c r="K271" s="69" t="s">
        <v>1118</v>
      </c>
      <c r="L271" s="73" t="s">
        <v>40</v>
      </c>
      <c r="M271" s="70">
        <v>380</v>
      </c>
      <c r="N271" s="70">
        <v>16997</v>
      </c>
      <c r="O271" s="5">
        <f t="shared" si="9"/>
        <v>0.002320372420852028</v>
      </c>
    </row>
    <row r="272" spans="1:15" ht="15" customHeight="1">
      <c r="A272" s="287" t="s">
        <v>998</v>
      </c>
      <c r="B272" s="287">
        <v>2</v>
      </c>
      <c r="C272" s="288" t="s">
        <v>999</v>
      </c>
      <c r="D272" s="287"/>
      <c r="E272" s="289"/>
      <c r="F272" s="289">
        <v>29358324</v>
      </c>
      <c r="G272" s="279">
        <f t="shared" si="8"/>
        <v>4.187069497422815</v>
      </c>
      <c r="I272" s="72" t="s">
        <v>1129</v>
      </c>
      <c r="J272" s="73">
        <v>3</v>
      </c>
      <c r="K272" s="69" t="s">
        <v>1130</v>
      </c>
      <c r="L272" s="73"/>
      <c r="M272" s="70"/>
      <c r="N272" s="70">
        <v>1221730</v>
      </c>
      <c r="O272" s="5">
        <f t="shared" si="9"/>
        <v>0.16678640923266153</v>
      </c>
    </row>
    <row r="273" spans="1:15" ht="15" customHeight="1">
      <c r="A273" s="73" t="s">
        <v>1000</v>
      </c>
      <c r="B273" s="73">
        <v>3</v>
      </c>
      <c r="C273" s="69" t="s">
        <v>1001</v>
      </c>
      <c r="D273" s="73"/>
      <c r="E273" s="70"/>
      <c r="F273" s="70">
        <v>16683</v>
      </c>
      <c r="G273" s="6">
        <f t="shared" si="8"/>
        <v>0.002379321122878296</v>
      </c>
      <c r="I273" s="72" t="s">
        <v>1131</v>
      </c>
      <c r="J273" s="73">
        <v>4</v>
      </c>
      <c r="K273" s="69" t="s">
        <v>1146</v>
      </c>
      <c r="L273" s="73"/>
      <c r="M273" s="70"/>
      <c r="N273" s="70">
        <v>1172054</v>
      </c>
      <c r="O273" s="5">
        <f t="shared" si="9"/>
        <v>0.16000481128136157</v>
      </c>
    </row>
    <row r="274" spans="1:15" ht="15" customHeight="1">
      <c r="A274" s="73" t="s">
        <v>1002</v>
      </c>
      <c r="B274" s="73">
        <v>4</v>
      </c>
      <c r="C274" s="69" t="s">
        <v>1003</v>
      </c>
      <c r="D274" s="73" t="s">
        <v>9</v>
      </c>
      <c r="E274" s="70">
        <v>2</v>
      </c>
      <c r="F274" s="70">
        <v>16198</v>
      </c>
      <c r="G274" s="6">
        <f t="shared" si="8"/>
        <v>0.0023101506652510122</v>
      </c>
      <c r="I274" s="72" t="s">
        <v>1149</v>
      </c>
      <c r="J274" s="73">
        <v>5</v>
      </c>
      <c r="K274" s="69" t="s">
        <v>1150</v>
      </c>
      <c r="L274" s="73" t="s">
        <v>496</v>
      </c>
      <c r="M274" s="70">
        <v>235029</v>
      </c>
      <c r="N274" s="70">
        <v>1099148</v>
      </c>
      <c r="O274" s="5">
        <f t="shared" si="9"/>
        <v>0.1500519330255142</v>
      </c>
    </row>
    <row r="275" spans="1:15" ht="15" customHeight="1">
      <c r="A275" s="73" t="s">
        <v>1008</v>
      </c>
      <c r="B275" s="73">
        <v>3</v>
      </c>
      <c r="C275" s="69" t="s">
        <v>1009</v>
      </c>
      <c r="D275" s="73" t="s">
        <v>496</v>
      </c>
      <c r="E275" s="70">
        <v>76</v>
      </c>
      <c r="F275" s="70">
        <v>877900</v>
      </c>
      <c r="G275" s="6">
        <f t="shared" si="8"/>
        <v>0.12520565928039656</v>
      </c>
      <c r="I275" s="291" t="s">
        <v>1136</v>
      </c>
      <c r="J275" s="287">
        <v>2</v>
      </c>
      <c r="K275" s="288" t="s">
        <v>1137</v>
      </c>
      <c r="L275" s="287"/>
      <c r="M275" s="289"/>
      <c r="N275" s="289">
        <v>20301773</v>
      </c>
      <c r="O275" s="281">
        <f t="shared" si="9"/>
        <v>2.7715287499910772</v>
      </c>
    </row>
    <row r="276" spans="1:15" ht="15" customHeight="1">
      <c r="A276" s="73" t="s">
        <v>1010</v>
      </c>
      <c r="B276" s="73">
        <v>4</v>
      </c>
      <c r="C276" s="69" t="s">
        <v>1011</v>
      </c>
      <c r="D276" s="73" t="s">
        <v>496</v>
      </c>
      <c r="E276" s="70">
        <v>76</v>
      </c>
      <c r="F276" s="70">
        <v>877900</v>
      </c>
      <c r="G276" s="6">
        <f t="shared" si="8"/>
        <v>0.12520565928039656</v>
      </c>
      <c r="I276" s="72" t="s">
        <v>1140</v>
      </c>
      <c r="J276" s="73">
        <v>3</v>
      </c>
      <c r="K276" s="69" t="s">
        <v>1141</v>
      </c>
      <c r="L276" s="73"/>
      <c r="M276" s="70"/>
      <c r="N276" s="70">
        <v>451162</v>
      </c>
      <c r="O276" s="5">
        <f t="shared" si="9"/>
        <v>0.06159109620147335</v>
      </c>
    </row>
    <row r="277" spans="1:15" ht="15" customHeight="1">
      <c r="A277" s="73" t="s">
        <v>1012</v>
      </c>
      <c r="B277" s="73">
        <v>5</v>
      </c>
      <c r="C277" s="69" t="s">
        <v>1013</v>
      </c>
      <c r="D277" s="73" t="s">
        <v>496</v>
      </c>
      <c r="E277" s="70">
        <v>4</v>
      </c>
      <c r="F277" s="70">
        <v>18084</v>
      </c>
      <c r="G277" s="6">
        <f t="shared" si="8"/>
        <v>0.002579131042745975</v>
      </c>
      <c r="I277" s="72" t="s">
        <v>1142</v>
      </c>
      <c r="J277" s="73">
        <v>4</v>
      </c>
      <c r="K277" s="69" t="s">
        <v>1157</v>
      </c>
      <c r="L277" s="73"/>
      <c r="M277" s="70"/>
      <c r="N277" s="70">
        <v>64843</v>
      </c>
      <c r="O277" s="5">
        <f t="shared" si="9"/>
        <v>0.008852145018844975</v>
      </c>
    </row>
    <row r="278" spans="1:15" ht="15" customHeight="1">
      <c r="A278" s="73" t="s">
        <v>1023</v>
      </c>
      <c r="B278" s="73">
        <v>3</v>
      </c>
      <c r="C278" s="69" t="s">
        <v>1024</v>
      </c>
      <c r="D278" s="73" t="s">
        <v>40</v>
      </c>
      <c r="E278" s="70">
        <v>8854308</v>
      </c>
      <c r="F278" s="70">
        <v>19510949</v>
      </c>
      <c r="G278" s="6">
        <f t="shared" si="8"/>
        <v>2.7826417960259646</v>
      </c>
      <c r="I278" s="72" t="s">
        <v>1144</v>
      </c>
      <c r="J278" s="73">
        <v>3</v>
      </c>
      <c r="K278" s="69" t="s">
        <v>1145</v>
      </c>
      <c r="L278" s="73"/>
      <c r="M278" s="70"/>
      <c r="N278" s="70">
        <v>9469571</v>
      </c>
      <c r="O278" s="5">
        <f t="shared" si="9"/>
        <v>1.2927535086015272</v>
      </c>
    </row>
    <row r="279" spans="1:15" ht="15" customHeight="1">
      <c r="A279" s="73" t="s">
        <v>1026</v>
      </c>
      <c r="B279" s="73">
        <v>3</v>
      </c>
      <c r="C279" s="69" t="s">
        <v>1027</v>
      </c>
      <c r="D279" s="73"/>
      <c r="E279" s="70"/>
      <c r="F279" s="70">
        <v>753919</v>
      </c>
      <c r="G279" s="6">
        <f t="shared" si="8"/>
        <v>0.10752355101835893</v>
      </c>
      <c r="I279" s="72" t="s">
        <v>1147</v>
      </c>
      <c r="J279" s="73">
        <v>3</v>
      </c>
      <c r="K279" s="69" t="s">
        <v>1152</v>
      </c>
      <c r="L279" s="73" t="s">
        <v>40</v>
      </c>
      <c r="M279" s="70">
        <v>28258</v>
      </c>
      <c r="N279" s="70">
        <v>85898</v>
      </c>
      <c r="O279" s="5">
        <f t="shared" si="9"/>
        <v>0.011726501747740628</v>
      </c>
    </row>
    <row r="280" spans="1:15" ht="15" customHeight="1">
      <c r="A280" s="73" t="s">
        <v>1029</v>
      </c>
      <c r="B280" s="73">
        <v>4</v>
      </c>
      <c r="C280" s="69" t="s">
        <v>1030</v>
      </c>
      <c r="D280" s="73" t="s">
        <v>496</v>
      </c>
      <c r="E280" s="70">
        <v>11</v>
      </c>
      <c r="F280" s="70">
        <v>47222</v>
      </c>
      <c r="G280" s="6">
        <f t="shared" si="8"/>
        <v>0.0067347780413929675</v>
      </c>
      <c r="I280" s="72" t="s">
        <v>1151</v>
      </c>
      <c r="J280" s="73">
        <v>3</v>
      </c>
      <c r="K280" s="69" t="s">
        <v>1156</v>
      </c>
      <c r="L280" s="73" t="s">
        <v>40</v>
      </c>
      <c r="M280" s="70">
        <v>684741</v>
      </c>
      <c r="N280" s="70">
        <v>2488966</v>
      </c>
      <c r="O280" s="5">
        <f t="shared" si="9"/>
        <v>0.3397851422508906</v>
      </c>
    </row>
    <row r="281" spans="1:15" ht="15" customHeight="1">
      <c r="A281" s="73" t="s">
        <v>1031</v>
      </c>
      <c r="B281" s="73">
        <v>3</v>
      </c>
      <c r="C281" s="69" t="s">
        <v>1032</v>
      </c>
      <c r="D281" s="73"/>
      <c r="E281" s="70"/>
      <c r="F281" s="70">
        <v>128153</v>
      </c>
      <c r="G281" s="6">
        <f t="shared" si="8"/>
        <v>0.018277116817132545</v>
      </c>
      <c r="I281" s="72" t="s">
        <v>1153</v>
      </c>
      <c r="J281" s="73">
        <v>3</v>
      </c>
      <c r="K281" s="69" t="s">
        <v>1166</v>
      </c>
      <c r="L281" s="73" t="s">
        <v>40</v>
      </c>
      <c r="M281" s="70">
        <v>353119</v>
      </c>
      <c r="N281" s="70">
        <v>1966817</v>
      </c>
      <c r="O281" s="5">
        <f t="shared" si="9"/>
        <v>0.268503143123076</v>
      </c>
    </row>
    <row r="282" spans="1:15" ht="15" customHeight="1">
      <c r="A282" s="73" t="s">
        <v>1037</v>
      </c>
      <c r="B282" s="73">
        <v>3</v>
      </c>
      <c r="C282" s="69" t="s">
        <v>1038</v>
      </c>
      <c r="D282" s="73"/>
      <c r="E282" s="70"/>
      <c r="F282" s="70">
        <v>7979776</v>
      </c>
      <c r="G282" s="6">
        <f t="shared" si="8"/>
        <v>1.1380716653262168</v>
      </c>
      <c r="I282" s="72" t="s">
        <v>1169</v>
      </c>
      <c r="J282" s="73">
        <v>4</v>
      </c>
      <c r="K282" s="69" t="s">
        <v>1170</v>
      </c>
      <c r="L282" s="73" t="s">
        <v>40</v>
      </c>
      <c r="M282" s="70">
        <v>284348</v>
      </c>
      <c r="N282" s="70">
        <v>1579207</v>
      </c>
      <c r="O282" s="5">
        <f t="shared" si="9"/>
        <v>0.21558794902726766</v>
      </c>
    </row>
    <row r="283" spans="1:15" ht="15" customHeight="1">
      <c r="A283" s="73" t="s">
        <v>1041</v>
      </c>
      <c r="B283" s="73">
        <v>3</v>
      </c>
      <c r="C283" s="69" t="s">
        <v>1042</v>
      </c>
      <c r="D283" s="73" t="s">
        <v>496</v>
      </c>
      <c r="E283" s="70">
        <v>19</v>
      </c>
      <c r="F283" s="70">
        <v>11776</v>
      </c>
      <c r="G283" s="6">
        <f t="shared" si="8"/>
        <v>0.0016794872350905001</v>
      </c>
      <c r="I283" s="72" t="s">
        <v>1155</v>
      </c>
      <c r="J283" s="73">
        <v>3</v>
      </c>
      <c r="K283" s="69" t="s">
        <v>1168</v>
      </c>
      <c r="L283" s="73"/>
      <c r="M283" s="70"/>
      <c r="N283" s="70">
        <v>1633296</v>
      </c>
      <c r="O283" s="5">
        <f t="shared" si="9"/>
        <v>0.22297199467482104</v>
      </c>
    </row>
    <row r="284" spans="1:15" ht="15" customHeight="1">
      <c r="A284" s="263" t="s">
        <v>1047</v>
      </c>
      <c r="B284" s="263">
        <v>1</v>
      </c>
      <c r="C284" s="264" t="s">
        <v>1048</v>
      </c>
      <c r="D284" s="263"/>
      <c r="E284" s="265"/>
      <c r="F284" s="265">
        <v>43310573</v>
      </c>
      <c r="G284" s="255">
        <f t="shared" si="8"/>
        <v>6.176932277339951</v>
      </c>
      <c r="I284" s="72" t="s">
        <v>1158</v>
      </c>
      <c r="J284" s="73">
        <v>4</v>
      </c>
      <c r="K284" s="69" t="s">
        <v>1175</v>
      </c>
      <c r="L284" s="73"/>
      <c r="M284" s="70"/>
      <c r="N284" s="70">
        <v>1009109</v>
      </c>
      <c r="O284" s="5">
        <f t="shared" si="9"/>
        <v>0.1377601160930499</v>
      </c>
    </row>
    <row r="285" spans="1:15" ht="15" customHeight="1">
      <c r="A285" s="287" t="s">
        <v>1049</v>
      </c>
      <c r="B285" s="287">
        <v>2</v>
      </c>
      <c r="C285" s="288" t="s">
        <v>1050</v>
      </c>
      <c r="D285" s="287" t="s">
        <v>9</v>
      </c>
      <c r="E285" s="289">
        <v>3</v>
      </c>
      <c r="F285" s="289">
        <v>184902</v>
      </c>
      <c r="G285" s="279">
        <f t="shared" si="8"/>
        <v>0.026370630837525784</v>
      </c>
      <c r="I285" s="72" t="s">
        <v>1178</v>
      </c>
      <c r="J285" s="73">
        <v>3</v>
      </c>
      <c r="K285" s="69" t="s">
        <v>1177</v>
      </c>
      <c r="L285" s="73"/>
      <c r="M285" s="70"/>
      <c r="N285" s="70">
        <v>165930</v>
      </c>
      <c r="O285" s="5">
        <f t="shared" si="9"/>
        <v>0.02265219719903377</v>
      </c>
    </row>
    <row r="286" spans="1:15" ht="15" customHeight="1">
      <c r="A286" s="287" t="s">
        <v>1053</v>
      </c>
      <c r="B286" s="287">
        <v>2</v>
      </c>
      <c r="C286" s="288" t="s">
        <v>1054</v>
      </c>
      <c r="D286" s="287" t="s">
        <v>9</v>
      </c>
      <c r="E286" s="289">
        <v>539</v>
      </c>
      <c r="F286" s="289">
        <v>647440</v>
      </c>
      <c r="G286" s="279">
        <f t="shared" si="8"/>
        <v>0.09233756924991451</v>
      </c>
      <c r="I286" s="72" t="s">
        <v>1181</v>
      </c>
      <c r="J286" s="73">
        <v>4</v>
      </c>
      <c r="K286" s="69" t="s">
        <v>1182</v>
      </c>
      <c r="L286" s="73"/>
      <c r="M286" s="70"/>
      <c r="N286" s="70">
        <v>125781</v>
      </c>
      <c r="O286" s="5">
        <f t="shared" si="9"/>
        <v>0.017171192767381827</v>
      </c>
    </row>
    <row r="287" spans="1:15" ht="15" customHeight="1">
      <c r="A287" s="73" t="s">
        <v>1056</v>
      </c>
      <c r="B287" s="73">
        <v>3</v>
      </c>
      <c r="C287" s="69" t="s">
        <v>1057</v>
      </c>
      <c r="D287" s="73" t="s">
        <v>9</v>
      </c>
      <c r="E287" s="70">
        <v>535</v>
      </c>
      <c r="F287" s="70">
        <v>630573</v>
      </c>
      <c r="G287" s="6">
        <f t="shared" si="8"/>
        <v>0.08993200613898793</v>
      </c>
      <c r="I287" s="72" t="s">
        <v>1162</v>
      </c>
      <c r="J287" s="73">
        <v>3</v>
      </c>
      <c r="K287" s="69" t="s">
        <v>1185</v>
      </c>
      <c r="L287" s="73" t="s">
        <v>40</v>
      </c>
      <c r="M287" s="70">
        <v>4089</v>
      </c>
      <c r="N287" s="70">
        <v>791042</v>
      </c>
      <c r="O287" s="5">
        <f t="shared" si="9"/>
        <v>0.10799035362332353</v>
      </c>
    </row>
    <row r="288" spans="1:15" ht="15" customHeight="1">
      <c r="A288" s="287" t="s">
        <v>1058</v>
      </c>
      <c r="B288" s="287">
        <v>2</v>
      </c>
      <c r="C288" s="288" t="s">
        <v>1059</v>
      </c>
      <c r="D288" s="287" t="s">
        <v>40</v>
      </c>
      <c r="E288" s="289">
        <v>2487</v>
      </c>
      <c r="F288" s="289">
        <v>39464</v>
      </c>
      <c r="G288" s="279">
        <f t="shared" si="8"/>
        <v>0.0056283359583569545</v>
      </c>
      <c r="I288" s="72" t="s">
        <v>1167</v>
      </c>
      <c r="J288" s="73">
        <v>3</v>
      </c>
      <c r="K288" s="69" t="s">
        <v>1188</v>
      </c>
      <c r="L288" s="73"/>
      <c r="M288" s="70"/>
      <c r="N288" s="70">
        <v>13404</v>
      </c>
      <c r="O288" s="5">
        <f t="shared" si="9"/>
        <v>0.001829868325533952</v>
      </c>
    </row>
    <row r="289" spans="1:15" ht="15" customHeight="1">
      <c r="A289" s="287" t="s">
        <v>1061</v>
      </c>
      <c r="B289" s="287">
        <v>2</v>
      </c>
      <c r="C289" s="288" t="s">
        <v>1062</v>
      </c>
      <c r="D289" s="287"/>
      <c r="E289" s="289">
        <v>0</v>
      </c>
      <c r="F289" s="289">
        <v>216584</v>
      </c>
      <c r="G289" s="279">
        <f t="shared" si="8"/>
        <v>0.030889101844840425</v>
      </c>
      <c r="I289" s="267" t="s">
        <v>1191</v>
      </c>
      <c r="J289" s="263">
        <v>1</v>
      </c>
      <c r="K289" s="264" t="s">
        <v>1192</v>
      </c>
      <c r="L289" s="263"/>
      <c r="M289" s="265"/>
      <c r="N289" s="265">
        <v>19271424</v>
      </c>
      <c r="O289" s="257">
        <f t="shared" si="9"/>
        <v>2.6308690216006276</v>
      </c>
    </row>
    <row r="290" spans="1:15" ht="15" customHeight="1">
      <c r="A290" s="73" t="s">
        <v>1064</v>
      </c>
      <c r="B290" s="73">
        <v>3</v>
      </c>
      <c r="C290" s="69" t="s">
        <v>1065</v>
      </c>
      <c r="D290" s="73" t="s">
        <v>1066</v>
      </c>
      <c r="E290" s="70">
        <v>654</v>
      </c>
      <c r="F290" s="70">
        <v>59494</v>
      </c>
      <c r="G290" s="6">
        <f t="shared" si="8"/>
        <v>0.008485004548613638</v>
      </c>
      <c r="I290" s="291" t="s">
        <v>1195</v>
      </c>
      <c r="J290" s="287">
        <v>2</v>
      </c>
      <c r="K290" s="288" t="s">
        <v>1196</v>
      </c>
      <c r="L290" s="287"/>
      <c r="M290" s="289"/>
      <c r="N290" s="289">
        <v>19086024</v>
      </c>
      <c r="O290" s="281">
        <f t="shared" si="9"/>
        <v>2.605558846462311</v>
      </c>
    </row>
    <row r="291" spans="1:15" ht="15" customHeight="1">
      <c r="A291" s="73" t="s">
        <v>1067</v>
      </c>
      <c r="B291" s="73">
        <v>4</v>
      </c>
      <c r="C291" s="69" t="s">
        <v>1068</v>
      </c>
      <c r="D291" s="73" t="s">
        <v>1066</v>
      </c>
      <c r="E291" s="70">
        <v>158</v>
      </c>
      <c r="F291" s="70">
        <v>7249</v>
      </c>
      <c r="G291" s="6">
        <f t="shared" si="8"/>
        <v>0.0010338487574024318</v>
      </c>
      <c r="I291" s="291" t="s">
        <v>1210</v>
      </c>
      <c r="J291" s="287">
        <v>2</v>
      </c>
      <c r="K291" s="288" t="s">
        <v>1211</v>
      </c>
      <c r="L291" s="287" t="s">
        <v>40</v>
      </c>
      <c r="M291" s="289">
        <v>23</v>
      </c>
      <c r="N291" s="289">
        <v>93728</v>
      </c>
      <c r="O291" s="281">
        <f t="shared" si="9"/>
        <v>0.012795426620087008</v>
      </c>
    </row>
    <row r="292" spans="1:15" ht="15" customHeight="1" thickBot="1">
      <c r="A292" s="73" t="s">
        <v>1070</v>
      </c>
      <c r="B292" s="73">
        <v>4</v>
      </c>
      <c r="C292" s="69" t="s">
        <v>1290</v>
      </c>
      <c r="D292" s="73" t="s">
        <v>1066</v>
      </c>
      <c r="E292" s="70">
        <v>46</v>
      </c>
      <c r="F292" s="70">
        <v>1686</v>
      </c>
      <c r="G292" s="6">
        <f t="shared" si="8"/>
        <v>0.00024045647744247477</v>
      </c>
      <c r="I292" s="323" t="s">
        <v>1244</v>
      </c>
      <c r="J292" s="324"/>
      <c r="K292" s="324"/>
      <c r="L292" s="325"/>
      <c r="M292" s="232"/>
      <c r="N292" s="273">
        <v>732511723</v>
      </c>
      <c r="O292" s="275">
        <f>N292/732511723*100</f>
        <v>100</v>
      </c>
    </row>
    <row r="293" spans="1:15" ht="15" customHeight="1">
      <c r="A293" s="73" t="s">
        <v>1071</v>
      </c>
      <c r="B293" s="73">
        <v>4</v>
      </c>
      <c r="C293" s="69" t="s">
        <v>1072</v>
      </c>
      <c r="D293" s="73" t="s">
        <v>1066</v>
      </c>
      <c r="E293" s="70">
        <v>226</v>
      </c>
      <c r="F293" s="70">
        <v>6571</v>
      </c>
      <c r="G293" s="6">
        <f t="shared" si="8"/>
        <v>0.0009371527362244969</v>
      </c>
      <c r="M293" s="63"/>
      <c r="N293" s="63"/>
      <c r="O293" s="10"/>
    </row>
    <row r="294" spans="1:15" ht="15" customHeight="1">
      <c r="A294" s="73" t="s">
        <v>1075</v>
      </c>
      <c r="B294" s="73">
        <v>3</v>
      </c>
      <c r="C294" s="69" t="s">
        <v>1076</v>
      </c>
      <c r="D294" s="73" t="s">
        <v>1066</v>
      </c>
      <c r="E294" s="70">
        <v>383</v>
      </c>
      <c r="F294" s="70">
        <v>590</v>
      </c>
      <c r="G294" s="6">
        <f t="shared" si="8"/>
        <v>8.414550515483993E-05</v>
      </c>
      <c r="M294" s="63"/>
      <c r="N294" s="63"/>
      <c r="O294" s="10"/>
    </row>
    <row r="295" spans="1:15" ht="15" customHeight="1">
      <c r="A295" s="73" t="s">
        <v>1077</v>
      </c>
      <c r="B295" s="73">
        <v>3</v>
      </c>
      <c r="C295" s="69" t="s">
        <v>1078</v>
      </c>
      <c r="D295" s="73" t="s">
        <v>1066</v>
      </c>
      <c r="E295" s="70">
        <v>1659</v>
      </c>
      <c r="F295" s="70">
        <v>44572</v>
      </c>
      <c r="G295" s="6">
        <f t="shared" si="8"/>
        <v>0.0063568363656975</v>
      </c>
      <c r="M295" s="63"/>
      <c r="N295" s="63"/>
      <c r="O295" s="10"/>
    </row>
    <row r="296" spans="1:15" ht="15" customHeight="1">
      <c r="A296" s="73" t="s">
        <v>1080</v>
      </c>
      <c r="B296" s="73">
        <v>3</v>
      </c>
      <c r="C296" s="69" t="s">
        <v>1081</v>
      </c>
      <c r="D296" s="73"/>
      <c r="E296" s="70"/>
      <c r="F296" s="70">
        <v>47316</v>
      </c>
      <c r="G296" s="6">
        <f t="shared" si="8"/>
        <v>0.006748184274417638</v>
      </c>
      <c r="M296" s="63"/>
      <c r="N296" s="63"/>
      <c r="O296" s="10"/>
    </row>
    <row r="297" spans="1:15" ht="15" customHeight="1">
      <c r="A297" s="73" t="s">
        <v>1083</v>
      </c>
      <c r="B297" s="73">
        <v>4</v>
      </c>
      <c r="C297" s="69" t="s">
        <v>1084</v>
      </c>
      <c r="D297" s="73" t="s">
        <v>1066</v>
      </c>
      <c r="E297" s="70">
        <v>2970</v>
      </c>
      <c r="F297" s="70">
        <v>10185</v>
      </c>
      <c r="G297" s="6">
        <f t="shared" si="8"/>
        <v>0.0014525796101729571</v>
      </c>
      <c r="M297" s="63"/>
      <c r="N297" s="63"/>
      <c r="O297" s="10"/>
    </row>
    <row r="298" spans="1:15" ht="15" customHeight="1">
      <c r="A298" s="73" t="s">
        <v>1085</v>
      </c>
      <c r="B298" s="73">
        <v>4</v>
      </c>
      <c r="C298" s="69" t="s">
        <v>1086</v>
      </c>
      <c r="D298" s="73" t="s">
        <v>1066</v>
      </c>
      <c r="E298" s="70">
        <v>460</v>
      </c>
      <c r="F298" s="70">
        <v>3053</v>
      </c>
      <c r="G298" s="6">
        <f t="shared" si="8"/>
        <v>0.000435417334301231</v>
      </c>
      <c r="M298" s="63"/>
      <c r="N298" s="63"/>
      <c r="O298" s="10"/>
    </row>
    <row r="299" spans="1:15" ht="15" customHeight="1">
      <c r="A299" s="73" t="s">
        <v>1087</v>
      </c>
      <c r="B299" s="73">
        <v>4</v>
      </c>
      <c r="C299" s="69" t="s">
        <v>1088</v>
      </c>
      <c r="D299" s="73" t="s">
        <v>1066</v>
      </c>
      <c r="E299" s="70">
        <v>573</v>
      </c>
      <c r="F299" s="70">
        <v>15208</v>
      </c>
      <c r="G299" s="6">
        <f t="shared" si="8"/>
        <v>0.002168957359991196</v>
      </c>
      <c r="M299" s="63"/>
      <c r="N299" s="63"/>
      <c r="O299" s="10"/>
    </row>
    <row r="300" spans="1:15" ht="15" customHeight="1">
      <c r="A300" s="73" t="s">
        <v>1090</v>
      </c>
      <c r="B300" s="73">
        <v>4</v>
      </c>
      <c r="C300" s="69" t="s">
        <v>1091</v>
      </c>
      <c r="D300" s="73" t="s">
        <v>1066</v>
      </c>
      <c r="E300" s="70">
        <v>194</v>
      </c>
      <c r="F300" s="70">
        <v>10918</v>
      </c>
      <c r="G300" s="6">
        <f t="shared" si="8"/>
        <v>0.001557119703865326</v>
      </c>
      <c r="M300" s="63"/>
      <c r="N300" s="63"/>
      <c r="O300" s="10"/>
    </row>
    <row r="301" spans="1:15" ht="15" customHeight="1">
      <c r="A301" s="73" t="s">
        <v>1092</v>
      </c>
      <c r="B301" s="73">
        <v>3</v>
      </c>
      <c r="C301" s="69" t="s">
        <v>1093</v>
      </c>
      <c r="D301" s="73" t="s">
        <v>40</v>
      </c>
      <c r="E301" s="70">
        <v>1031</v>
      </c>
      <c r="F301" s="70">
        <v>10497</v>
      </c>
      <c r="G301" s="6">
        <f t="shared" si="8"/>
        <v>0.0014970768942548385</v>
      </c>
      <c r="M301" s="63"/>
      <c r="N301" s="63"/>
      <c r="O301" s="10"/>
    </row>
    <row r="302" spans="1:15" ht="15" customHeight="1">
      <c r="A302" s="287" t="s">
        <v>1094</v>
      </c>
      <c r="B302" s="287">
        <v>2</v>
      </c>
      <c r="C302" s="288" t="s">
        <v>1095</v>
      </c>
      <c r="D302" s="287"/>
      <c r="E302" s="289"/>
      <c r="F302" s="289">
        <v>44749</v>
      </c>
      <c r="G302" s="279">
        <f t="shared" si="8"/>
        <v>0.006382080017243952</v>
      </c>
      <c r="M302" s="63"/>
      <c r="N302" s="63"/>
      <c r="O302" s="10"/>
    </row>
    <row r="303" spans="1:15" ht="15" customHeight="1">
      <c r="A303" s="287" t="s">
        <v>1096</v>
      </c>
      <c r="B303" s="287">
        <v>2</v>
      </c>
      <c r="C303" s="288" t="s">
        <v>1097</v>
      </c>
      <c r="D303" s="287"/>
      <c r="E303" s="289"/>
      <c r="F303" s="289">
        <v>32960542</v>
      </c>
      <c r="G303" s="279">
        <f t="shared" si="8"/>
        <v>4.700816028419183</v>
      </c>
      <c r="M303" s="63"/>
      <c r="N303" s="63"/>
      <c r="O303" s="10"/>
    </row>
    <row r="304" spans="1:15" ht="15" customHeight="1">
      <c r="A304" s="73" t="s">
        <v>1098</v>
      </c>
      <c r="B304" s="73">
        <v>3</v>
      </c>
      <c r="C304" s="69" t="s">
        <v>1099</v>
      </c>
      <c r="D304" s="73"/>
      <c r="E304" s="70"/>
      <c r="F304" s="70">
        <v>32847187</v>
      </c>
      <c r="G304" s="6">
        <f t="shared" si="8"/>
        <v>4.684649394966934</v>
      </c>
      <c r="M304" s="63"/>
      <c r="N304" s="63"/>
      <c r="O304" s="10"/>
    </row>
    <row r="305" spans="1:15" ht="15" customHeight="1">
      <c r="A305" s="73" t="s">
        <v>1100</v>
      </c>
      <c r="B305" s="73">
        <v>4</v>
      </c>
      <c r="C305" s="69" t="s">
        <v>1101</v>
      </c>
      <c r="D305" s="73" t="s">
        <v>40</v>
      </c>
      <c r="E305" s="70">
        <v>16427</v>
      </c>
      <c r="F305" s="70">
        <v>582773</v>
      </c>
      <c r="G305" s="6">
        <f t="shared" si="8"/>
        <v>0.08311479402644327</v>
      </c>
      <c r="M305" s="63"/>
      <c r="N305" s="63"/>
      <c r="O305" s="10"/>
    </row>
    <row r="306" spans="1:15" ht="15" customHeight="1">
      <c r="A306" s="73" t="s">
        <v>1103</v>
      </c>
      <c r="B306" s="73">
        <v>4</v>
      </c>
      <c r="C306" s="69" t="s">
        <v>1104</v>
      </c>
      <c r="D306" s="73"/>
      <c r="E306" s="70"/>
      <c r="F306" s="70">
        <v>1348882</v>
      </c>
      <c r="G306" s="6">
        <f t="shared" si="8"/>
        <v>0.19237687675300136</v>
      </c>
      <c r="M306" s="63"/>
      <c r="N306" s="63"/>
      <c r="O306" s="10"/>
    </row>
    <row r="307" spans="1:15" ht="15" customHeight="1">
      <c r="A307" s="73" t="s">
        <v>1106</v>
      </c>
      <c r="B307" s="73">
        <v>4</v>
      </c>
      <c r="C307" s="69" t="s">
        <v>1107</v>
      </c>
      <c r="D307" s="73" t="s">
        <v>1066</v>
      </c>
      <c r="E307" s="70">
        <v>3</v>
      </c>
      <c r="F307" s="70">
        <v>394</v>
      </c>
      <c r="G307" s="6">
        <f t="shared" si="8"/>
        <v>5.619208310340158E-05</v>
      </c>
      <c r="M307" s="63"/>
      <c r="N307" s="63"/>
      <c r="O307" s="10"/>
    </row>
    <row r="308" spans="1:15" ht="15" customHeight="1">
      <c r="A308" s="73" t="s">
        <v>1109</v>
      </c>
      <c r="B308" s="73">
        <v>4</v>
      </c>
      <c r="C308" s="69" t="s">
        <v>1110</v>
      </c>
      <c r="D308" s="73" t="s">
        <v>496</v>
      </c>
      <c r="E308" s="70">
        <v>356</v>
      </c>
      <c r="F308" s="70">
        <v>51567</v>
      </c>
      <c r="G308" s="6">
        <f t="shared" si="8"/>
        <v>0.007354459770033272</v>
      </c>
      <c r="M308" s="63"/>
      <c r="N308" s="63"/>
      <c r="O308" s="10"/>
    </row>
    <row r="309" spans="1:15" ht="15" customHeight="1">
      <c r="A309" s="73" t="s">
        <v>1112</v>
      </c>
      <c r="B309" s="73">
        <v>4</v>
      </c>
      <c r="C309" s="69" t="s">
        <v>1113</v>
      </c>
      <c r="D309" s="73" t="s">
        <v>40</v>
      </c>
      <c r="E309" s="70">
        <v>1686</v>
      </c>
      <c r="F309" s="70">
        <v>109100</v>
      </c>
      <c r="G309" s="6">
        <f t="shared" si="8"/>
        <v>0.015559787478632264</v>
      </c>
      <c r="M309" s="63"/>
      <c r="N309" s="63"/>
      <c r="O309" s="10"/>
    </row>
    <row r="310" spans="1:15" ht="15" customHeight="1">
      <c r="A310" s="73" t="s">
        <v>1115</v>
      </c>
      <c r="B310" s="73">
        <v>5</v>
      </c>
      <c r="C310" s="69" t="s">
        <v>1116</v>
      </c>
      <c r="D310" s="73" t="s">
        <v>40</v>
      </c>
      <c r="E310" s="70">
        <v>1142</v>
      </c>
      <c r="F310" s="70">
        <v>40012</v>
      </c>
      <c r="G310" s="6">
        <f t="shared" si="8"/>
        <v>0.005706491444500772</v>
      </c>
      <c r="M310" s="63"/>
      <c r="N310" s="63"/>
      <c r="O310" s="10"/>
    </row>
    <row r="311" spans="1:15" ht="15" customHeight="1">
      <c r="A311" s="73" t="s">
        <v>1117</v>
      </c>
      <c r="B311" s="73">
        <v>4</v>
      </c>
      <c r="C311" s="69" t="s">
        <v>1118</v>
      </c>
      <c r="D311" s="73"/>
      <c r="E311" s="70"/>
      <c r="F311" s="70">
        <v>91370</v>
      </c>
      <c r="G311" s="6">
        <f t="shared" si="8"/>
        <v>0.013031143738979196</v>
      </c>
      <c r="M311" s="63"/>
      <c r="N311" s="63"/>
      <c r="O311" s="10"/>
    </row>
    <row r="312" spans="1:15" ht="15" customHeight="1">
      <c r="A312" s="73" t="s">
        <v>1120</v>
      </c>
      <c r="B312" s="73">
        <v>5</v>
      </c>
      <c r="C312" s="69" t="s">
        <v>1121</v>
      </c>
      <c r="D312" s="73" t="s">
        <v>496</v>
      </c>
      <c r="E312" s="70">
        <v>289</v>
      </c>
      <c r="F312" s="70">
        <v>18173</v>
      </c>
      <c r="G312" s="6">
        <f t="shared" si="8"/>
        <v>0.002591824178269332</v>
      </c>
      <c r="M312" s="63"/>
      <c r="N312" s="63"/>
      <c r="O312" s="10"/>
    </row>
    <row r="313" spans="1:15" ht="15" customHeight="1">
      <c r="A313" s="73" t="s">
        <v>1123</v>
      </c>
      <c r="B313" s="73">
        <v>4</v>
      </c>
      <c r="C313" s="69" t="s">
        <v>1124</v>
      </c>
      <c r="D313" s="73"/>
      <c r="E313" s="70"/>
      <c r="F313" s="70">
        <v>11980633</v>
      </c>
      <c r="G313" s="6">
        <f t="shared" si="8"/>
        <v>1.7086718912877041</v>
      </c>
      <c r="M313" s="63"/>
      <c r="N313" s="63"/>
      <c r="O313" s="10"/>
    </row>
    <row r="314" spans="1:15" ht="15" customHeight="1">
      <c r="A314" s="73" t="s">
        <v>1127</v>
      </c>
      <c r="B314" s="73">
        <v>5</v>
      </c>
      <c r="C314" s="69" t="s">
        <v>1128</v>
      </c>
      <c r="D314" s="73" t="s">
        <v>40</v>
      </c>
      <c r="E314" s="70">
        <v>1009</v>
      </c>
      <c r="F314" s="70">
        <v>23850</v>
      </c>
      <c r="G314" s="6">
        <f t="shared" si="8"/>
        <v>0.0034014750812592074</v>
      </c>
      <c r="M314" s="63"/>
      <c r="N314" s="63"/>
      <c r="O314" s="10"/>
    </row>
    <row r="315" spans="1:15" ht="15" customHeight="1">
      <c r="A315" s="73" t="s">
        <v>1129</v>
      </c>
      <c r="B315" s="73">
        <v>3</v>
      </c>
      <c r="C315" s="69" t="s">
        <v>1130</v>
      </c>
      <c r="D315" s="73"/>
      <c r="E315" s="70"/>
      <c r="F315" s="70">
        <v>113355</v>
      </c>
      <c r="G315" s="6">
        <f t="shared" si="8"/>
        <v>0.01616663345224895</v>
      </c>
      <c r="M315" s="63"/>
      <c r="N315" s="63"/>
      <c r="O315" s="10"/>
    </row>
    <row r="316" spans="1:15" ht="15" customHeight="1">
      <c r="A316" s="73" t="s">
        <v>1131</v>
      </c>
      <c r="B316" s="73">
        <v>4</v>
      </c>
      <c r="C316" s="69" t="s">
        <v>1132</v>
      </c>
      <c r="D316" s="73" t="s">
        <v>496</v>
      </c>
      <c r="E316" s="70">
        <v>67</v>
      </c>
      <c r="F316" s="70">
        <v>5426</v>
      </c>
      <c r="G316" s="6">
        <f t="shared" si="8"/>
        <v>0.0007738534084240025</v>
      </c>
      <c r="M316" s="63"/>
      <c r="N316" s="63"/>
      <c r="O316" s="10"/>
    </row>
    <row r="317" spans="1:15" ht="15" customHeight="1">
      <c r="A317" s="73" t="s">
        <v>1133</v>
      </c>
      <c r="B317" s="73">
        <v>4</v>
      </c>
      <c r="C317" s="69" t="s">
        <v>1134</v>
      </c>
      <c r="D317" s="73"/>
      <c r="E317" s="70"/>
      <c r="F317" s="70">
        <v>99896</v>
      </c>
      <c r="G317" s="6">
        <f t="shared" si="8"/>
        <v>0.014247117598216761</v>
      </c>
      <c r="M317" s="63"/>
      <c r="N317" s="63"/>
      <c r="O317" s="10"/>
    </row>
    <row r="318" spans="1:15" ht="15" customHeight="1">
      <c r="A318" s="287" t="s">
        <v>1136</v>
      </c>
      <c r="B318" s="287">
        <v>2</v>
      </c>
      <c r="C318" s="288" t="s">
        <v>1137</v>
      </c>
      <c r="D318" s="287"/>
      <c r="E318" s="289"/>
      <c r="F318" s="289">
        <v>9216892</v>
      </c>
      <c r="G318" s="279">
        <f t="shared" si="8"/>
        <v>1.3145085310128863</v>
      </c>
      <c r="M318" s="63"/>
      <c r="N318" s="63"/>
      <c r="O318" s="10"/>
    </row>
    <row r="319" spans="1:15" ht="15" customHeight="1">
      <c r="A319" s="73" t="s">
        <v>1140</v>
      </c>
      <c r="B319" s="73">
        <v>3</v>
      </c>
      <c r="C319" s="69" t="s">
        <v>1141</v>
      </c>
      <c r="D319" s="73"/>
      <c r="E319" s="70"/>
      <c r="F319" s="70">
        <v>602554</v>
      </c>
      <c r="G319" s="6">
        <f t="shared" si="8"/>
        <v>0.0859359503611346</v>
      </c>
      <c r="M319" s="63"/>
      <c r="N319" s="63"/>
      <c r="O319" s="10"/>
    </row>
    <row r="320" spans="1:15" ht="15" customHeight="1">
      <c r="A320" s="73" t="s">
        <v>1142</v>
      </c>
      <c r="B320" s="73">
        <v>4</v>
      </c>
      <c r="C320" s="69" t="s">
        <v>1143</v>
      </c>
      <c r="D320" s="73" t="s">
        <v>388</v>
      </c>
      <c r="E320" s="70">
        <v>192162</v>
      </c>
      <c r="F320" s="70">
        <v>77151</v>
      </c>
      <c r="G320" s="6">
        <f t="shared" si="8"/>
        <v>0.011003237064747552</v>
      </c>
      <c r="M320" s="63"/>
      <c r="N320" s="63"/>
      <c r="O320" s="10"/>
    </row>
    <row r="321" spans="1:15" ht="15" customHeight="1">
      <c r="A321" s="73" t="s">
        <v>1144</v>
      </c>
      <c r="B321" s="73">
        <v>3</v>
      </c>
      <c r="C321" s="69" t="s">
        <v>1145</v>
      </c>
      <c r="D321" s="73" t="s">
        <v>496</v>
      </c>
      <c r="E321" s="70">
        <v>874425</v>
      </c>
      <c r="F321" s="70">
        <v>2905969</v>
      </c>
      <c r="G321" s="6">
        <f t="shared" si="8"/>
        <v>0.41444784655814415</v>
      </c>
      <c r="M321" s="63"/>
      <c r="N321" s="63"/>
      <c r="O321" s="10"/>
    </row>
    <row r="322" spans="1:15" ht="15" customHeight="1">
      <c r="A322" s="73" t="s">
        <v>1147</v>
      </c>
      <c r="B322" s="73">
        <v>3</v>
      </c>
      <c r="C322" s="69" t="s">
        <v>1148</v>
      </c>
      <c r="D322" s="73"/>
      <c r="E322" s="70"/>
      <c r="F322" s="70">
        <v>382005</v>
      </c>
      <c r="G322" s="6">
        <f t="shared" si="8"/>
        <v>0.05448136219775361</v>
      </c>
      <c r="M322" s="63"/>
      <c r="N322" s="63"/>
      <c r="O322" s="10"/>
    </row>
    <row r="323" spans="1:15" ht="15" customHeight="1">
      <c r="A323" s="73" t="s">
        <v>1151</v>
      </c>
      <c r="B323" s="73">
        <v>3</v>
      </c>
      <c r="C323" s="69" t="s">
        <v>1152</v>
      </c>
      <c r="D323" s="73" t="s">
        <v>40</v>
      </c>
      <c r="E323" s="70">
        <v>26853</v>
      </c>
      <c r="F323" s="70">
        <v>56002</v>
      </c>
      <c r="G323" s="6">
        <f t="shared" si="8"/>
        <v>0.007986977253697196</v>
      </c>
      <c r="M323" s="63"/>
      <c r="N323" s="63"/>
      <c r="O323" s="10"/>
    </row>
    <row r="324" spans="1:15" ht="15" customHeight="1">
      <c r="A324" s="73" t="s">
        <v>1153</v>
      </c>
      <c r="B324" s="73">
        <v>3</v>
      </c>
      <c r="C324" s="69" t="s">
        <v>1154</v>
      </c>
      <c r="D324" s="73" t="s">
        <v>40</v>
      </c>
      <c r="E324" s="70">
        <v>288</v>
      </c>
      <c r="F324" s="70">
        <v>1318</v>
      </c>
      <c r="G324" s="6">
        <f t="shared" si="8"/>
        <v>0.00018797250134589666</v>
      </c>
      <c r="M324" s="63"/>
      <c r="N324" s="63"/>
      <c r="O324" s="10"/>
    </row>
    <row r="325" spans="1:15" ht="15" customHeight="1">
      <c r="A325" s="73" t="s">
        <v>1155</v>
      </c>
      <c r="B325" s="73">
        <v>3</v>
      </c>
      <c r="C325" s="69" t="s">
        <v>1156</v>
      </c>
      <c r="D325" s="73" t="s">
        <v>40</v>
      </c>
      <c r="E325" s="70">
        <v>480142</v>
      </c>
      <c r="F325" s="70">
        <v>2852335</v>
      </c>
      <c r="G325" s="6">
        <f t="shared" si="8"/>
        <v>0.4067985922810684</v>
      </c>
      <c r="M325" s="63"/>
      <c r="N325" s="63"/>
      <c r="O325" s="10"/>
    </row>
    <row r="326" spans="1:15" ht="15" customHeight="1">
      <c r="A326" s="73" t="s">
        <v>1158</v>
      </c>
      <c r="B326" s="73">
        <v>4</v>
      </c>
      <c r="C326" s="69" t="s">
        <v>1159</v>
      </c>
      <c r="D326" s="73" t="s">
        <v>40</v>
      </c>
      <c r="E326" s="70">
        <v>571</v>
      </c>
      <c r="F326" s="70">
        <v>2583</v>
      </c>
      <c r="G326" s="6">
        <f t="shared" si="8"/>
        <v>0.00036838616917788395</v>
      </c>
      <c r="M326" s="63"/>
      <c r="N326" s="63"/>
      <c r="O326" s="10"/>
    </row>
    <row r="327" spans="1:15" ht="15" customHeight="1">
      <c r="A327" s="73" t="s">
        <v>1160</v>
      </c>
      <c r="B327" s="73">
        <v>4</v>
      </c>
      <c r="C327" s="69" t="s">
        <v>1161</v>
      </c>
      <c r="D327" s="73" t="s">
        <v>40</v>
      </c>
      <c r="E327" s="70">
        <v>101866</v>
      </c>
      <c r="F327" s="70">
        <v>267126</v>
      </c>
      <c r="G327" s="6">
        <f aca="true" t="shared" si="10" ref="G327:G333">F327/701166389*100</f>
        <v>0.0380973766271047</v>
      </c>
      <c r="M327" s="63"/>
      <c r="N327" s="63"/>
      <c r="O327" s="10"/>
    </row>
    <row r="328" spans="1:15" ht="15" customHeight="1">
      <c r="A328" s="73" t="s">
        <v>1162</v>
      </c>
      <c r="B328" s="73">
        <v>3</v>
      </c>
      <c r="C328" s="69" t="s">
        <v>1163</v>
      </c>
      <c r="D328" s="73" t="s">
        <v>40</v>
      </c>
      <c r="E328" s="70">
        <v>3944</v>
      </c>
      <c r="F328" s="70">
        <v>38204</v>
      </c>
      <c r="G328" s="6">
        <f t="shared" si="10"/>
        <v>0.00544863538802628</v>
      </c>
      <c r="M328" s="63"/>
      <c r="N328" s="63"/>
      <c r="O328" s="10"/>
    </row>
    <row r="329" spans="1:15" ht="15" customHeight="1">
      <c r="A329" s="73" t="s">
        <v>1164</v>
      </c>
      <c r="B329" s="73">
        <v>3</v>
      </c>
      <c r="C329" s="69" t="s">
        <v>1165</v>
      </c>
      <c r="D329" s="73" t="s">
        <v>40</v>
      </c>
      <c r="E329" s="70">
        <v>7514</v>
      </c>
      <c r="F329" s="70">
        <v>60840</v>
      </c>
      <c r="G329" s="6">
        <f t="shared" si="10"/>
        <v>0.008676970395966883</v>
      </c>
      <c r="M329" s="63"/>
      <c r="N329" s="63"/>
      <c r="O329" s="10"/>
    </row>
    <row r="330" spans="1:15" ht="15" customHeight="1">
      <c r="A330" s="73" t="s">
        <v>1167</v>
      </c>
      <c r="B330" s="73">
        <v>3</v>
      </c>
      <c r="C330" s="69" t="s">
        <v>1168</v>
      </c>
      <c r="D330" s="73"/>
      <c r="E330" s="70"/>
      <c r="F330" s="70">
        <v>292523</v>
      </c>
      <c r="G330" s="6">
        <f t="shared" si="10"/>
        <v>0.041719484075269896</v>
      </c>
      <c r="M330" s="63"/>
      <c r="N330" s="63"/>
      <c r="O330" s="10"/>
    </row>
    <row r="331" spans="1:15" ht="15" customHeight="1">
      <c r="A331" s="73" t="s">
        <v>1171</v>
      </c>
      <c r="B331" s="73">
        <v>4</v>
      </c>
      <c r="C331" s="69" t="s">
        <v>1172</v>
      </c>
      <c r="D331" s="73"/>
      <c r="E331" s="70"/>
      <c r="F331" s="70">
        <v>142518</v>
      </c>
      <c r="G331" s="6">
        <f t="shared" si="10"/>
        <v>0.020325845938402504</v>
      </c>
      <c r="M331" s="63"/>
      <c r="N331" s="63"/>
      <c r="O331" s="10"/>
    </row>
    <row r="332" spans="1:15" ht="15" customHeight="1">
      <c r="A332" s="73" t="s">
        <v>1173</v>
      </c>
      <c r="B332" s="73">
        <v>5</v>
      </c>
      <c r="C332" s="69" t="s">
        <v>1174</v>
      </c>
      <c r="D332" s="73" t="s">
        <v>1066</v>
      </c>
      <c r="E332" s="70">
        <v>6589</v>
      </c>
      <c r="F332" s="70">
        <v>19266</v>
      </c>
      <c r="G332" s="6">
        <f t="shared" si="10"/>
        <v>0.00274770729205618</v>
      </c>
      <c r="M332" s="63"/>
      <c r="N332" s="63"/>
      <c r="O332" s="10"/>
    </row>
    <row r="333" spans="1:15" ht="15" customHeight="1">
      <c r="A333" s="73" t="s">
        <v>1176</v>
      </c>
      <c r="B333" s="73">
        <v>3</v>
      </c>
      <c r="C333" s="69" t="s">
        <v>1177</v>
      </c>
      <c r="D333" s="73"/>
      <c r="E333" s="70"/>
      <c r="F333" s="70">
        <v>317626</v>
      </c>
      <c r="G333" s="6">
        <f t="shared" si="10"/>
        <v>0.045299661390357945</v>
      </c>
      <c r="M333" s="63"/>
      <c r="N333" s="63"/>
      <c r="O333" s="10"/>
    </row>
    <row r="334" spans="1:15" ht="15" customHeight="1">
      <c r="A334" s="73" t="s">
        <v>1179</v>
      </c>
      <c r="B334" s="73">
        <v>4</v>
      </c>
      <c r="C334" s="69" t="s">
        <v>1180</v>
      </c>
      <c r="D334" s="73"/>
      <c r="E334" s="70"/>
      <c r="F334" s="70">
        <v>136824</v>
      </c>
      <c r="G334" s="6">
        <f>F334/701166389*100</f>
        <v>0.01951377050390817</v>
      </c>
      <c r="M334" s="63"/>
      <c r="N334" s="63"/>
      <c r="O334" s="10"/>
    </row>
    <row r="335" spans="1:15" ht="15" customHeight="1">
      <c r="A335" s="73" t="s">
        <v>1183</v>
      </c>
      <c r="B335" s="73">
        <v>5</v>
      </c>
      <c r="C335" s="69" t="s">
        <v>1184</v>
      </c>
      <c r="D335" s="73" t="s">
        <v>1066</v>
      </c>
      <c r="E335" s="70">
        <v>19649</v>
      </c>
      <c r="F335" s="70">
        <v>6567</v>
      </c>
      <c r="G335" s="6">
        <f aca="true" t="shared" si="11" ref="G335:G347">F335/701166389*100</f>
        <v>0.0009365822582234472</v>
      </c>
      <c r="M335" s="63"/>
      <c r="N335" s="63"/>
      <c r="O335" s="10"/>
    </row>
    <row r="336" spans="1:15" ht="15" customHeight="1">
      <c r="A336" s="73" t="s">
        <v>1186</v>
      </c>
      <c r="B336" s="73">
        <v>3</v>
      </c>
      <c r="C336" s="69" t="s">
        <v>1187</v>
      </c>
      <c r="D336" s="73" t="s">
        <v>40</v>
      </c>
      <c r="E336" s="70">
        <v>583</v>
      </c>
      <c r="F336" s="70">
        <v>255806</v>
      </c>
      <c r="G336" s="6">
        <f t="shared" si="11"/>
        <v>0.03648292388413387</v>
      </c>
      <c r="M336" s="63"/>
      <c r="N336" s="63"/>
      <c r="O336" s="10"/>
    </row>
    <row r="337" spans="1:15" ht="15" customHeight="1">
      <c r="A337" s="73" t="s">
        <v>1189</v>
      </c>
      <c r="B337" s="73">
        <v>4</v>
      </c>
      <c r="C337" s="69" t="s">
        <v>1190</v>
      </c>
      <c r="D337" s="73" t="s">
        <v>40</v>
      </c>
      <c r="E337" s="70">
        <v>154</v>
      </c>
      <c r="F337" s="70">
        <v>6661</v>
      </c>
      <c r="G337" s="6">
        <f t="shared" si="11"/>
        <v>0.0009499884912481165</v>
      </c>
      <c r="M337" s="63"/>
      <c r="N337" s="63"/>
      <c r="O337" s="10"/>
    </row>
    <row r="338" spans="1:15" ht="15" customHeight="1">
      <c r="A338" s="73" t="s">
        <v>1193</v>
      </c>
      <c r="B338" s="73">
        <v>3</v>
      </c>
      <c r="C338" s="69" t="s">
        <v>1194</v>
      </c>
      <c r="D338" s="73"/>
      <c r="E338" s="70"/>
      <c r="F338" s="70">
        <v>7880</v>
      </c>
      <c r="G338" s="6">
        <f t="shared" si="11"/>
        <v>0.0011238416620680317</v>
      </c>
      <c r="M338" s="63"/>
      <c r="N338" s="63"/>
      <c r="O338" s="10"/>
    </row>
    <row r="339" spans="1:15" ht="15" customHeight="1">
      <c r="A339" s="73" t="s">
        <v>1197</v>
      </c>
      <c r="B339" s="73">
        <v>4</v>
      </c>
      <c r="C339" s="69" t="s">
        <v>1198</v>
      </c>
      <c r="D339" s="73"/>
      <c r="E339" s="70"/>
      <c r="F339" s="70">
        <v>6880</v>
      </c>
      <c r="G339" s="6">
        <f t="shared" si="11"/>
        <v>0.0009812221618055912</v>
      </c>
      <c r="M339" s="63"/>
      <c r="N339" s="63"/>
      <c r="O339" s="10"/>
    </row>
    <row r="340" spans="1:15" ht="15" customHeight="1">
      <c r="A340" s="73" t="s">
        <v>1199</v>
      </c>
      <c r="B340" s="73">
        <v>3</v>
      </c>
      <c r="C340" s="69" t="s">
        <v>1200</v>
      </c>
      <c r="D340" s="73"/>
      <c r="E340" s="70"/>
      <c r="F340" s="70">
        <v>2508</v>
      </c>
      <c r="G340" s="6">
        <f t="shared" si="11"/>
        <v>0.00035768970665820093</v>
      </c>
      <c r="M340" s="63"/>
      <c r="N340" s="63"/>
      <c r="O340" s="10"/>
    </row>
    <row r="341" spans="1:15" ht="15" customHeight="1">
      <c r="A341" s="73" t="s">
        <v>1201</v>
      </c>
      <c r="B341" s="73">
        <v>3</v>
      </c>
      <c r="C341" s="69" t="s">
        <v>1202</v>
      </c>
      <c r="D341" s="73" t="s">
        <v>40</v>
      </c>
      <c r="E341" s="70">
        <v>21739</v>
      </c>
      <c r="F341" s="70">
        <v>200383</v>
      </c>
      <c r="G341" s="6">
        <f t="shared" si="11"/>
        <v>0.028578523321088626</v>
      </c>
      <c r="M341" s="63"/>
      <c r="N341" s="63"/>
      <c r="O341" s="10"/>
    </row>
    <row r="342" spans="1:15" ht="15" customHeight="1">
      <c r="A342" s="73" t="s">
        <v>1203</v>
      </c>
      <c r="B342" s="73">
        <v>4</v>
      </c>
      <c r="C342" s="69" t="s">
        <v>1204</v>
      </c>
      <c r="D342" s="73" t="s">
        <v>40</v>
      </c>
      <c r="E342" s="70">
        <v>8952</v>
      </c>
      <c r="F342" s="70">
        <v>118565</v>
      </c>
      <c r="G342" s="6">
        <f t="shared" si="11"/>
        <v>0.016909681048616267</v>
      </c>
      <c r="M342" s="63"/>
      <c r="N342" s="63"/>
      <c r="O342" s="10"/>
    </row>
    <row r="343" spans="1:15" ht="15" customHeight="1">
      <c r="A343" s="73" t="s">
        <v>1205</v>
      </c>
      <c r="B343" s="73">
        <v>4</v>
      </c>
      <c r="C343" s="69" t="s">
        <v>1206</v>
      </c>
      <c r="D343" s="73" t="s">
        <v>40</v>
      </c>
      <c r="E343" s="70">
        <v>12787</v>
      </c>
      <c r="F343" s="70">
        <v>81818</v>
      </c>
      <c r="G343" s="6">
        <f t="shared" si="11"/>
        <v>0.011668842272472361</v>
      </c>
      <c r="M343" s="63"/>
      <c r="N343" s="63"/>
      <c r="O343" s="10"/>
    </row>
    <row r="344" spans="1:15" ht="15" customHeight="1">
      <c r="A344" s="73" t="s">
        <v>1207</v>
      </c>
      <c r="B344" s="73">
        <v>3</v>
      </c>
      <c r="C344" s="69" t="s">
        <v>1208</v>
      </c>
      <c r="D344" s="73" t="s">
        <v>40</v>
      </c>
      <c r="E344" s="70">
        <v>702</v>
      </c>
      <c r="F344" s="70">
        <v>28980</v>
      </c>
      <c r="G344" s="6">
        <f t="shared" si="11"/>
        <v>0.004133113117605528</v>
      </c>
      <c r="M344" s="63"/>
      <c r="N344" s="63"/>
      <c r="O344" s="10"/>
    </row>
    <row r="345" spans="1:15" ht="15" customHeight="1">
      <c r="A345" s="263" t="s">
        <v>1191</v>
      </c>
      <c r="B345" s="263">
        <v>1</v>
      </c>
      <c r="C345" s="264" t="s">
        <v>1192</v>
      </c>
      <c r="D345" s="263"/>
      <c r="E345" s="265"/>
      <c r="F345" s="265">
        <v>47827637</v>
      </c>
      <c r="G345" s="255">
        <f t="shared" si="11"/>
        <v>6.821153687673412</v>
      </c>
      <c r="M345" s="63"/>
      <c r="N345" s="63"/>
      <c r="O345" s="10"/>
    </row>
    <row r="346" spans="1:15" ht="15" customHeight="1">
      <c r="A346" s="287" t="s">
        <v>1195</v>
      </c>
      <c r="B346" s="287">
        <v>2</v>
      </c>
      <c r="C346" s="288" t="s">
        <v>1209</v>
      </c>
      <c r="D346" s="287"/>
      <c r="E346" s="289"/>
      <c r="F346" s="289">
        <v>47733180</v>
      </c>
      <c r="G346" s="279">
        <f t="shared" si="11"/>
        <v>6.807682277537122</v>
      </c>
      <c r="M346" s="63"/>
      <c r="N346" s="63"/>
      <c r="O346" s="10"/>
    </row>
    <row r="347" spans="1:15" ht="15" customHeight="1">
      <c r="A347" s="287" t="s">
        <v>1210</v>
      </c>
      <c r="B347" s="287">
        <v>2</v>
      </c>
      <c r="C347" s="288" t="s">
        <v>1211</v>
      </c>
      <c r="D347" s="287" t="s">
        <v>40</v>
      </c>
      <c r="E347" s="289">
        <v>31</v>
      </c>
      <c r="F347" s="289">
        <v>43991</v>
      </c>
      <c r="G347" s="279">
        <f t="shared" si="11"/>
        <v>0.006273974436045023</v>
      </c>
      <c r="M347" s="63"/>
      <c r="N347" s="63"/>
      <c r="O347" s="10"/>
    </row>
    <row r="348" spans="1:15" ht="15" customHeight="1" thickBot="1">
      <c r="A348" s="330" t="s">
        <v>1244</v>
      </c>
      <c r="B348" s="331"/>
      <c r="C348" s="331"/>
      <c r="D348" s="331"/>
      <c r="E348" s="232"/>
      <c r="F348" s="273">
        <v>701166389</v>
      </c>
      <c r="G348" s="274">
        <f>F348/701166389*100</f>
        <v>100</v>
      </c>
      <c r="M348" s="63"/>
      <c r="N348" s="63"/>
      <c r="O348" s="10"/>
    </row>
    <row r="349" spans="5:15" ht="15" customHeight="1">
      <c r="E349" s="63"/>
      <c r="F349" s="63"/>
      <c r="G349" s="14"/>
      <c r="M349" s="63"/>
      <c r="N349" s="63"/>
      <c r="O349" s="10"/>
    </row>
    <row r="350" spans="5:15" ht="15" customHeight="1">
      <c r="E350" s="63"/>
      <c r="F350" s="63"/>
      <c r="G350" s="14"/>
      <c r="M350" s="63"/>
      <c r="N350" s="63"/>
      <c r="O350" s="10"/>
    </row>
    <row r="351" spans="2:15" ht="15" customHeight="1">
      <c r="B351" s="4"/>
      <c r="D351" s="4"/>
      <c r="E351" s="63"/>
      <c r="F351" s="63"/>
      <c r="G351" s="14"/>
      <c r="M351" s="63"/>
      <c r="N351" s="63"/>
      <c r="O351" s="10"/>
    </row>
    <row r="352" spans="2:15" ht="15" customHeight="1">
      <c r="B352" s="4"/>
      <c r="D352" s="4"/>
      <c r="E352" s="63"/>
      <c r="F352" s="63"/>
      <c r="G352" s="14"/>
      <c r="M352" s="63"/>
      <c r="N352" s="63"/>
      <c r="O352" s="10"/>
    </row>
    <row r="353" spans="2:15" ht="15" customHeight="1">
      <c r="B353" s="4"/>
      <c r="D353" s="4"/>
      <c r="E353" s="63"/>
      <c r="F353" s="63"/>
      <c r="G353" s="14"/>
      <c r="M353" s="63"/>
      <c r="N353" s="63"/>
      <c r="O353" s="10"/>
    </row>
    <row r="354" spans="2:15" ht="15" customHeight="1">
      <c r="B354" s="4"/>
      <c r="D354" s="4"/>
      <c r="E354" s="63"/>
      <c r="F354" s="63"/>
      <c r="G354" s="14"/>
      <c r="M354" s="63"/>
      <c r="N354" s="63"/>
      <c r="O354" s="10"/>
    </row>
    <row r="355" spans="2:15" ht="15" customHeight="1">
      <c r="B355" s="4"/>
      <c r="D355" s="4"/>
      <c r="E355" s="63"/>
      <c r="F355" s="63"/>
      <c r="G355" s="14"/>
      <c r="M355" s="63"/>
      <c r="N355" s="63"/>
      <c r="O355" s="10"/>
    </row>
    <row r="356" spans="2:15" ht="15" customHeight="1">
      <c r="B356" s="4"/>
      <c r="D356" s="4"/>
      <c r="E356" s="63"/>
      <c r="F356" s="63"/>
      <c r="G356" s="14"/>
      <c r="M356" s="63"/>
      <c r="N356" s="63"/>
      <c r="O356" s="10"/>
    </row>
    <row r="357" spans="2:15" ht="15" customHeight="1">
      <c r="B357" s="4"/>
      <c r="D357" s="4"/>
      <c r="E357" s="63"/>
      <c r="F357" s="63"/>
      <c r="G357" s="14"/>
      <c r="M357" s="63"/>
      <c r="N357" s="63"/>
      <c r="O357" s="10"/>
    </row>
    <row r="358" spans="2:15" ht="15" customHeight="1">
      <c r="B358" s="4"/>
      <c r="D358" s="4"/>
      <c r="E358" s="63"/>
      <c r="F358" s="63"/>
      <c r="G358" s="14"/>
      <c r="M358" s="63"/>
      <c r="N358" s="63"/>
      <c r="O358" s="10"/>
    </row>
    <row r="359" spans="2:15" ht="15" customHeight="1">
      <c r="B359" s="4"/>
      <c r="D359" s="4"/>
      <c r="E359" s="63"/>
      <c r="F359" s="63"/>
      <c r="G359" s="14"/>
      <c r="M359" s="63"/>
      <c r="N359" s="63"/>
      <c r="O359" s="10"/>
    </row>
    <row r="360" spans="2:15" ht="15" customHeight="1">
      <c r="B360" s="4"/>
      <c r="D360" s="4"/>
      <c r="E360" s="63"/>
      <c r="F360" s="63"/>
      <c r="G360" s="14"/>
      <c r="M360" s="63"/>
      <c r="N360" s="63"/>
      <c r="O360" s="10"/>
    </row>
    <row r="361" spans="2:15" ht="15" customHeight="1">
      <c r="B361" s="4"/>
      <c r="D361" s="4"/>
      <c r="E361" s="63"/>
      <c r="F361" s="63"/>
      <c r="G361" s="14"/>
      <c r="M361" s="63"/>
      <c r="N361" s="63"/>
      <c r="O361" s="10"/>
    </row>
    <row r="362" spans="2:15" ht="15" customHeight="1">
      <c r="B362" s="4"/>
      <c r="D362" s="4"/>
      <c r="E362" s="63"/>
      <c r="F362" s="63"/>
      <c r="G362" s="14"/>
      <c r="M362" s="63"/>
      <c r="N362" s="63"/>
      <c r="O362" s="10"/>
    </row>
    <row r="363" spans="2:15" ht="15" customHeight="1">
      <c r="B363" s="4"/>
      <c r="D363" s="4"/>
      <c r="E363" s="63"/>
      <c r="F363" s="63"/>
      <c r="G363" s="14"/>
      <c r="M363" s="63"/>
      <c r="N363" s="63"/>
      <c r="O363" s="10"/>
    </row>
    <row r="364" spans="2:15" ht="15" customHeight="1">
      <c r="B364" s="4"/>
      <c r="D364" s="4"/>
      <c r="E364" s="63"/>
      <c r="F364" s="63"/>
      <c r="G364" s="14"/>
      <c r="M364" s="63"/>
      <c r="N364" s="63"/>
      <c r="O364" s="10"/>
    </row>
    <row r="365" spans="2:15" ht="15" customHeight="1">
      <c r="B365" s="4"/>
      <c r="D365" s="4"/>
      <c r="E365" s="63"/>
      <c r="F365" s="63"/>
      <c r="G365" s="14"/>
      <c r="M365" s="63"/>
      <c r="N365" s="63"/>
      <c r="O365" s="10"/>
    </row>
    <row r="366" spans="2:15" ht="15" customHeight="1">
      <c r="B366" s="4"/>
      <c r="D366" s="4"/>
      <c r="E366" s="63"/>
      <c r="F366" s="63"/>
      <c r="G366" s="14"/>
      <c r="M366" s="63"/>
      <c r="N366" s="63"/>
      <c r="O366" s="10"/>
    </row>
    <row r="367" spans="2:15" ht="15" customHeight="1">
      <c r="B367" s="4"/>
      <c r="D367" s="4"/>
      <c r="E367" s="63"/>
      <c r="F367" s="63"/>
      <c r="G367" s="14"/>
      <c r="M367" s="63"/>
      <c r="N367" s="63"/>
      <c r="O367" s="10"/>
    </row>
    <row r="368" spans="2:15" ht="15" customHeight="1">
      <c r="B368" s="4"/>
      <c r="D368" s="4"/>
      <c r="E368" s="63"/>
      <c r="F368" s="63"/>
      <c r="G368" s="14"/>
      <c r="M368" s="63"/>
      <c r="N368" s="63"/>
      <c r="O368" s="10"/>
    </row>
    <row r="369" spans="2:15" ht="15" customHeight="1">
      <c r="B369" s="4"/>
      <c r="D369" s="4"/>
      <c r="E369" s="63"/>
      <c r="F369" s="63"/>
      <c r="G369" s="14"/>
      <c r="M369" s="63"/>
      <c r="N369" s="63"/>
      <c r="O369" s="10"/>
    </row>
    <row r="370" spans="2:15" ht="15" customHeight="1">
      <c r="B370" s="4"/>
      <c r="D370" s="4"/>
      <c r="E370" s="63"/>
      <c r="F370" s="63"/>
      <c r="G370" s="14"/>
      <c r="M370" s="63"/>
      <c r="N370" s="63"/>
      <c r="O370" s="10"/>
    </row>
    <row r="371" spans="2:15" ht="15" customHeight="1">
      <c r="B371" s="4"/>
      <c r="D371" s="4"/>
      <c r="E371" s="63"/>
      <c r="F371" s="63"/>
      <c r="G371" s="14"/>
      <c r="M371" s="63"/>
      <c r="N371" s="63"/>
      <c r="O371" s="10"/>
    </row>
    <row r="372" spans="2:15" ht="15" customHeight="1">
      <c r="B372" s="4"/>
      <c r="D372" s="4"/>
      <c r="E372" s="63"/>
      <c r="F372" s="63"/>
      <c r="G372" s="14"/>
      <c r="M372" s="63"/>
      <c r="N372" s="63"/>
      <c r="O372" s="10"/>
    </row>
    <row r="373" spans="2:15" ht="15" customHeight="1">
      <c r="B373" s="4"/>
      <c r="D373" s="4"/>
      <c r="E373" s="63"/>
      <c r="F373" s="63"/>
      <c r="G373" s="14"/>
      <c r="M373" s="63"/>
      <c r="N373" s="63"/>
      <c r="O373" s="10"/>
    </row>
    <row r="374" spans="2:15" ht="15" customHeight="1">
      <c r="B374" s="4"/>
      <c r="D374" s="4"/>
      <c r="E374" s="63"/>
      <c r="F374" s="63"/>
      <c r="G374" s="14"/>
      <c r="M374" s="63"/>
      <c r="N374" s="63"/>
      <c r="O374" s="10"/>
    </row>
    <row r="375" spans="2:15" ht="15" customHeight="1">
      <c r="B375" s="4"/>
      <c r="D375" s="4"/>
      <c r="E375" s="63"/>
      <c r="F375" s="63"/>
      <c r="G375" s="14"/>
      <c r="M375" s="63"/>
      <c r="N375" s="63"/>
      <c r="O375" s="10"/>
    </row>
    <row r="376" spans="2:15" ht="15" customHeight="1">
      <c r="B376" s="4"/>
      <c r="D376" s="4"/>
      <c r="E376" s="63"/>
      <c r="F376" s="63"/>
      <c r="G376" s="14"/>
      <c r="M376" s="63"/>
      <c r="N376" s="63"/>
      <c r="O376" s="10"/>
    </row>
    <row r="377" spans="2:15" ht="15" customHeight="1">
      <c r="B377" s="4"/>
      <c r="D377" s="4"/>
      <c r="E377" s="63"/>
      <c r="F377" s="63"/>
      <c r="G377" s="14"/>
      <c r="M377" s="63"/>
      <c r="N377" s="63"/>
      <c r="O377" s="10"/>
    </row>
    <row r="378" spans="2:15" ht="15" customHeight="1">
      <c r="B378" s="4"/>
      <c r="D378" s="4"/>
      <c r="E378" s="63"/>
      <c r="F378" s="63"/>
      <c r="G378" s="14"/>
      <c r="M378" s="63"/>
      <c r="N378" s="63"/>
      <c r="O378" s="10"/>
    </row>
    <row r="379" spans="2:15" ht="15" customHeight="1">
      <c r="B379" s="4"/>
      <c r="D379" s="4"/>
      <c r="E379" s="63"/>
      <c r="F379" s="63"/>
      <c r="G379" s="14"/>
      <c r="M379" s="63"/>
      <c r="N379" s="63"/>
      <c r="O379" s="10"/>
    </row>
    <row r="380" spans="2:15" ht="15" customHeight="1">
      <c r="B380" s="4"/>
      <c r="D380" s="4"/>
      <c r="E380" s="63"/>
      <c r="F380" s="63"/>
      <c r="G380" s="14"/>
      <c r="M380" s="63"/>
      <c r="N380" s="63"/>
      <c r="O380" s="10"/>
    </row>
    <row r="381" spans="2:15" ht="15" customHeight="1">
      <c r="B381" s="4"/>
      <c r="D381" s="4"/>
      <c r="E381" s="63"/>
      <c r="F381" s="63"/>
      <c r="G381" s="14"/>
      <c r="M381" s="63"/>
      <c r="N381" s="63"/>
      <c r="O381" s="10"/>
    </row>
    <row r="382" spans="2:15" ht="15" customHeight="1">
      <c r="B382" s="4"/>
      <c r="D382" s="4"/>
      <c r="E382" s="63"/>
      <c r="F382" s="63"/>
      <c r="G382" s="14"/>
      <c r="M382" s="63"/>
      <c r="N382" s="63"/>
      <c r="O382" s="10"/>
    </row>
    <row r="383" spans="2:15" ht="15" customHeight="1">
      <c r="B383" s="4"/>
      <c r="D383" s="4"/>
      <c r="E383" s="63"/>
      <c r="F383" s="63"/>
      <c r="G383" s="14"/>
      <c r="M383" s="63"/>
      <c r="N383" s="63"/>
      <c r="O383" s="10"/>
    </row>
    <row r="384" spans="2:15" ht="15" customHeight="1">
      <c r="B384" s="4"/>
      <c r="D384" s="4"/>
      <c r="E384" s="63"/>
      <c r="F384" s="63"/>
      <c r="G384" s="14"/>
      <c r="M384" s="63"/>
      <c r="N384" s="63"/>
      <c r="O384" s="10"/>
    </row>
    <row r="385" spans="2:15" ht="15" customHeight="1">
      <c r="B385" s="4"/>
      <c r="D385" s="4"/>
      <c r="E385" s="63"/>
      <c r="F385" s="63"/>
      <c r="G385" s="14"/>
      <c r="M385" s="63"/>
      <c r="N385" s="63"/>
      <c r="O385" s="10"/>
    </row>
    <row r="386" spans="2:15" ht="15" customHeight="1">
      <c r="B386" s="4"/>
      <c r="D386" s="4"/>
      <c r="E386" s="63"/>
      <c r="F386" s="63"/>
      <c r="G386" s="14"/>
      <c r="M386" s="63"/>
      <c r="N386" s="63"/>
      <c r="O386" s="10"/>
    </row>
    <row r="387" spans="2:15" ht="15" customHeight="1">
      <c r="B387" s="4"/>
      <c r="D387" s="4"/>
      <c r="E387" s="63"/>
      <c r="F387" s="63"/>
      <c r="G387" s="14"/>
      <c r="M387" s="63"/>
      <c r="N387" s="63"/>
      <c r="O387" s="10"/>
    </row>
    <row r="388" spans="2:15" ht="15" customHeight="1">
      <c r="B388" s="4"/>
      <c r="D388" s="4"/>
      <c r="E388" s="63"/>
      <c r="F388" s="63"/>
      <c r="G388" s="14"/>
      <c r="M388" s="63"/>
      <c r="N388" s="63"/>
      <c r="O388" s="10"/>
    </row>
    <row r="389" spans="2:15" ht="15" customHeight="1">
      <c r="B389" s="4"/>
      <c r="D389" s="4"/>
      <c r="E389" s="63"/>
      <c r="F389" s="63"/>
      <c r="G389" s="14"/>
      <c r="M389" s="63"/>
      <c r="N389" s="63"/>
      <c r="O389" s="10"/>
    </row>
    <row r="390" spans="2:15" ht="15" customHeight="1">
      <c r="B390" s="4"/>
      <c r="D390" s="4"/>
      <c r="E390" s="63"/>
      <c r="F390" s="63"/>
      <c r="G390" s="14"/>
      <c r="I390" s="334"/>
      <c r="J390" s="335"/>
      <c r="K390" s="335"/>
      <c r="L390" s="335"/>
      <c r="M390" s="63"/>
      <c r="N390" s="87"/>
      <c r="O390" s="10"/>
    </row>
    <row r="391" spans="2:15" ht="15" customHeight="1">
      <c r="B391" s="4"/>
      <c r="D391" s="4"/>
      <c r="E391" s="63"/>
      <c r="F391" s="63"/>
      <c r="G391" s="14"/>
      <c r="I391" s="7"/>
      <c r="J391" s="55"/>
      <c r="K391" s="7"/>
      <c r="L391" s="55"/>
      <c r="M391" s="8"/>
      <c r="N391" s="9"/>
      <c r="O391" s="10"/>
    </row>
    <row r="392" spans="2:15" ht="15" customHeight="1">
      <c r="B392" s="4"/>
      <c r="D392" s="4"/>
      <c r="E392" s="63"/>
      <c r="F392" s="63"/>
      <c r="G392" s="14"/>
      <c r="I392" s="7"/>
      <c r="J392" s="55"/>
      <c r="K392" s="7"/>
      <c r="L392" s="55"/>
      <c r="M392" s="8"/>
      <c r="N392" s="9"/>
      <c r="O392" s="10"/>
    </row>
    <row r="393" spans="2:15" ht="15" customHeight="1">
      <c r="B393" s="4"/>
      <c r="D393" s="4"/>
      <c r="E393" s="63"/>
      <c r="F393" s="63"/>
      <c r="G393" s="14"/>
      <c r="I393" s="7"/>
      <c r="J393" s="55"/>
      <c r="K393" s="7"/>
      <c r="L393" s="55"/>
      <c r="M393" s="8"/>
      <c r="N393" s="9"/>
      <c r="O393" s="10"/>
    </row>
    <row r="394" spans="2:15" ht="15" customHeight="1">
      <c r="B394" s="4"/>
      <c r="D394" s="4"/>
      <c r="E394" s="63"/>
      <c r="F394" s="63"/>
      <c r="G394" s="14"/>
      <c r="I394" s="7"/>
      <c r="J394" s="55"/>
      <c r="K394" s="7"/>
      <c r="L394" s="55"/>
      <c r="M394" s="8"/>
      <c r="N394" s="9"/>
      <c r="O394" s="10"/>
    </row>
    <row r="395" spans="2:15" ht="15" customHeight="1">
      <c r="B395" s="4"/>
      <c r="D395" s="4"/>
      <c r="E395" s="63"/>
      <c r="F395" s="63"/>
      <c r="G395" s="14"/>
      <c r="I395" s="7"/>
      <c r="J395" s="55"/>
      <c r="K395" s="7"/>
      <c r="L395" s="55"/>
      <c r="M395" s="8"/>
      <c r="N395" s="9"/>
      <c r="O395" s="10"/>
    </row>
    <row r="396" spans="2:15" ht="15" customHeight="1">
      <c r="B396" s="4"/>
      <c r="D396" s="4"/>
      <c r="E396" s="63"/>
      <c r="F396" s="63"/>
      <c r="G396" s="14"/>
      <c r="I396" s="7"/>
      <c r="J396" s="55"/>
      <c r="K396" s="7"/>
      <c r="L396" s="55"/>
      <c r="M396" s="8"/>
      <c r="N396" s="9"/>
      <c r="O396" s="10"/>
    </row>
    <row r="397" spans="2:15" ht="15" customHeight="1">
      <c r="B397" s="4"/>
      <c r="D397" s="4"/>
      <c r="E397" s="63"/>
      <c r="F397" s="63"/>
      <c r="G397" s="14"/>
      <c r="I397" s="7"/>
      <c r="J397" s="55"/>
      <c r="K397" s="7"/>
      <c r="L397" s="55"/>
      <c r="M397" s="8"/>
      <c r="N397" s="9"/>
      <c r="O397" s="10"/>
    </row>
    <row r="398" spans="2:15" ht="15" customHeight="1">
      <c r="B398" s="4"/>
      <c r="D398" s="4"/>
      <c r="E398" s="63"/>
      <c r="F398" s="63"/>
      <c r="G398" s="14"/>
      <c r="I398" s="7"/>
      <c r="J398" s="55"/>
      <c r="K398" s="7"/>
      <c r="L398" s="55"/>
      <c r="M398" s="8"/>
      <c r="N398" s="9"/>
      <c r="O398" s="10"/>
    </row>
    <row r="399" spans="1:15" ht="15" customHeight="1">
      <c r="A399" s="11"/>
      <c r="B399" s="89"/>
      <c r="C399" s="7"/>
      <c r="D399" s="12"/>
      <c r="E399" s="13"/>
      <c r="F399" s="13"/>
      <c r="G399" s="14"/>
      <c r="I399" s="7"/>
      <c r="J399" s="55"/>
      <c r="K399" s="7"/>
      <c r="L399" s="55"/>
      <c r="M399" s="8"/>
      <c r="N399" s="9"/>
      <c r="O399" s="10"/>
    </row>
    <row r="400" spans="1:15" ht="15" customHeight="1">
      <c r="A400" s="11"/>
      <c r="B400" s="89"/>
      <c r="C400" s="7"/>
      <c r="D400" s="12"/>
      <c r="E400" s="13"/>
      <c r="F400" s="13"/>
      <c r="G400" s="14"/>
      <c r="I400" s="7"/>
      <c r="J400" s="55"/>
      <c r="K400" s="7"/>
      <c r="L400" s="55"/>
      <c r="M400" s="8"/>
      <c r="N400" s="9"/>
      <c r="O400" s="10"/>
    </row>
    <row r="401" spans="1:15" ht="15" customHeight="1">
      <c r="A401" s="11"/>
      <c r="B401" s="89"/>
      <c r="C401" s="7"/>
      <c r="D401" s="12"/>
      <c r="E401" s="13"/>
      <c r="F401" s="13"/>
      <c r="G401" s="14"/>
      <c r="I401" s="7"/>
      <c r="J401" s="55"/>
      <c r="K401" s="7"/>
      <c r="L401" s="55"/>
      <c r="M401" s="8"/>
      <c r="N401" s="9"/>
      <c r="O401" s="10"/>
    </row>
    <row r="402" spans="1:15" ht="15" customHeight="1">
      <c r="A402" s="11"/>
      <c r="B402" s="89"/>
      <c r="C402" s="7"/>
      <c r="D402" s="12"/>
      <c r="E402" s="13"/>
      <c r="F402" s="13"/>
      <c r="G402" s="14"/>
      <c r="I402" s="326"/>
      <c r="J402" s="326"/>
      <c r="K402" s="326"/>
      <c r="L402" s="55"/>
      <c r="M402" s="8"/>
      <c r="N402" s="9"/>
      <c r="O402" s="10"/>
    </row>
    <row r="403" spans="1:15" ht="15" customHeight="1">
      <c r="A403" s="11"/>
      <c r="B403" s="89"/>
      <c r="C403" s="7"/>
      <c r="D403" s="12"/>
      <c r="E403" s="13"/>
      <c r="F403" s="13"/>
      <c r="G403" s="14"/>
      <c r="I403" s="12"/>
      <c r="J403" s="12"/>
      <c r="K403" s="12"/>
      <c r="L403" s="55"/>
      <c r="M403" s="8"/>
      <c r="N403" s="9"/>
      <c r="O403" s="10"/>
    </row>
    <row r="404" spans="1:15" ht="15" customHeight="1">
      <c r="A404" s="11"/>
      <c r="B404" s="89"/>
      <c r="C404" s="7"/>
      <c r="D404" s="12"/>
      <c r="E404" s="13"/>
      <c r="F404" s="13"/>
      <c r="G404" s="14"/>
      <c r="I404" s="7"/>
      <c r="J404" s="55"/>
      <c r="K404" s="7"/>
      <c r="L404" s="55"/>
      <c r="M404" s="8"/>
      <c r="N404" s="9"/>
      <c r="O404" s="10"/>
    </row>
    <row r="405" spans="1:15" ht="15" customHeight="1">
      <c r="A405" s="11"/>
      <c r="B405" s="89"/>
      <c r="C405" s="7"/>
      <c r="D405" s="12"/>
      <c r="E405" s="13"/>
      <c r="F405" s="13"/>
      <c r="G405" s="14"/>
      <c r="I405" s="7"/>
      <c r="J405" s="55"/>
      <c r="K405" s="7"/>
      <c r="L405" s="55"/>
      <c r="M405" s="8"/>
      <c r="N405" s="9"/>
      <c r="O405" s="10"/>
    </row>
    <row r="406" spans="1:15" ht="15" customHeight="1">
      <c r="A406" s="12"/>
      <c r="B406" s="12"/>
      <c r="C406" s="12"/>
      <c r="D406" s="12"/>
      <c r="E406" s="13"/>
      <c r="F406" s="13"/>
      <c r="G406" s="14"/>
      <c r="I406" s="7"/>
      <c r="J406" s="55"/>
      <c r="K406" s="7"/>
      <c r="L406" s="55"/>
      <c r="M406" s="8"/>
      <c r="N406" s="9"/>
      <c r="O406" s="10"/>
    </row>
    <row r="407" spans="1:15" ht="15" customHeight="1">
      <c r="A407" s="11"/>
      <c r="B407" s="89"/>
      <c r="C407" s="7"/>
      <c r="D407" s="12"/>
      <c r="E407" s="13"/>
      <c r="F407" s="13"/>
      <c r="G407" s="14"/>
      <c r="I407" s="7"/>
      <c r="J407" s="55"/>
      <c r="K407" s="7"/>
      <c r="L407" s="55"/>
      <c r="M407" s="8"/>
      <c r="N407" s="9"/>
      <c r="O407" s="10"/>
    </row>
    <row r="408" spans="1:15" ht="15" customHeight="1">
      <c r="A408" s="11"/>
      <c r="B408" s="89"/>
      <c r="C408" s="7"/>
      <c r="D408" s="12"/>
      <c r="E408" s="13"/>
      <c r="F408" s="13"/>
      <c r="G408" s="14"/>
      <c r="I408" s="7"/>
      <c r="J408" s="55"/>
      <c r="K408" s="7"/>
      <c r="L408" s="55"/>
      <c r="M408" s="8"/>
      <c r="N408" s="9"/>
      <c r="O408" s="10"/>
    </row>
    <row r="409" spans="1:15" ht="15" customHeight="1">
      <c r="A409" s="11"/>
      <c r="B409" s="89"/>
      <c r="C409" s="7"/>
      <c r="D409" s="12"/>
      <c r="E409" s="13"/>
      <c r="F409" s="13"/>
      <c r="G409" s="14"/>
      <c r="I409" s="12"/>
      <c r="J409" s="12"/>
      <c r="K409" s="12"/>
      <c r="L409" s="55"/>
      <c r="M409" s="8"/>
      <c r="N409" s="15"/>
      <c r="O409" s="10"/>
    </row>
    <row r="410" spans="1:15" ht="15" customHeight="1">
      <c r="A410" s="11"/>
      <c r="B410" s="89"/>
      <c r="C410" s="7"/>
      <c r="D410" s="12"/>
      <c r="E410" s="13"/>
      <c r="F410" s="13"/>
      <c r="G410" s="14"/>
      <c r="I410" s="43"/>
      <c r="J410" s="44"/>
      <c r="K410" s="43"/>
      <c r="L410" s="44"/>
      <c r="O410" s="43"/>
    </row>
    <row r="411" spans="1:15" ht="15" customHeight="1">
      <c r="A411" s="12"/>
      <c r="B411" s="12"/>
      <c r="C411" s="12"/>
      <c r="D411" s="12"/>
      <c r="E411" s="12"/>
      <c r="F411" s="13"/>
      <c r="G411" s="14"/>
      <c r="I411" s="43"/>
      <c r="J411" s="44"/>
      <c r="K411" s="43"/>
      <c r="L411" s="44"/>
      <c r="O411" s="43"/>
    </row>
    <row r="412" spans="9:15" ht="15" customHeight="1">
      <c r="I412" s="43"/>
      <c r="J412" s="44"/>
      <c r="K412" s="43"/>
      <c r="L412" s="44"/>
      <c r="O412" s="43"/>
    </row>
    <row r="413" spans="9:15" ht="15" customHeight="1">
      <c r="I413" s="43"/>
      <c r="J413" s="44"/>
      <c r="K413" s="43"/>
      <c r="L413" s="44"/>
      <c r="O413" s="43"/>
    </row>
    <row r="414" spans="9:15" ht="15" customHeight="1">
      <c r="I414" s="43"/>
      <c r="J414" s="44"/>
      <c r="K414" s="43"/>
      <c r="L414" s="44"/>
      <c r="O414" s="43"/>
    </row>
    <row r="415" spans="2:15" ht="15" customHeight="1">
      <c r="B415" s="4"/>
      <c r="D415" s="4"/>
      <c r="I415" s="43"/>
      <c r="J415" s="44"/>
      <c r="K415" s="43"/>
      <c r="L415" s="44"/>
      <c r="O415" s="43"/>
    </row>
    <row r="416" spans="2:15" ht="15" customHeight="1">
      <c r="B416" s="4"/>
      <c r="D416" s="4"/>
      <c r="I416" s="43"/>
      <c r="J416" s="44"/>
      <c r="K416" s="43"/>
      <c r="L416" s="44"/>
      <c r="O416" s="43"/>
    </row>
    <row r="417" spans="2:15" ht="15" customHeight="1">
      <c r="B417" s="4"/>
      <c r="D417" s="4"/>
      <c r="I417" s="43"/>
      <c r="J417" s="44"/>
      <c r="K417" s="43"/>
      <c r="L417" s="44"/>
      <c r="O417" s="43"/>
    </row>
    <row r="418" spans="2:15" ht="15" customHeight="1">
      <c r="B418" s="4"/>
      <c r="D418" s="4"/>
      <c r="I418" s="43"/>
      <c r="J418" s="44"/>
      <c r="K418" s="43"/>
      <c r="L418" s="44"/>
      <c r="O418" s="43"/>
    </row>
    <row r="419" spans="2:15" ht="15" customHeight="1">
      <c r="B419" s="4"/>
      <c r="D419" s="4"/>
      <c r="I419" s="43"/>
      <c r="J419" s="44"/>
      <c r="K419" s="43"/>
      <c r="L419" s="44"/>
      <c r="O419" s="43"/>
    </row>
    <row r="420" spans="2:15" ht="15" customHeight="1">
      <c r="B420" s="4"/>
      <c r="D420" s="4"/>
      <c r="I420" s="43"/>
      <c r="J420" s="44"/>
      <c r="K420" s="43"/>
      <c r="L420" s="44"/>
      <c r="O420" s="43"/>
    </row>
    <row r="421" spans="2:4" ht="15" customHeight="1">
      <c r="B421" s="4"/>
      <c r="D421" s="4"/>
    </row>
    <row r="422" spans="2:4" ht="15" customHeight="1">
      <c r="B422" s="4"/>
      <c r="D422" s="4"/>
    </row>
    <row r="423" spans="2:4" ht="15" customHeight="1">
      <c r="B423" s="4"/>
      <c r="D423" s="4"/>
    </row>
    <row r="424" spans="2:4" ht="15" customHeight="1">
      <c r="B424" s="4"/>
      <c r="D424" s="4"/>
    </row>
    <row r="425" spans="2:4" ht="15" customHeight="1">
      <c r="B425" s="4"/>
      <c r="D425" s="4"/>
    </row>
    <row r="426" spans="2:4" ht="15" customHeight="1">
      <c r="B426" s="4"/>
      <c r="D426" s="4"/>
    </row>
    <row r="427" spans="2:4" ht="15" customHeight="1">
      <c r="B427" s="4"/>
      <c r="D427" s="4"/>
    </row>
    <row r="428" spans="2:4" ht="15" customHeight="1">
      <c r="B428" s="4"/>
      <c r="D428" s="4"/>
    </row>
    <row r="429" spans="2:4" ht="15" customHeight="1">
      <c r="B429" s="4"/>
      <c r="D429" s="4"/>
    </row>
    <row r="430" spans="2:4" ht="15" customHeight="1">
      <c r="B430" s="4"/>
      <c r="D430" s="4"/>
    </row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</sheetData>
  <sheetProtection/>
  <mergeCells count="4">
    <mergeCell ref="I292:L292"/>
    <mergeCell ref="A348:D348"/>
    <mergeCell ref="I390:L390"/>
    <mergeCell ref="I402:K402"/>
  </mergeCells>
  <printOptions/>
  <pageMargins left="0.3937007874015748" right="0.3937007874015748" top="0.7874015748031497" bottom="0.7874015748031497" header="0.5118110236220472" footer="0.5118110236220472"/>
  <pageSetup fitToHeight="16" horizontalDpi="600" verticalDpi="600" orientation="portrait" paperSize="8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三輪敏雄（国際ビジネスG）</dc:creator>
  <cp:keywords/>
  <dc:description/>
  <cp:lastModifiedBy>okumura shoji</cp:lastModifiedBy>
  <cp:lastPrinted>2012-07-24T05:38:24Z</cp:lastPrinted>
  <dcterms:created xsi:type="dcterms:W3CDTF">2012-07-23T01:38:19Z</dcterms:created>
  <dcterms:modified xsi:type="dcterms:W3CDTF">2012-08-30T08:13:00Z</dcterms:modified>
  <cp:category/>
  <cp:version/>
  <cp:contentType/>
  <cp:contentStatus/>
</cp:coreProperties>
</file>