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 tabRatio="780" activeTab="5"/>
  </bookViews>
  <sheets>
    <sheet name="県内輸出_元年" sheetId="26" r:id="rId1"/>
    <sheet name="県内輸入_元年" sheetId="28" r:id="rId2"/>
    <sheet name="名古屋港(輸出・輸入）＿元年" sheetId="29" r:id="rId3"/>
    <sheet name="中部国際空港（輸出・輸入）_元年" sheetId="35" r:id="rId4"/>
    <sheet name="三河港（輸出・輸入）_元年" sheetId="36" r:id="rId5"/>
    <sheet name="衣浦港（輸出・輸入）_元年" sheetId="37" r:id="rId6"/>
  </sheets>
  <definedNames>
    <definedName name="_xlnm._FilterDatabase" localSheetId="0" hidden="1">県内輸出_元年!$B$6:$L$408</definedName>
    <definedName name="_xlnm.Print_Titles" localSheetId="0">県内輸出_元年!$3:$7</definedName>
    <definedName name="_xlnm.Print_Titles" localSheetId="1">県内輸入_元年!$3:$7</definedName>
    <definedName name="_xlnm.Print_Titles" localSheetId="4">'三河港（輸出・輸入）_元年'!$3:$7</definedName>
    <definedName name="_xlnm.Print_Titles" localSheetId="3">'中部国際空港（輸出・輸入）_元年'!$3:$7</definedName>
    <definedName name="_xlnm.Print_Titles" localSheetId="2">'名古屋港(輸出・輸入）＿元年'!$3:$7</definedName>
  </definedNames>
  <calcPr calcId="162913"/>
</workbook>
</file>

<file path=xl/calcChain.xml><?xml version="1.0" encoding="utf-8"?>
<calcChain xmlns="http://schemas.openxmlformats.org/spreadsheetml/2006/main">
  <c r="G96" i="28" l="1"/>
  <c r="P64" i="37" l="1"/>
  <c r="H19" i="37"/>
  <c r="H111" i="36"/>
  <c r="P144" i="36"/>
  <c r="P297" i="35"/>
  <c r="H347" i="35"/>
  <c r="P364" i="29"/>
  <c r="H106" i="29"/>
  <c r="K365" i="28"/>
  <c r="K281" i="26"/>
  <c r="J10" i="26" l="1"/>
  <c r="P9" i="37"/>
  <c r="P10" i="37"/>
  <c r="P11" i="37"/>
  <c r="P12" i="37"/>
  <c r="P13" i="37"/>
  <c r="P14" i="37"/>
  <c r="P15" i="37"/>
  <c r="P16" i="37"/>
  <c r="P17" i="37"/>
  <c r="P18" i="37"/>
  <c r="P19" i="37"/>
  <c r="P20" i="37"/>
  <c r="P21" i="37"/>
  <c r="P22" i="37"/>
  <c r="P23" i="37"/>
  <c r="P24" i="37"/>
  <c r="P25" i="37"/>
  <c r="P26" i="37"/>
  <c r="P27" i="37"/>
  <c r="P28" i="37"/>
  <c r="P29" i="37"/>
  <c r="P30" i="37"/>
  <c r="P31" i="37"/>
  <c r="P32" i="37"/>
  <c r="P33" i="37"/>
  <c r="P34" i="37"/>
  <c r="P35" i="37"/>
  <c r="P36" i="37"/>
  <c r="P37" i="37"/>
  <c r="P38" i="37"/>
  <c r="P39" i="37"/>
  <c r="P40" i="37"/>
  <c r="P41" i="37"/>
  <c r="P42" i="37"/>
  <c r="P43" i="37"/>
  <c r="P44" i="37"/>
  <c r="P45" i="37"/>
  <c r="P46" i="37"/>
  <c r="P47" i="37"/>
  <c r="P48" i="37"/>
  <c r="P49" i="37"/>
  <c r="P50" i="37"/>
  <c r="P51" i="37"/>
  <c r="P52" i="37"/>
  <c r="P53" i="37"/>
  <c r="P54" i="37"/>
  <c r="P55" i="37"/>
  <c r="P56" i="37"/>
  <c r="P57" i="37"/>
  <c r="P58" i="37"/>
  <c r="P59" i="37"/>
  <c r="P60" i="37"/>
  <c r="P61" i="37"/>
  <c r="P62" i="37"/>
  <c r="P63" i="37"/>
  <c r="P65" i="37"/>
  <c r="P66" i="37"/>
  <c r="P67" i="37"/>
  <c r="P68" i="37"/>
  <c r="P69" i="37"/>
  <c r="P70" i="37"/>
  <c r="P71" i="37"/>
  <c r="P72" i="37"/>
  <c r="P73" i="37"/>
  <c r="P74" i="37"/>
  <c r="P75" i="37"/>
  <c r="P76" i="37"/>
  <c r="P77" i="37"/>
  <c r="P78" i="37"/>
  <c r="P79" i="37"/>
  <c r="P80" i="37"/>
  <c r="P81" i="37"/>
  <c r="P82" i="37"/>
  <c r="P83" i="37"/>
  <c r="P84" i="37"/>
  <c r="P85" i="37"/>
  <c r="P86" i="37"/>
  <c r="P8" i="37"/>
  <c r="H9" i="37"/>
  <c r="H10" i="37"/>
  <c r="H11" i="37"/>
  <c r="H12" i="37"/>
  <c r="H13" i="37"/>
  <c r="H14" i="37"/>
  <c r="H15" i="37"/>
  <c r="H16" i="37"/>
  <c r="H17" i="37"/>
  <c r="H18" i="37"/>
  <c r="H20" i="37"/>
  <c r="H21" i="37"/>
  <c r="H22" i="37"/>
  <c r="H23" i="37"/>
  <c r="H24" i="37"/>
  <c r="H25" i="37"/>
  <c r="H26" i="37"/>
  <c r="H27" i="37"/>
  <c r="H28" i="37"/>
  <c r="H29" i="37"/>
  <c r="H30" i="37"/>
  <c r="H31" i="37"/>
  <c r="H32" i="37"/>
  <c r="H33" i="37"/>
  <c r="H34" i="37"/>
  <c r="H35" i="37"/>
  <c r="H36" i="37"/>
  <c r="H37" i="37"/>
  <c r="H38" i="37"/>
  <c r="H39" i="37"/>
  <c r="H40" i="37"/>
  <c r="H8" i="37"/>
  <c r="P9" i="36"/>
  <c r="P10" i="36"/>
  <c r="P11" i="36"/>
  <c r="P12" i="36"/>
  <c r="P13" i="36"/>
  <c r="P14" i="36"/>
  <c r="P15" i="36"/>
  <c r="P16" i="36"/>
  <c r="P17" i="36"/>
  <c r="P18" i="36"/>
  <c r="P19" i="36"/>
  <c r="P20" i="36"/>
  <c r="P21" i="36"/>
  <c r="P22" i="36"/>
  <c r="P23" i="36"/>
  <c r="P24" i="36"/>
  <c r="P25" i="36"/>
  <c r="P26" i="36"/>
  <c r="P27" i="36"/>
  <c r="P28" i="36"/>
  <c r="P29" i="36"/>
  <c r="P30" i="36"/>
  <c r="P31" i="36"/>
  <c r="P32" i="36"/>
  <c r="P33" i="36"/>
  <c r="P34" i="36"/>
  <c r="P35" i="36"/>
  <c r="P36" i="36"/>
  <c r="P37" i="36"/>
  <c r="P38" i="36"/>
  <c r="P39" i="36"/>
  <c r="P40" i="36"/>
  <c r="P41" i="36"/>
  <c r="P42" i="36"/>
  <c r="P43" i="36"/>
  <c r="P44" i="36"/>
  <c r="P45" i="36"/>
  <c r="P46" i="36"/>
  <c r="P47" i="36"/>
  <c r="P48" i="36"/>
  <c r="P49" i="36"/>
  <c r="P50" i="36"/>
  <c r="P51" i="36"/>
  <c r="P52" i="36"/>
  <c r="P53" i="36"/>
  <c r="P54" i="36"/>
  <c r="P55" i="36"/>
  <c r="P56" i="36"/>
  <c r="P57" i="36"/>
  <c r="P58" i="36"/>
  <c r="P59" i="36"/>
  <c r="P60" i="36"/>
  <c r="P61" i="36"/>
  <c r="P62" i="36"/>
  <c r="P63" i="36"/>
  <c r="P64" i="36"/>
  <c r="P65" i="36"/>
  <c r="P66" i="36"/>
  <c r="P67" i="36"/>
  <c r="P68" i="36"/>
  <c r="P69" i="36"/>
  <c r="P70" i="36"/>
  <c r="P71" i="36"/>
  <c r="P72" i="36"/>
  <c r="P73" i="36"/>
  <c r="P74" i="36"/>
  <c r="P75" i="36"/>
  <c r="P76" i="36"/>
  <c r="P77" i="36"/>
  <c r="P78" i="36"/>
  <c r="P79" i="36"/>
  <c r="P80" i="36"/>
  <c r="P81" i="36"/>
  <c r="P82" i="36"/>
  <c r="P83" i="36"/>
  <c r="P84" i="36"/>
  <c r="P85" i="36"/>
  <c r="P86" i="36"/>
  <c r="P87" i="36"/>
  <c r="P88" i="36"/>
  <c r="P89" i="36"/>
  <c r="P90" i="36"/>
  <c r="P91" i="36"/>
  <c r="P92" i="36"/>
  <c r="P93" i="36"/>
  <c r="P94" i="36"/>
  <c r="P95" i="36"/>
  <c r="P96" i="36"/>
  <c r="P97" i="36"/>
  <c r="P98" i="36"/>
  <c r="P99" i="36"/>
  <c r="P100" i="36"/>
  <c r="P101" i="36"/>
  <c r="P102" i="36"/>
  <c r="P103" i="36"/>
  <c r="P104" i="36"/>
  <c r="P105" i="36"/>
  <c r="P106" i="36"/>
  <c r="P107" i="36"/>
  <c r="P108" i="36"/>
  <c r="P109" i="36"/>
  <c r="P110" i="36"/>
  <c r="P111" i="36"/>
  <c r="P112" i="36"/>
  <c r="P113" i="36"/>
  <c r="P114" i="36"/>
  <c r="P115" i="36"/>
  <c r="P116" i="36"/>
  <c r="P117" i="36"/>
  <c r="P118" i="36"/>
  <c r="P119" i="36"/>
  <c r="P120" i="36"/>
  <c r="P121" i="36"/>
  <c r="P122" i="36"/>
  <c r="P123" i="36"/>
  <c r="P124" i="36"/>
  <c r="P125" i="36"/>
  <c r="P126" i="36"/>
  <c r="P127" i="36"/>
  <c r="P128" i="36"/>
  <c r="P129" i="36"/>
  <c r="P130" i="36"/>
  <c r="P131" i="36"/>
  <c r="P132" i="36"/>
  <c r="P133" i="36"/>
  <c r="P134" i="36"/>
  <c r="P135" i="36"/>
  <c r="P136" i="36"/>
  <c r="P137" i="36"/>
  <c r="P138" i="36"/>
  <c r="P139" i="36"/>
  <c r="P140" i="36"/>
  <c r="P141" i="36"/>
  <c r="P142" i="36"/>
  <c r="P143" i="36"/>
  <c r="P145" i="36"/>
  <c r="P146" i="36"/>
  <c r="P147" i="36"/>
  <c r="P148" i="36"/>
  <c r="P149" i="36"/>
  <c r="P150" i="36"/>
  <c r="P151" i="36"/>
  <c r="P152" i="36"/>
  <c r="P153" i="36"/>
  <c r="P154" i="36"/>
  <c r="P155" i="36"/>
  <c r="P156" i="36"/>
  <c r="P157" i="36"/>
  <c r="P158" i="36"/>
  <c r="P159" i="36"/>
  <c r="P160" i="36"/>
  <c r="P161" i="36"/>
  <c r="P162" i="36"/>
  <c r="P163" i="36"/>
  <c r="P164" i="36"/>
  <c r="P165" i="36"/>
  <c r="P166" i="36"/>
  <c r="P167" i="36"/>
  <c r="P168" i="36"/>
  <c r="P169" i="36"/>
  <c r="P170" i="36"/>
  <c r="P8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5" i="36"/>
  <c r="H56" i="36"/>
  <c r="H57" i="36"/>
  <c r="H58" i="36"/>
  <c r="H59" i="36"/>
  <c r="H60" i="36"/>
  <c r="H61" i="36"/>
  <c r="H62" i="36"/>
  <c r="H63" i="36"/>
  <c r="H64" i="36"/>
  <c r="H65" i="36"/>
  <c r="H66" i="36"/>
  <c r="H67" i="36"/>
  <c r="H68" i="36"/>
  <c r="H69" i="36"/>
  <c r="H70" i="36"/>
  <c r="H71" i="36"/>
  <c r="H72" i="36"/>
  <c r="H73" i="36"/>
  <c r="H74" i="36"/>
  <c r="H75" i="36"/>
  <c r="H76" i="36"/>
  <c r="H77" i="36"/>
  <c r="H78" i="36"/>
  <c r="H79" i="36"/>
  <c r="H80" i="36"/>
  <c r="H81" i="36"/>
  <c r="H82" i="36"/>
  <c r="H83" i="36"/>
  <c r="H84" i="36"/>
  <c r="H85" i="36"/>
  <c r="H86" i="36"/>
  <c r="H87" i="36"/>
  <c r="H88" i="36"/>
  <c r="H89" i="36"/>
  <c r="H90" i="36"/>
  <c r="H91" i="36"/>
  <c r="H92" i="36"/>
  <c r="H93" i="36"/>
  <c r="H94" i="36"/>
  <c r="H95" i="36"/>
  <c r="H96" i="36"/>
  <c r="H97" i="36"/>
  <c r="H98" i="36"/>
  <c r="H99" i="36"/>
  <c r="H100" i="36"/>
  <c r="H101" i="36"/>
  <c r="H102" i="36"/>
  <c r="H103" i="36"/>
  <c r="H104" i="36"/>
  <c r="H105" i="36"/>
  <c r="H106" i="36"/>
  <c r="H107" i="36"/>
  <c r="H108" i="36"/>
  <c r="H109" i="36"/>
  <c r="H110" i="36"/>
  <c r="H112" i="36"/>
  <c r="H113" i="36"/>
  <c r="H114" i="36"/>
  <c r="H115" i="36"/>
  <c r="H116" i="36"/>
  <c r="H117" i="36"/>
  <c r="H118" i="36"/>
  <c r="H119" i="36"/>
  <c r="H120" i="36"/>
  <c r="H121" i="36"/>
  <c r="H122" i="36"/>
  <c r="H123" i="36"/>
  <c r="H124" i="36"/>
  <c r="H125" i="36"/>
  <c r="H126" i="36"/>
  <c r="H127" i="36"/>
  <c r="H128" i="36"/>
  <c r="H129" i="36"/>
  <c r="H130" i="36"/>
  <c r="H131" i="36"/>
  <c r="H132" i="36"/>
  <c r="H133" i="36"/>
  <c r="H134" i="36"/>
  <c r="H135" i="36"/>
  <c r="H136" i="36"/>
  <c r="H9" i="36"/>
  <c r="H8" i="36"/>
  <c r="P9" i="35"/>
  <c r="P10" i="35"/>
  <c r="P11" i="35"/>
  <c r="P12" i="35"/>
  <c r="P13" i="35"/>
  <c r="P14" i="35"/>
  <c r="P15" i="35"/>
  <c r="P16" i="35"/>
  <c r="P17" i="35"/>
  <c r="P18" i="35"/>
  <c r="P19" i="35"/>
  <c r="P20" i="35"/>
  <c r="P21" i="35"/>
  <c r="P22" i="35"/>
  <c r="P23" i="35"/>
  <c r="P24" i="35"/>
  <c r="P25" i="35"/>
  <c r="P26" i="35"/>
  <c r="P27" i="35"/>
  <c r="P28" i="35"/>
  <c r="P29" i="35"/>
  <c r="P30" i="35"/>
  <c r="P31" i="35"/>
  <c r="P32" i="35"/>
  <c r="P33" i="35"/>
  <c r="P34" i="35"/>
  <c r="P35" i="35"/>
  <c r="P36" i="35"/>
  <c r="P37" i="35"/>
  <c r="P38" i="35"/>
  <c r="P39" i="35"/>
  <c r="P40" i="35"/>
  <c r="P41" i="35"/>
  <c r="P42" i="35"/>
  <c r="P43" i="35"/>
  <c r="P44" i="35"/>
  <c r="P45" i="35"/>
  <c r="P46" i="35"/>
  <c r="P47" i="35"/>
  <c r="P48" i="35"/>
  <c r="P49" i="35"/>
  <c r="P50" i="35"/>
  <c r="P51" i="35"/>
  <c r="P52" i="35"/>
  <c r="P53" i="35"/>
  <c r="P54" i="35"/>
  <c r="P55" i="35"/>
  <c r="P56" i="35"/>
  <c r="P57" i="35"/>
  <c r="P58" i="35"/>
  <c r="P59" i="35"/>
  <c r="P60" i="35"/>
  <c r="P61" i="35"/>
  <c r="P62" i="35"/>
  <c r="P63" i="35"/>
  <c r="P64" i="35"/>
  <c r="P65" i="35"/>
  <c r="P66" i="35"/>
  <c r="P67" i="35"/>
  <c r="P68" i="35"/>
  <c r="P69" i="35"/>
  <c r="P70" i="35"/>
  <c r="P71" i="35"/>
  <c r="P72" i="35"/>
  <c r="P73" i="35"/>
  <c r="P74" i="35"/>
  <c r="P75" i="35"/>
  <c r="P76" i="35"/>
  <c r="P77" i="35"/>
  <c r="P78" i="35"/>
  <c r="P79" i="35"/>
  <c r="P80" i="35"/>
  <c r="P81" i="35"/>
  <c r="P82" i="35"/>
  <c r="P83" i="35"/>
  <c r="P84" i="35"/>
  <c r="P85" i="35"/>
  <c r="P86" i="35"/>
  <c r="P87" i="35"/>
  <c r="P88" i="35"/>
  <c r="P89" i="35"/>
  <c r="P90" i="35"/>
  <c r="P91" i="35"/>
  <c r="P92" i="35"/>
  <c r="P93" i="35"/>
  <c r="P94" i="35"/>
  <c r="P95" i="35"/>
  <c r="P96" i="35"/>
  <c r="P97" i="35"/>
  <c r="P98" i="35"/>
  <c r="P99" i="35"/>
  <c r="P100" i="35"/>
  <c r="P101" i="35"/>
  <c r="P102" i="35"/>
  <c r="P103" i="35"/>
  <c r="P104" i="35"/>
  <c r="P105" i="35"/>
  <c r="P106" i="35"/>
  <c r="P107" i="35"/>
  <c r="P108" i="35"/>
  <c r="P109" i="35"/>
  <c r="P110" i="35"/>
  <c r="P111" i="35"/>
  <c r="P112" i="35"/>
  <c r="P113" i="35"/>
  <c r="P114" i="35"/>
  <c r="P115" i="35"/>
  <c r="P116" i="35"/>
  <c r="P117" i="35"/>
  <c r="P118" i="35"/>
  <c r="P119" i="35"/>
  <c r="P120" i="35"/>
  <c r="P121" i="35"/>
  <c r="P122" i="35"/>
  <c r="P123" i="35"/>
  <c r="P124" i="35"/>
  <c r="P125" i="35"/>
  <c r="P126" i="35"/>
  <c r="P127" i="35"/>
  <c r="P128" i="35"/>
  <c r="P129" i="35"/>
  <c r="P130" i="35"/>
  <c r="P131" i="35"/>
  <c r="P132" i="35"/>
  <c r="P133" i="35"/>
  <c r="P134" i="35"/>
  <c r="P135" i="35"/>
  <c r="P136" i="35"/>
  <c r="P137" i="35"/>
  <c r="P138" i="35"/>
  <c r="P139" i="35"/>
  <c r="P140" i="35"/>
  <c r="P141" i="35"/>
  <c r="P142" i="35"/>
  <c r="P143" i="35"/>
  <c r="P144" i="35"/>
  <c r="P145" i="35"/>
  <c r="P146" i="35"/>
  <c r="P147" i="35"/>
  <c r="P148" i="35"/>
  <c r="P149" i="35"/>
  <c r="P150" i="35"/>
  <c r="P151" i="35"/>
  <c r="P152" i="35"/>
  <c r="P153" i="35"/>
  <c r="P154" i="35"/>
  <c r="P155" i="35"/>
  <c r="P156" i="35"/>
  <c r="P157" i="35"/>
  <c r="P158" i="35"/>
  <c r="P159" i="35"/>
  <c r="P160" i="35"/>
  <c r="P161" i="35"/>
  <c r="P162" i="35"/>
  <c r="P163" i="35"/>
  <c r="P164" i="35"/>
  <c r="P165" i="35"/>
  <c r="P166" i="35"/>
  <c r="P167" i="35"/>
  <c r="P168" i="35"/>
  <c r="P169" i="35"/>
  <c r="P170" i="35"/>
  <c r="P171" i="35"/>
  <c r="P172" i="35"/>
  <c r="P173" i="35"/>
  <c r="P174" i="35"/>
  <c r="P175" i="35"/>
  <c r="P176" i="35"/>
  <c r="P177" i="35"/>
  <c r="P178" i="35"/>
  <c r="P179" i="35"/>
  <c r="P180" i="35"/>
  <c r="P181" i="35"/>
  <c r="P182" i="35"/>
  <c r="P183" i="35"/>
  <c r="P184" i="35"/>
  <c r="P185" i="35"/>
  <c r="P186" i="35"/>
  <c r="P187" i="35"/>
  <c r="P188" i="35"/>
  <c r="P189" i="35"/>
  <c r="P190" i="35"/>
  <c r="P191" i="35"/>
  <c r="P192" i="35"/>
  <c r="P193" i="35"/>
  <c r="P194" i="35"/>
  <c r="P195" i="35"/>
  <c r="P196" i="35"/>
  <c r="P197" i="35"/>
  <c r="P198" i="35"/>
  <c r="P199" i="35"/>
  <c r="P200" i="35"/>
  <c r="P201" i="35"/>
  <c r="P202" i="35"/>
  <c r="P203" i="35"/>
  <c r="P204" i="35"/>
  <c r="P205" i="35"/>
  <c r="P206" i="35"/>
  <c r="P207" i="35"/>
  <c r="P208" i="35"/>
  <c r="P209" i="35"/>
  <c r="P210" i="35"/>
  <c r="P211" i="35"/>
  <c r="P212" i="35"/>
  <c r="P213" i="35"/>
  <c r="P214" i="35"/>
  <c r="P215" i="35"/>
  <c r="P216" i="35"/>
  <c r="P217" i="35"/>
  <c r="P218" i="35"/>
  <c r="P219" i="35"/>
  <c r="P220" i="35"/>
  <c r="P221" i="35"/>
  <c r="P222" i="35"/>
  <c r="P223" i="35"/>
  <c r="P224" i="35"/>
  <c r="P225" i="35"/>
  <c r="P226" i="35"/>
  <c r="P227" i="35"/>
  <c r="P228" i="35"/>
  <c r="P229" i="35"/>
  <c r="P230" i="35"/>
  <c r="P231" i="35"/>
  <c r="P232" i="35"/>
  <c r="P233" i="35"/>
  <c r="P234" i="35"/>
  <c r="P235" i="35"/>
  <c r="P236" i="35"/>
  <c r="P237" i="35"/>
  <c r="P238" i="35"/>
  <c r="P239" i="35"/>
  <c r="P240" i="35"/>
  <c r="P241" i="35"/>
  <c r="P242" i="35"/>
  <c r="P243" i="35"/>
  <c r="P244" i="35"/>
  <c r="P245" i="35"/>
  <c r="P246" i="35"/>
  <c r="P247" i="35"/>
  <c r="P248" i="35"/>
  <c r="P249" i="35"/>
  <c r="P250" i="35"/>
  <c r="P251" i="35"/>
  <c r="P252" i="35"/>
  <c r="P253" i="35"/>
  <c r="P254" i="35"/>
  <c r="P255" i="35"/>
  <c r="P256" i="35"/>
  <c r="P257" i="35"/>
  <c r="P258" i="35"/>
  <c r="P259" i="35"/>
  <c r="P260" i="35"/>
  <c r="P261" i="35"/>
  <c r="P262" i="35"/>
  <c r="P263" i="35"/>
  <c r="P264" i="35"/>
  <c r="P265" i="35"/>
  <c r="P266" i="35"/>
  <c r="P267" i="35"/>
  <c r="P268" i="35"/>
  <c r="P269" i="35"/>
  <c r="P270" i="35"/>
  <c r="P271" i="35"/>
  <c r="P272" i="35"/>
  <c r="P273" i="35"/>
  <c r="P274" i="35"/>
  <c r="P275" i="35"/>
  <c r="P276" i="35"/>
  <c r="P277" i="35"/>
  <c r="P278" i="35"/>
  <c r="P279" i="35"/>
  <c r="P280" i="35"/>
  <c r="P281" i="35"/>
  <c r="P282" i="35"/>
  <c r="P283" i="35"/>
  <c r="P284" i="35"/>
  <c r="P285" i="35"/>
  <c r="P286" i="35"/>
  <c r="P287" i="35"/>
  <c r="P288" i="35"/>
  <c r="P289" i="35"/>
  <c r="P290" i="35"/>
  <c r="P291" i="35"/>
  <c r="P292" i="35"/>
  <c r="P293" i="35"/>
  <c r="P294" i="35"/>
  <c r="P295" i="35"/>
  <c r="P296" i="35"/>
  <c r="P298" i="35"/>
  <c r="P299" i="35"/>
  <c r="P300" i="35"/>
  <c r="P301" i="35"/>
  <c r="P302" i="35"/>
  <c r="P303" i="35"/>
  <c r="P304" i="35"/>
  <c r="P305" i="35"/>
  <c r="P306" i="35"/>
  <c r="P307" i="35"/>
  <c r="P308" i="35"/>
  <c r="P8" i="35"/>
  <c r="H9" i="35"/>
  <c r="H10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43" i="35"/>
  <c r="H44" i="35"/>
  <c r="H45" i="35"/>
  <c r="H46" i="35"/>
  <c r="H47" i="35"/>
  <c r="H48" i="35"/>
  <c r="H49" i="35"/>
  <c r="H50" i="35"/>
  <c r="H51" i="35"/>
  <c r="H52" i="35"/>
  <c r="H53" i="35"/>
  <c r="H54" i="35"/>
  <c r="H55" i="35"/>
  <c r="H56" i="35"/>
  <c r="H57" i="35"/>
  <c r="H58" i="35"/>
  <c r="H59" i="35"/>
  <c r="H60" i="35"/>
  <c r="H61" i="35"/>
  <c r="H62" i="35"/>
  <c r="H63" i="35"/>
  <c r="H64" i="35"/>
  <c r="H65" i="35"/>
  <c r="H66" i="35"/>
  <c r="H67" i="35"/>
  <c r="H68" i="35"/>
  <c r="H69" i="35"/>
  <c r="H70" i="35"/>
  <c r="H71" i="35"/>
  <c r="H72" i="35"/>
  <c r="H73" i="35"/>
  <c r="H74" i="35"/>
  <c r="H75" i="35"/>
  <c r="H76" i="35"/>
  <c r="H77" i="35"/>
  <c r="H78" i="35"/>
  <c r="H79" i="35"/>
  <c r="H80" i="35"/>
  <c r="H81" i="35"/>
  <c r="H82" i="35"/>
  <c r="H83" i="35"/>
  <c r="H84" i="35"/>
  <c r="H85" i="35"/>
  <c r="H86" i="35"/>
  <c r="H87" i="35"/>
  <c r="H88" i="35"/>
  <c r="H89" i="35"/>
  <c r="H90" i="35"/>
  <c r="H91" i="35"/>
  <c r="H92" i="35"/>
  <c r="H93" i="35"/>
  <c r="H94" i="35"/>
  <c r="H95" i="35"/>
  <c r="H96" i="35"/>
  <c r="H97" i="35"/>
  <c r="H98" i="35"/>
  <c r="H99" i="35"/>
  <c r="H100" i="35"/>
  <c r="H101" i="35"/>
  <c r="H102" i="35"/>
  <c r="H103" i="35"/>
  <c r="H104" i="35"/>
  <c r="H105" i="35"/>
  <c r="H106" i="35"/>
  <c r="H107" i="35"/>
  <c r="H108" i="35"/>
  <c r="H109" i="35"/>
  <c r="H110" i="35"/>
  <c r="H111" i="35"/>
  <c r="H112" i="35"/>
  <c r="H113" i="35"/>
  <c r="H114" i="35"/>
  <c r="H115" i="35"/>
  <c r="H116" i="35"/>
  <c r="H117" i="35"/>
  <c r="H118" i="35"/>
  <c r="H119" i="35"/>
  <c r="H120" i="35"/>
  <c r="H121" i="35"/>
  <c r="H122" i="35"/>
  <c r="H123" i="35"/>
  <c r="H124" i="35"/>
  <c r="H125" i="35"/>
  <c r="H126" i="35"/>
  <c r="H127" i="35"/>
  <c r="H128" i="35"/>
  <c r="H129" i="35"/>
  <c r="H130" i="35"/>
  <c r="H131" i="35"/>
  <c r="H132" i="35"/>
  <c r="H133" i="35"/>
  <c r="H134" i="35"/>
  <c r="H135" i="35"/>
  <c r="H136" i="35"/>
  <c r="H137" i="35"/>
  <c r="H138" i="35"/>
  <c r="H139" i="35"/>
  <c r="H140" i="35"/>
  <c r="H141" i="35"/>
  <c r="H142" i="35"/>
  <c r="H143" i="35"/>
  <c r="H144" i="35"/>
  <c r="H145" i="35"/>
  <c r="H146" i="35"/>
  <c r="H147" i="35"/>
  <c r="H148" i="35"/>
  <c r="H149" i="35"/>
  <c r="H150" i="35"/>
  <c r="H151" i="35"/>
  <c r="H152" i="35"/>
  <c r="H153" i="35"/>
  <c r="H154" i="35"/>
  <c r="H155" i="35"/>
  <c r="H156" i="35"/>
  <c r="H157" i="35"/>
  <c r="H158" i="35"/>
  <c r="H159" i="35"/>
  <c r="H160" i="35"/>
  <c r="H161" i="35"/>
  <c r="H162" i="35"/>
  <c r="H163" i="35"/>
  <c r="H164" i="35"/>
  <c r="H165" i="35"/>
  <c r="H166" i="35"/>
  <c r="H167" i="35"/>
  <c r="H168" i="35"/>
  <c r="H169" i="35"/>
  <c r="H170" i="35"/>
  <c r="H171" i="35"/>
  <c r="H172" i="35"/>
  <c r="H173" i="35"/>
  <c r="H174" i="35"/>
  <c r="H175" i="35"/>
  <c r="H176" i="35"/>
  <c r="H177" i="35"/>
  <c r="H178" i="35"/>
  <c r="H179" i="35"/>
  <c r="H180" i="35"/>
  <c r="H181" i="35"/>
  <c r="H182" i="35"/>
  <c r="H183" i="35"/>
  <c r="H184" i="35"/>
  <c r="H185" i="35"/>
  <c r="H186" i="35"/>
  <c r="H187" i="35"/>
  <c r="H188" i="35"/>
  <c r="H189" i="35"/>
  <c r="H190" i="35"/>
  <c r="H191" i="35"/>
  <c r="H192" i="35"/>
  <c r="H193" i="35"/>
  <c r="H194" i="35"/>
  <c r="H195" i="35"/>
  <c r="H196" i="35"/>
  <c r="H197" i="35"/>
  <c r="H198" i="35"/>
  <c r="H199" i="35"/>
  <c r="H200" i="35"/>
  <c r="H201" i="35"/>
  <c r="H202" i="35"/>
  <c r="H203" i="35"/>
  <c r="H204" i="35"/>
  <c r="H205" i="35"/>
  <c r="H206" i="35"/>
  <c r="H207" i="35"/>
  <c r="H208" i="35"/>
  <c r="H209" i="35"/>
  <c r="H210" i="35"/>
  <c r="H211" i="35"/>
  <c r="H212" i="35"/>
  <c r="H213" i="35"/>
  <c r="H214" i="35"/>
  <c r="H215" i="35"/>
  <c r="H216" i="35"/>
  <c r="H217" i="35"/>
  <c r="H218" i="35"/>
  <c r="H219" i="35"/>
  <c r="H220" i="35"/>
  <c r="H221" i="35"/>
  <c r="H222" i="35"/>
  <c r="H223" i="35"/>
  <c r="H224" i="35"/>
  <c r="H225" i="35"/>
  <c r="H226" i="35"/>
  <c r="H227" i="35"/>
  <c r="H228" i="35"/>
  <c r="H229" i="35"/>
  <c r="H230" i="35"/>
  <c r="H231" i="35"/>
  <c r="H232" i="35"/>
  <c r="H233" i="35"/>
  <c r="H234" i="35"/>
  <c r="H235" i="35"/>
  <c r="H236" i="35"/>
  <c r="H237" i="35"/>
  <c r="H238" i="35"/>
  <c r="H239" i="35"/>
  <c r="H240" i="35"/>
  <c r="H241" i="35"/>
  <c r="H242" i="35"/>
  <c r="H243" i="35"/>
  <c r="H244" i="35"/>
  <c r="H245" i="35"/>
  <c r="H246" i="35"/>
  <c r="H247" i="35"/>
  <c r="H248" i="35"/>
  <c r="H249" i="35"/>
  <c r="H250" i="35"/>
  <c r="H251" i="35"/>
  <c r="H252" i="35"/>
  <c r="H253" i="35"/>
  <c r="H254" i="35"/>
  <c r="H255" i="35"/>
  <c r="H256" i="35"/>
  <c r="H257" i="35"/>
  <c r="H258" i="35"/>
  <c r="H259" i="35"/>
  <c r="H260" i="35"/>
  <c r="H261" i="35"/>
  <c r="H262" i="35"/>
  <c r="H263" i="35"/>
  <c r="H264" i="35"/>
  <c r="H265" i="35"/>
  <c r="H266" i="35"/>
  <c r="H267" i="35"/>
  <c r="H268" i="35"/>
  <c r="H269" i="35"/>
  <c r="H270" i="35"/>
  <c r="H271" i="35"/>
  <c r="H272" i="35"/>
  <c r="H273" i="35"/>
  <c r="H274" i="35"/>
  <c r="H275" i="35"/>
  <c r="H276" i="35"/>
  <c r="H277" i="35"/>
  <c r="H278" i="35"/>
  <c r="H279" i="35"/>
  <c r="H280" i="35"/>
  <c r="H281" i="35"/>
  <c r="H282" i="35"/>
  <c r="H283" i="35"/>
  <c r="H284" i="35"/>
  <c r="H285" i="35"/>
  <c r="H286" i="35"/>
  <c r="H287" i="35"/>
  <c r="H288" i="35"/>
  <c r="H289" i="35"/>
  <c r="H290" i="35"/>
  <c r="H291" i="35"/>
  <c r="H292" i="35"/>
  <c r="H293" i="35"/>
  <c r="H294" i="35"/>
  <c r="H295" i="35"/>
  <c r="H296" i="35"/>
  <c r="H297" i="35"/>
  <c r="H298" i="35"/>
  <c r="H299" i="35"/>
  <c r="H300" i="35"/>
  <c r="H301" i="35"/>
  <c r="H302" i="35"/>
  <c r="H303" i="35"/>
  <c r="H304" i="35"/>
  <c r="H305" i="35"/>
  <c r="H306" i="35"/>
  <c r="H307" i="35"/>
  <c r="H308" i="35"/>
  <c r="H309" i="35"/>
  <c r="H310" i="35"/>
  <c r="H311" i="35"/>
  <c r="H312" i="35"/>
  <c r="H313" i="35"/>
  <c r="H314" i="35"/>
  <c r="H315" i="35"/>
  <c r="H316" i="35"/>
  <c r="H317" i="35"/>
  <c r="H318" i="35"/>
  <c r="H319" i="35"/>
  <c r="H320" i="35"/>
  <c r="H321" i="35"/>
  <c r="H322" i="35"/>
  <c r="H323" i="35"/>
  <c r="H324" i="35"/>
  <c r="H325" i="35"/>
  <c r="H326" i="35"/>
  <c r="H327" i="35"/>
  <c r="H328" i="35"/>
  <c r="H329" i="35"/>
  <c r="H330" i="35"/>
  <c r="H331" i="35"/>
  <c r="H332" i="35"/>
  <c r="H333" i="35"/>
  <c r="H334" i="35"/>
  <c r="H335" i="35"/>
  <c r="H336" i="35"/>
  <c r="H337" i="35"/>
  <c r="H338" i="35"/>
  <c r="H339" i="35"/>
  <c r="H340" i="35"/>
  <c r="H341" i="35"/>
  <c r="H342" i="35"/>
  <c r="H343" i="35"/>
  <c r="H344" i="35"/>
  <c r="H345" i="35"/>
  <c r="H346" i="35"/>
  <c r="H348" i="35"/>
  <c r="H349" i="35"/>
  <c r="H350" i="35"/>
  <c r="H8" i="35"/>
  <c r="P9" i="29"/>
  <c r="P10" i="29"/>
  <c r="P11" i="29"/>
  <c r="P12" i="29"/>
  <c r="P13" i="29"/>
  <c r="P14" i="29"/>
  <c r="P15" i="29"/>
  <c r="P16" i="29"/>
  <c r="P17" i="29"/>
  <c r="P18" i="29"/>
  <c r="P19" i="29"/>
  <c r="P20" i="29"/>
  <c r="P21" i="29"/>
  <c r="P22" i="29"/>
  <c r="P23" i="29"/>
  <c r="P24" i="29"/>
  <c r="P25" i="29"/>
  <c r="P26" i="29"/>
  <c r="P27" i="29"/>
  <c r="P28" i="29"/>
  <c r="P29" i="29"/>
  <c r="P30" i="29"/>
  <c r="P31" i="29"/>
  <c r="P32" i="29"/>
  <c r="P33" i="29"/>
  <c r="P34" i="29"/>
  <c r="P35" i="29"/>
  <c r="P36" i="29"/>
  <c r="P37" i="29"/>
  <c r="P38" i="29"/>
  <c r="P39" i="29"/>
  <c r="P40" i="29"/>
  <c r="P41" i="29"/>
  <c r="P42" i="29"/>
  <c r="P43" i="29"/>
  <c r="P44" i="29"/>
  <c r="P45" i="29"/>
  <c r="P46" i="29"/>
  <c r="P47" i="29"/>
  <c r="P48" i="29"/>
  <c r="P49" i="29"/>
  <c r="P50" i="29"/>
  <c r="P51" i="29"/>
  <c r="P52" i="29"/>
  <c r="P53" i="29"/>
  <c r="P54" i="29"/>
  <c r="P55" i="29"/>
  <c r="P56" i="29"/>
  <c r="P57" i="29"/>
  <c r="P58" i="29"/>
  <c r="P59" i="29"/>
  <c r="P60" i="29"/>
  <c r="P61" i="29"/>
  <c r="P62" i="29"/>
  <c r="P63" i="29"/>
  <c r="P64" i="29"/>
  <c r="P65" i="29"/>
  <c r="P66" i="29"/>
  <c r="P67" i="29"/>
  <c r="P68" i="29"/>
  <c r="P69" i="29"/>
  <c r="P70" i="29"/>
  <c r="P71" i="29"/>
  <c r="P72" i="29"/>
  <c r="P73" i="29"/>
  <c r="P74" i="29"/>
  <c r="P75" i="29"/>
  <c r="P76" i="29"/>
  <c r="P77" i="29"/>
  <c r="P78" i="29"/>
  <c r="P79" i="29"/>
  <c r="P80" i="29"/>
  <c r="P81" i="29"/>
  <c r="P82" i="29"/>
  <c r="P83" i="29"/>
  <c r="P84" i="29"/>
  <c r="P85" i="29"/>
  <c r="P86" i="29"/>
  <c r="P87" i="29"/>
  <c r="P88" i="29"/>
  <c r="P89" i="29"/>
  <c r="P90" i="29"/>
  <c r="P91" i="29"/>
  <c r="P92" i="29"/>
  <c r="P93" i="29"/>
  <c r="P94" i="29"/>
  <c r="P95" i="29"/>
  <c r="P96" i="29"/>
  <c r="P97" i="29"/>
  <c r="P98" i="29"/>
  <c r="P99" i="29"/>
  <c r="P100" i="29"/>
  <c r="P101" i="29"/>
  <c r="P102" i="29"/>
  <c r="P103" i="29"/>
  <c r="P104" i="29"/>
  <c r="P105" i="29"/>
  <c r="P106" i="29"/>
  <c r="P107" i="29"/>
  <c r="P108" i="29"/>
  <c r="P109" i="29"/>
  <c r="P110" i="29"/>
  <c r="P111" i="29"/>
  <c r="P112" i="29"/>
  <c r="P113" i="29"/>
  <c r="P114" i="29"/>
  <c r="P115" i="29"/>
  <c r="P116" i="29"/>
  <c r="P117" i="29"/>
  <c r="P118" i="29"/>
  <c r="P119" i="29"/>
  <c r="P120" i="29"/>
  <c r="P121" i="29"/>
  <c r="P122" i="29"/>
  <c r="P123" i="29"/>
  <c r="P124" i="29"/>
  <c r="P125" i="29"/>
  <c r="P126" i="29"/>
  <c r="P127" i="29"/>
  <c r="P128" i="29"/>
  <c r="P129" i="29"/>
  <c r="P130" i="29"/>
  <c r="P131" i="29"/>
  <c r="P132" i="29"/>
  <c r="P133" i="29"/>
  <c r="P134" i="29"/>
  <c r="P135" i="29"/>
  <c r="P136" i="29"/>
  <c r="P137" i="29"/>
  <c r="P138" i="29"/>
  <c r="P139" i="29"/>
  <c r="P140" i="29"/>
  <c r="P141" i="29"/>
  <c r="P142" i="29"/>
  <c r="P143" i="29"/>
  <c r="P144" i="29"/>
  <c r="P145" i="29"/>
  <c r="P146" i="29"/>
  <c r="P147" i="29"/>
  <c r="P148" i="29"/>
  <c r="P149" i="29"/>
  <c r="P150" i="29"/>
  <c r="P151" i="29"/>
  <c r="P152" i="29"/>
  <c r="P153" i="29"/>
  <c r="P154" i="29"/>
  <c r="P155" i="29"/>
  <c r="P156" i="29"/>
  <c r="P157" i="29"/>
  <c r="P158" i="29"/>
  <c r="P159" i="29"/>
  <c r="P160" i="29"/>
  <c r="P161" i="29"/>
  <c r="P162" i="29"/>
  <c r="P163" i="29"/>
  <c r="P164" i="29"/>
  <c r="P165" i="29"/>
  <c r="P166" i="29"/>
  <c r="P167" i="29"/>
  <c r="P168" i="29"/>
  <c r="P169" i="29"/>
  <c r="P170" i="29"/>
  <c r="P171" i="29"/>
  <c r="P172" i="29"/>
  <c r="P173" i="29"/>
  <c r="P174" i="29"/>
  <c r="P175" i="29"/>
  <c r="P176" i="29"/>
  <c r="P177" i="29"/>
  <c r="P178" i="29"/>
  <c r="P179" i="29"/>
  <c r="P180" i="29"/>
  <c r="P181" i="29"/>
  <c r="P182" i="29"/>
  <c r="P183" i="29"/>
  <c r="P184" i="29"/>
  <c r="P185" i="29"/>
  <c r="P186" i="29"/>
  <c r="P187" i="29"/>
  <c r="P188" i="29"/>
  <c r="P189" i="29"/>
  <c r="P190" i="29"/>
  <c r="P191" i="29"/>
  <c r="P192" i="29"/>
  <c r="P193" i="29"/>
  <c r="P194" i="29"/>
  <c r="P195" i="29"/>
  <c r="P196" i="29"/>
  <c r="P197" i="29"/>
  <c r="P198" i="29"/>
  <c r="P199" i="29"/>
  <c r="P200" i="29"/>
  <c r="P201" i="29"/>
  <c r="P202" i="29"/>
  <c r="P203" i="29"/>
  <c r="P204" i="29"/>
  <c r="P205" i="29"/>
  <c r="P206" i="29"/>
  <c r="P207" i="29"/>
  <c r="P208" i="29"/>
  <c r="P209" i="29"/>
  <c r="P210" i="29"/>
  <c r="P211" i="29"/>
  <c r="P212" i="29"/>
  <c r="P213" i="29"/>
  <c r="P214" i="29"/>
  <c r="P215" i="29"/>
  <c r="P216" i="29"/>
  <c r="P217" i="29"/>
  <c r="P218" i="29"/>
  <c r="P219" i="29"/>
  <c r="P220" i="29"/>
  <c r="P221" i="29"/>
  <c r="P222" i="29"/>
  <c r="P223" i="29"/>
  <c r="P224" i="29"/>
  <c r="P225" i="29"/>
  <c r="P226" i="29"/>
  <c r="P227" i="29"/>
  <c r="P228" i="29"/>
  <c r="P229" i="29"/>
  <c r="P230" i="29"/>
  <c r="P231" i="29"/>
  <c r="P232" i="29"/>
  <c r="P233" i="29"/>
  <c r="P234" i="29"/>
  <c r="P235" i="29"/>
  <c r="P236" i="29"/>
  <c r="P237" i="29"/>
  <c r="P238" i="29"/>
  <c r="P239" i="29"/>
  <c r="P240" i="29"/>
  <c r="P241" i="29"/>
  <c r="P242" i="29"/>
  <c r="P243" i="29"/>
  <c r="P244" i="29"/>
  <c r="P245" i="29"/>
  <c r="P246" i="29"/>
  <c r="P247" i="29"/>
  <c r="P248" i="29"/>
  <c r="P249" i="29"/>
  <c r="P250" i="29"/>
  <c r="P251" i="29"/>
  <c r="P252" i="29"/>
  <c r="P253" i="29"/>
  <c r="P254" i="29"/>
  <c r="P255" i="29"/>
  <c r="P256" i="29"/>
  <c r="P257" i="29"/>
  <c r="P258" i="29"/>
  <c r="P259" i="29"/>
  <c r="P260" i="29"/>
  <c r="P261" i="29"/>
  <c r="P262" i="29"/>
  <c r="P263" i="29"/>
  <c r="P264" i="29"/>
  <c r="P265" i="29"/>
  <c r="P266" i="29"/>
  <c r="P267" i="29"/>
  <c r="P268" i="29"/>
  <c r="P269" i="29"/>
  <c r="P270" i="29"/>
  <c r="P271" i="29"/>
  <c r="P272" i="29"/>
  <c r="P273" i="29"/>
  <c r="P274" i="29"/>
  <c r="P275" i="29"/>
  <c r="P276" i="29"/>
  <c r="P277" i="29"/>
  <c r="P278" i="29"/>
  <c r="P279" i="29"/>
  <c r="P280" i="29"/>
  <c r="P281" i="29"/>
  <c r="P282" i="29"/>
  <c r="P283" i="29"/>
  <c r="P284" i="29"/>
  <c r="P285" i="29"/>
  <c r="P286" i="29"/>
  <c r="P287" i="29"/>
  <c r="P288" i="29"/>
  <c r="P289" i="29"/>
  <c r="P290" i="29"/>
  <c r="P291" i="29"/>
  <c r="P292" i="29"/>
  <c r="P293" i="29"/>
  <c r="P294" i="29"/>
  <c r="P295" i="29"/>
  <c r="P296" i="29"/>
  <c r="P297" i="29"/>
  <c r="P298" i="29"/>
  <c r="P299" i="29"/>
  <c r="P300" i="29"/>
  <c r="P301" i="29"/>
  <c r="P302" i="29"/>
  <c r="P303" i="29"/>
  <c r="P304" i="29"/>
  <c r="P305" i="29"/>
  <c r="P306" i="29"/>
  <c r="P307" i="29"/>
  <c r="P308" i="29"/>
  <c r="P309" i="29"/>
  <c r="P310" i="29"/>
  <c r="P311" i="29"/>
  <c r="P312" i="29"/>
  <c r="P313" i="29"/>
  <c r="P314" i="29"/>
  <c r="P315" i="29"/>
  <c r="P316" i="29"/>
  <c r="P317" i="29"/>
  <c r="P318" i="29"/>
  <c r="P319" i="29"/>
  <c r="P320" i="29"/>
  <c r="P321" i="29"/>
  <c r="P322" i="29"/>
  <c r="P323" i="29"/>
  <c r="P324" i="29"/>
  <c r="P325" i="29"/>
  <c r="P326" i="29"/>
  <c r="P327" i="29"/>
  <c r="P328" i="29"/>
  <c r="P329" i="29"/>
  <c r="P330" i="29"/>
  <c r="P331" i="29"/>
  <c r="P332" i="29"/>
  <c r="P333" i="29"/>
  <c r="P334" i="29"/>
  <c r="P335" i="29"/>
  <c r="P336" i="29"/>
  <c r="P337" i="29"/>
  <c r="P338" i="29"/>
  <c r="P339" i="29"/>
  <c r="P340" i="29"/>
  <c r="P341" i="29"/>
  <c r="P342" i="29"/>
  <c r="P343" i="29"/>
  <c r="P344" i="29"/>
  <c r="P345" i="29"/>
  <c r="P346" i="29"/>
  <c r="P347" i="29"/>
  <c r="P348" i="29"/>
  <c r="P349" i="29"/>
  <c r="P350" i="29"/>
  <c r="P351" i="29"/>
  <c r="P352" i="29"/>
  <c r="P353" i="29"/>
  <c r="P354" i="29"/>
  <c r="P355" i="29"/>
  <c r="P356" i="29"/>
  <c r="P357" i="29"/>
  <c r="P358" i="29"/>
  <c r="P359" i="29"/>
  <c r="P360" i="29"/>
  <c r="P361" i="29"/>
  <c r="P362" i="29"/>
  <c r="P363" i="29"/>
  <c r="P365" i="29"/>
  <c r="P366" i="29"/>
  <c r="P367" i="29"/>
  <c r="P368" i="29"/>
  <c r="P369" i="29"/>
  <c r="P370" i="29"/>
  <c r="P371" i="29"/>
  <c r="P372" i="29"/>
  <c r="P373" i="29"/>
  <c r="P374" i="29"/>
  <c r="P375" i="29"/>
  <c r="P376" i="29"/>
  <c r="P377" i="29"/>
  <c r="P378" i="29"/>
  <c r="P379" i="29"/>
  <c r="P380" i="29"/>
  <c r="P381" i="29"/>
  <c r="P382" i="29"/>
  <c r="P383" i="29"/>
  <c r="P384" i="29"/>
  <c r="P385" i="29"/>
  <c r="P386" i="29"/>
  <c r="P387" i="29"/>
  <c r="P388" i="29"/>
  <c r="P389" i="29"/>
  <c r="P390" i="29"/>
  <c r="P391" i="29"/>
  <c r="P392" i="29"/>
  <c r="P393" i="29"/>
  <c r="P394" i="29"/>
  <c r="P395" i="29"/>
  <c r="P396" i="29"/>
  <c r="P397" i="29"/>
  <c r="P398" i="29"/>
  <c r="P399" i="29"/>
  <c r="P400" i="29"/>
  <c r="P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7" i="29"/>
  <c r="H48" i="29"/>
  <c r="H49" i="29"/>
  <c r="H50" i="29"/>
  <c r="H51" i="29"/>
  <c r="H52" i="29"/>
  <c r="H53" i="29"/>
  <c r="H54" i="29"/>
  <c r="H55" i="29"/>
  <c r="H56" i="29"/>
  <c r="H57" i="29"/>
  <c r="H58" i="29"/>
  <c r="H59" i="29"/>
  <c r="H60" i="29"/>
  <c r="H61" i="29"/>
  <c r="H62" i="29"/>
  <c r="H63" i="29"/>
  <c r="H64" i="29"/>
  <c r="H65" i="29"/>
  <c r="H66" i="29"/>
  <c r="H67" i="29"/>
  <c r="H68" i="29"/>
  <c r="H69" i="29"/>
  <c r="H70" i="29"/>
  <c r="H71" i="29"/>
  <c r="H72" i="29"/>
  <c r="H73" i="29"/>
  <c r="H74" i="29"/>
  <c r="H75" i="29"/>
  <c r="H76" i="29"/>
  <c r="H77" i="29"/>
  <c r="H78" i="29"/>
  <c r="H79" i="29"/>
  <c r="H80" i="29"/>
  <c r="H81" i="29"/>
  <c r="H82" i="29"/>
  <c r="H83" i="29"/>
  <c r="H84" i="29"/>
  <c r="H85" i="29"/>
  <c r="H86" i="29"/>
  <c r="H87" i="29"/>
  <c r="H88" i="29"/>
  <c r="H89" i="29"/>
  <c r="H90" i="29"/>
  <c r="H91" i="29"/>
  <c r="H92" i="29"/>
  <c r="H93" i="29"/>
  <c r="H94" i="29"/>
  <c r="H95" i="29"/>
  <c r="H96" i="29"/>
  <c r="H97" i="29"/>
  <c r="H98" i="29"/>
  <c r="H99" i="29"/>
  <c r="H100" i="29"/>
  <c r="H101" i="29"/>
  <c r="H102" i="29"/>
  <c r="H103" i="29"/>
  <c r="H104" i="29"/>
  <c r="H105" i="29"/>
  <c r="H107" i="29"/>
  <c r="H108" i="29"/>
  <c r="H109" i="29"/>
  <c r="H110" i="29"/>
  <c r="H111" i="29"/>
  <c r="H112" i="29"/>
  <c r="H113" i="29"/>
  <c r="H114" i="29"/>
  <c r="H115" i="29"/>
  <c r="H116" i="29"/>
  <c r="H117" i="29"/>
  <c r="H118" i="29"/>
  <c r="H119" i="29"/>
  <c r="H120" i="29"/>
  <c r="H121" i="29"/>
  <c r="H122" i="29"/>
  <c r="H123" i="29"/>
  <c r="H124" i="29"/>
  <c r="H125" i="29"/>
  <c r="H126" i="29"/>
  <c r="H127" i="29"/>
  <c r="H128" i="29"/>
  <c r="H129" i="29"/>
  <c r="H130" i="29"/>
  <c r="H131" i="29"/>
  <c r="H132" i="29"/>
  <c r="H133" i="29"/>
  <c r="H134" i="29"/>
  <c r="H135" i="29"/>
  <c r="H136" i="29"/>
  <c r="H137" i="29"/>
  <c r="H138" i="29"/>
  <c r="H139" i="29"/>
  <c r="H140" i="29"/>
  <c r="H141" i="29"/>
  <c r="H142" i="29"/>
  <c r="H143" i="29"/>
  <c r="H144" i="29"/>
  <c r="H145" i="29"/>
  <c r="H146" i="29"/>
  <c r="H147" i="29"/>
  <c r="H148" i="29"/>
  <c r="H149" i="29"/>
  <c r="H150" i="29"/>
  <c r="H151" i="29"/>
  <c r="H152" i="29"/>
  <c r="H153" i="29"/>
  <c r="H154" i="29"/>
  <c r="H155" i="29"/>
  <c r="H156" i="29"/>
  <c r="H157" i="29"/>
  <c r="H158" i="29"/>
  <c r="H159" i="29"/>
  <c r="H160" i="29"/>
  <c r="H161" i="29"/>
  <c r="H162" i="29"/>
  <c r="H163" i="29"/>
  <c r="H164" i="29"/>
  <c r="H165" i="29"/>
  <c r="H166" i="29"/>
  <c r="H167" i="29"/>
  <c r="H168" i="29"/>
  <c r="H169" i="29"/>
  <c r="H170" i="29"/>
  <c r="H171" i="29"/>
  <c r="H172" i="29"/>
  <c r="H173" i="29"/>
  <c r="H174" i="29"/>
  <c r="H175" i="29"/>
  <c r="H176" i="29"/>
  <c r="H177" i="29"/>
  <c r="H178" i="29"/>
  <c r="H179" i="29"/>
  <c r="H180" i="29"/>
  <c r="H181" i="29"/>
  <c r="H182" i="29"/>
  <c r="H183" i="29"/>
  <c r="H184" i="29"/>
  <c r="H185" i="29"/>
  <c r="H186" i="29"/>
  <c r="H187" i="29"/>
  <c r="H188" i="29"/>
  <c r="H189" i="29"/>
  <c r="H190" i="29"/>
  <c r="H191" i="29"/>
  <c r="H192" i="29"/>
  <c r="H193" i="29"/>
  <c r="H194" i="29"/>
  <c r="H195" i="29"/>
  <c r="H196" i="29"/>
  <c r="H197" i="29"/>
  <c r="H198" i="29"/>
  <c r="H199" i="29"/>
  <c r="H200" i="29"/>
  <c r="H201" i="29"/>
  <c r="H202" i="29"/>
  <c r="H203" i="29"/>
  <c r="H204" i="29"/>
  <c r="H205" i="29"/>
  <c r="H206" i="29"/>
  <c r="H207" i="29"/>
  <c r="H208" i="29"/>
  <c r="H209" i="29"/>
  <c r="H210" i="29"/>
  <c r="H211" i="29"/>
  <c r="H212" i="29"/>
  <c r="H213" i="29"/>
  <c r="H214" i="29"/>
  <c r="H215" i="29"/>
  <c r="H216" i="29"/>
  <c r="H217" i="29"/>
  <c r="H218" i="29"/>
  <c r="H219" i="29"/>
  <c r="H220" i="29"/>
  <c r="H221" i="29"/>
  <c r="H222" i="29"/>
  <c r="H223" i="29"/>
  <c r="H224" i="29"/>
  <c r="H225" i="29"/>
  <c r="H226" i="29"/>
  <c r="H227" i="29"/>
  <c r="H228" i="29"/>
  <c r="H229" i="29"/>
  <c r="H230" i="29"/>
  <c r="H231" i="29"/>
  <c r="H232" i="29"/>
  <c r="H233" i="29"/>
  <c r="H234" i="29"/>
  <c r="H235" i="29"/>
  <c r="H236" i="29"/>
  <c r="H237" i="29"/>
  <c r="H238" i="29"/>
  <c r="H239" i="29"/>
  <c r="H240" i="29"/>
  <c r="H241" i="29"/>
  <c r="H242" i="29"/>
  <c r="H243" i="29"/>
  <c r="H244" i="29"/>
  <c r="H245" i="29"/>
  <c r="H246" i="29"/>
  <c r="H247" i="29"/>
  <c r="H248" i="29"/>
  <c r="H249" i="29"/>
  <c r="H250" i="29"/>
  <c r="H251" i="29"/>
  <c r="H252" i="29"/>
  <c r="H253" i="29"/>
  <c r="H254" i="29"/>
  <c r="H255" i="29"/>
  <c r="H256" i="29"/>
  <c r="H257" i="29"/>
  <c r="H258" i="29"/>
  <c r="H259" i="29"/>
  <c r="H260" i="29"/>
  <c r="H261" i="29"/>
  <c r="H262" i="29"/>
  <c r="H263" i="29"/>
  <c r="H264" i="29"/>
  <c r="H265" i="29"/>
  <c r="H266" i="29"/>
  <c r="H267" i="29"/>
  <c r="H268" i="29"/>
  <c r="H269" i="29"/>
  <c r="H270" i="29"/>
  <c r="H271" i="29"/>
  <c r="H272" i="29"/>
  <c r="H273" i="29"/>
  <c r="H274" i="29"/>
  <c r="H275" i="29"/>
  <c r="H276" i="29"/>
  <c r="H277" i="29"/>
  <c r="H278" i="29"/>
  <c r="H279" i="29"/>
  <c r="H280" i="29"/>
  <c r="H281" i="29"/>
  <c r="H282" i="29"/>
  <c r="H283" i="29"/>
  <c r="H284" i="29"/>
  <c r="H285" i="29"/>
  <c r="H286" i="29"/>
  <c r="H287" i="29"/>
  <c r="H288" i="29"/>
  <c r="H289" i="29"/>
  <c r="H290" i="29"/>
  <c r="H291" i="29"/>
  <c r="H292" i="29"/>
  <c r="H293" i="29"/>
  <c r="H294" i="29"/>
  <c r="H295" i="29"/>
  <c r="H296" i="29"/>
  <c r="H297" i="29"/>
  <c r="H298" i="29"/>
  <c r="H299" i="29"/>
  <c r="H300" i="29"/>
  <c r="H301" i="29"/>
  <c r="H302" i="29"/>
  <c r="H303" i="29"/>
  <c r="H304" i="29"/>
  <c r="H305" i="29"/>
  <c r="H306" i="29"/>
  <c r="H307" i="29"/>
  <c r="H308" i="29"/>
  <c r="H309" i="29"/>
  <c r="H310" i="29"/>
  <c r="H311" i="29"/>
  <c r="H312" i="29"/>
  <c r="H313" i="29"/>
  <c r="H314" i="29"/>
  <c r="H315" i="29"/>
  <c r="H316" i="29"/>
  <c r="H317" i="29"/>
  <c r="H318" i="29"/>
  <c r="H319" i="29"/>
  <c r="H320" i="29"/>
  <c r="H321" i="29"/>
  <c r="H322" i="29"/>
  <c r="H323" i="29"/>
  <c r="H324" i="29"/>
  <c r="H325" i="29"/>
  <c r="H326" i="29"/>
  <c r="H327" i="29"/>
  <c r="H328" i="29"/>
  <c r="H329" i="29"/>
  <c r="H330" i="29"/>
  <c r="H331" i="29"/>
  <c r="H332" i="29"/>
  <c r="H333" i="29"/>
  <c r="H334" i="29"/>
  <c r="H335" i="29"/>
  <c r="H336" i="29"/>
  <c r="H337" i="29"/>
  <c r="H338" i="29"/>
  <c r="H339" i="29"/>
  <c r="H340" i="29"/>
  <c r="H341" i="29"/>
  <c r="H342" i="29"/>
  <c r="H343" i="29"/>
  <c r="H344" i="29"/>
  <c r="H345" i="29"/>
  <c r="H346" i="29"/>
  <c r="H347" i="29"/>
  <c r="H348" i="29"/>
  <c r="H349" i="29"/>
  <c r="H350" i="29"/>
  <c r="H351" i="29"/>
  <c r="H352" i="29"/>
  <c r="H353" i="29"/>
  <c r="H354" i="29"/>
  <c r="H355" i="29"/>
  <c r="H356" i="29"/>
  <c r="H357" i="29"/>
  <c r="H358" i="29"/>
  <c r="H359" i="29"/>
  <c r="H360" i="29"/>
  <c r="H361" i="29"/>
  <c r="H362" i="29"/>
  <c r="H363" i="29"/>
  <c r="H364" i="29"/>
  <c r="H365" i="29"/>
  <c r="H366" i="29"/>
  <c r="H367" i="29"/>
  <c r="H368" i="29"/>
  <c r="H369" i="29"/>
  <c r="H370" i="29"/>
  <c r="H371" i="29"/>
  <c r="H372" i="29"/>
  <c r="H373" i="29"/>
  <c r="H374" i="29"/>
  <c r="H375" i="29"/>
  <c r="H376" i="29"/>
  <c r="H377" i="29"/>
  <c r="H378" i="29"/>
  <c r="H379" i="29"/>
  <c r="H380" i="29"/>
  <c r="H381" i="29"/>
  <c r="H382" i="29"/>
  <c r="H383" i="29"/>
  <c r="H384" i="29"/>
  <c r="H385" i="29"/>
  <c r="H386" i="29"/>
  <c r="H387" i="29"/>
  <c r="H388" i="29"/>
  <c r="H389" i="29"/>
  <c r="H390" i="29"/>
  <c r="H391" i="29"/>
  <c r="H392" i="29"/>
  <c r="H393" i="29"/>
  <c r="H394" i="29"/>
  <c r="H395" i="29"/>
  <c r="H396" i="29"/>
  <c r="H397" i="29"/>
  <c r="H398" i="29"/>
  <c r="H8" i="29"/>
  <c r="K17" i="28" l="1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51" i="28"/>
  <c r="K52" i="28"/>
  <c r="K53" i="28"/>
  <c r="K54" i="28"/>
  <c r="K55" i="28"/>
  <c r="K56" i="28"/>
  <c r="K57" i="28"/>
  <c r="K58" i="28"/>
  <c r="K59" i="28"/>
  <c r="K60" i="28"/>
  <c r="K61" i="28"/>
  <c r="K62" i="28"/>
  <c r="K63" i="28"/>
  <c r="K64" i="28"/>
  <c r="K65" i="28"/>
  <c r="K66" i="28"/>
  <c r="K67" i="28"/>
  <c r="K68" i="28"/>
  <c r="K69" i="28"/>
  <c r="K70" i="28"/>
  <c r="K71" i="28"/>
  <c r="K72" i="28"/>
  <c r="K73" i="28"/>
  <c r="K74" i="28"/>
  <c r="K75" i="28"/>
  <c r="K76" i="28"/>
  <c r="K77" i="28"/>
  <c r="K78" i="28"/>
  <c r="K79" i="28"/>
  <c r="K80" i="28"/>
  <c r="K81" i="28"/>
  <c r="K82" i="28"/>
  <c r="K83" i="28"/>
  <c r="K84" i="28"/>
  <c r="K85" i="28"/>
  <c r="K86" i="28"/>
  <c r="K87" i="28"/>
  <c r="K88" i="28"/>
  <c r="K89" i="28"/>
  <c r="K90" i="28"/>
  <c r="K91" i="28"/>
  <c r="K92" i="28"/>
  <c r="K93" i="28"/>
  <c r="K94" i="28"/>
  <c r="K95" i="28"/>
  <c r="K96" i="28"/>
  <c r="K97" i="28"/>
  <c r="K98" i="28"/>
  <c r="K99" i="28"/>
  <c r="K100" i="28"/>
  <c r="K101" i="28"/>
  <c r="K102" i="28"/>
  <c r="K103" i="28"/>
  <c r="K104" i="28"/>
  <c r="K105" i="28"/>
  <c r="K106" i="28"/>
  <c r="K107" i="28"/>
  <c r="K108" i="28"/>
  <c r="K109" i="28"/>
  <c r="K110" i="28"/>
  <c r="K111" i="28"/>
  <c r="K112" i="28"/>
  <c r="K113" i="28"/>
  <c r="K114" i="28"/>
  <c r="K115" i="28"/>
  <c r="K116" i="28"/>
  <c r="K117" i="28"/>
  <c r="K118" i="28"/>
  <c r="K119" i="28"/>
  <c r="K120" i="28"/>
  <c r="K121" i="28"/>
  <c r="K122" i="28"/>
  <c r="K123" i="28"/>
  <c r="K124" i="28"/>
  <c r="K125" i="28"/>
  <c r="K126" i="28"/>
  <c r="K127" i="28"/>
  <c r="K128" i="28"/>
  <c r="K129" i="28"/>
  <c r="K130" i="28"/>
  <c r="K131" i="28"/>
  <c r="K132" i="28"/>
  <c r="K133" i="28"/>
  <c r="K134" i="28"/>
  <c r="K135" i="28"/>
  <c r="K136" i="28"/>
  <c r="K137" i="28"/>
  <c r="K138" i="28"/>
  <c r="K139" i="28"/>
  <c r="K140" i="28"/>
  <c r="K141" i="28"/>
  <c r="K142" i="28"/>
  <c r="K143" i="28"/>
  <c r="K144" i="28"/>
  <c r="K145" i="28"/>
  <c r="K146" i="28"/>
  <c r="K147" i="28"/>
  <c r="K148" i="28"/>
  <c r="K149" i="28"/>
  <c r="K150" i="28"/>
  <c r="K151" i="28"/>
  <c r="K152" i="28"/>
  <c r="K153" i="28"/>
  <c r="K154" i="28"/>
  <c r="K155" i="28"/>
  <c r="K156" i="28"/>
  <c r="K157" i="28"/>
  <c r="K158" i="28"/>
  <c r="K159" i="28"/>
  <c r="K160" i="28"/>
  <c r="K161" i="28"/>
  <c r="K162" i="28"/>
  <c r="K163" i="28"/>
  <c r="K164" i="28"/>
  <c r="K165" i="28"/>
  <c r="K166" i="28"/>
  <c r="K167" i="28"/>
  <c r="K168" i="28"/>
  <c r="K169" i="28"/>
  <c r="K170" i="28"/>
  <c r="K171" i="28"/>
  <c r="K172" i="28"/>
  <c r="K173" i="28"/>
  <c r="K174" i="28"/>
  <c r="K175" i="28"/>
  <c r="K176" i="28"/>
  <c r="K177" i="28"/>
  <c r="K178" i="28"/>
  <c r="K179" i="28"/>
  <c r="K180" i="28"/>
  <c r="K181" i="28"/>
  <c r="K182" i="28"/>
  <c r="K183" i="28"/>
  <c r="K184" i="28"/>
  <c r="K185" i="28"/>
  <c r="K186" i="28"/>
  <c r="K187" i="28"/>
  <c r="K188" i="28"/>
  <c r="K189" i="28"/>
  <c r="K190" i="28"/>
  <c r="K191" i="28"/>
  <c r="K192" i="28"/>
  <c r="K193" i="28"/>
  <c r="K194" i="28"/>
  <c r="K195" i="28"/>
  <c r="K196" i="28"/>
  <c r="K197" i="28"/>
  <c r="K198" i="28"/>
  <c r="K199" i="28"/>
  <c r="K200" i="28"/>
  <c r="K201" i="28"/>
  <c r="K202" i="28"/>
  <c r="K203" i="28"/>
  <c r="K204" i="28"/>
  <c r="K205" i="28"/>
  <c r="K206" i="28"/>
  <c r="K207" i="28"/>
  <c r="K208" i="28"/>
  <c r="K209" i="28"/>
  <c r="K210" i="28"/>
  <c r="K211" i="28"/>
  <c r="K212" i="28"/>
  <c r="K213" i="28"/>
  <c r="K214" i="28"/>
  <c r="K215" i="28"/>
  <c r="K216" i="28"/>
  <c r="K217" i="28"/>
  <c r="K218" i="28"/>
  <c r="K219" i="28"/>
  <c r="K220" i="28"/>
  <c r="K221" i="28"/>
  <c r="K222" i="28"/>
  <c r="K223" i="28"/>
  <c r="K224" i="28"/>
  <c r="K225" i="28"/>
  <c r="K226" i="28"/>
  <c r="K227" i="28"/>
  <c r="K228" i="28"/>
  <c r="K229" i="28"/>
  <c r="K230" i="28"/>
  <c r="K231" i="28"/>
  <c r="K232" i="28"/>
  <c r="K233" i="28"/>
  <c r="K234" i="28"/>
  <c r="K235" i="28"/>
  <c r="K236" i="28"/>
  <c r="K237" i="28"/>
  <c r="K238" i="28"/>
  <c r="K239" i="28"/>
  <c r="K240" i="28"/>
  <c r="K241" i="28"/>
  <c r="K242" i="28"/>
  <c r="K243" i="28"/>
  <c r="K244" i="28"/>
  <c r="K245" i="28"/>
  <c r="K246" i="28"/>
  <c r="K247" i="28"/>
  <c r="K248" i="28"/>
  <c r="K249" i="28"/>
  <c r="K250" i="28"/>
  <c r="K251" i="28"/>
  <c r="K252" i="28"/>
  <c r="K253" i="28"/>
  <c r="K254" i="28"/>
  <c r="K255" i="28"/>
  <c r="K256" i="28"/>
  <c r="K257" i="28"/>
  <c r="K258" i="28"/>
  <c r="K259" i="28"/>
  <c r="K260" i="28"/>
  <c r="K261" i="28"/>
  <c r="K262" i="28"/>
  <c r="K263" i="28"/>
  <c r="K264" i="28"/>
  <c r="K265" i="28"/>
  <c r="K266" i="28"/>
  <c r="K267" i="28"/>
  <c r="K268" i="28"/>
  <c r="K269" i="28"/>
  <c r="K270" i="28"/>
  <c r="K271" i="28"/>
  <c r="K272" i="28"/>
  <c r="K273" i="28"/>
  <c r="K274" i="28"/>
  <c r="K275" i="28"/>
  <c r="K276" i="28"/>
  <c r="K277" i="28"/>
  <c r="K278" i="28"/>
  <c r="K279" i="28"/>
  <c r="K280" i="28"/>
  <c r="K281" i="28"/>
  <c r="K282" i="28"/>
  <c r="K283" i="28"/>
  <c r="K284" i="28"/>
  <c r="K285" i="28"/>
  <c r="K286" i="28"/>
  <c r="K287" i="28"/>
  <c r="K288" i="28"/>
  <c r="K289" i="28"/>
  <c r="K290" i="28"/>
  <c r="K291" i="28"/>
  <c r="K292" i="28"/>
  <c r="K293" i="28"/>
  <c r="K294" i="28"/>
  <c r="K295" i="28"/>
  <c r="K296" i="28"/>
  <c r="K297" i="28"/>
  <c r="K298" i="28"/>
  <c r="K299" i="28"/>
  <c r="K300" i="28"/>
  <c r="K301" i="28"/>
  <c r="K302" i="28"/>
  <c r="K303" i="28"/>
  <c r="K304" i="28"/>
  <c r="K305" i="28"/>
  <c r="K306" i="28"/>
  <c r="K307" i="28"/>
  <c r="K308" i="28"/>
  <c r="K309" i="28"/>
  <c r="K310" i="28"/>
  <c r="K311" i="28"/>
  <c r="K312" i="28"/>
  <c r="K313" i="28"/>
  <c r="K314" i="28"/>
  <c r="K315" i="28"/>
  <c r="K316" i="28"/>
  <c r="K317" i="28"/>
  <c r="K318" i="28"/>
  <c r="K319" i="28"/>
  <c r="K320" i="28"/>
  <c r="K321" i="28"/>
  <c r="K322" i="28"/>
  <c r="K323" i="28"/>
  <c r="K324" i="28"/>
  <c r="K325" i="28"/>
  <c r="K326" i="28"/>
  <c r="K327" i="28"/>
  <c r="K328" i="28"/>
  <c r="K329" i="28"/>
  <c r="K330" i="28"/>
  <c r="K331" i="28"/>
  <c r="K332" i="28"/>
  <c r="K333" i="28"/>
  <c r="K334" i="28"/>
  <c r="K335" i="28"/>
  <c r="K336" i="28"/>
  <c r="K337" i="28"/>
  <c r="K338" i="28"/>
  <c r="K339" i="28"/>
  <c r="K340" i="28"/>
  <c r="K341" i="28"/>
  <c r="K342" i="28"/>
  <c r="K343" i="28"/>
  <c r="K344" i="28"/>
  <c r="K345" i="28"/>
  <c r="K346" i="28"/>
  <c r="K347" i="28"/>
  <c r="K348" i="28"/>
  <c r="K349" i="28"/>
  <c r="K350" i="28"/>
  <c r="K351" i="28"/>
  <c r="K352" i="28"/>
  <c r="K353" i="28"/>
  <c r="K354" i="28"/>
  <c r="K355" i="28"/>
  <c r="K356" i="28"/>
  <c r="K357" i="28"/>
  <c r="K358" i="28"/>
  <c r="K359" i="28"/>
  <c r="K360" i="28"/>
  <c r="K361" i="28"/>
  <c r="K362" i="28"/>
  <c r="K363" i="28"/>
  <c r="K364" i="28"/>
  <c r="K366" i="28"/>
  <c r="K367" i="28"/>
  <c r="K368" i="28"/>
  <c r="K369" i="28"/>
  <c r="K370" i="28"/>
  <c r="K371" i="28"/>
  <c r="K372" i="28"/>
  <c r="K373" i="28"/>
  <c r="K374" i="28"/>
  <c r="K375" i="28"/>
  <c r="K376" i="28"/>
  <c r="K377" i="28"/>
  <c r="K378" i="28"/>
  <c r="K379" i="28"/>
  <c r="K380" i="28"/>
  <c r="K381" i="28"/>
  <c r="K382" i="28"/>
  <c r="K383" i="28"/>
  <c r="K384" i="28"/>
  <c r="K385" i="28"/>
  <c r="K386" i="28"/>
  <c r="K387" i="28"/>
  <c r="K388" i="28"/>
  <c r="K389" i="28"/>
  <c r="K390" i="28"/>
  <c r="K391" i="28"/>
  <c r="K392" i="28"/>
  <c r="K393" i="28"/>
  <c r="K394" i="28"/>
  <c r="K395" i="28"/>
  <c r="K396" i="28"/>
  <c r="K397" i="28"/>
  <c r="K398" i="28"/>
  <c r="K399" i="28"/>
  <c r="K400" i="28"/>
  <c r="K401" i="28"/>
  <c r="K402" i="28"/>
  <c r="K403" i="28"/>
  <c r="K404" i="28"/>
  <c r="K405" i="28"/>
  <c r="K406" i="28"/>
  <c r="K407" i="28"/>
  <c r="K408" i="28"/>
  <c r="K409" i="28"/>
  <c r="K410" i="28"/>
  <c r="K411" i="28"/>
  <c r="K412" i="28"/>
  <c r="K413" i="28"/>
  <c r="K414" i="28"/>
  <c r="K415" i="28"/>
  <c r="K416" i="28"/>
  <c r="K417" i="28"/>
  <c r="K16" i="28"/>
  <c r="K9" i="28"/>
  <c r="K10" i="28"/>
  <c r="K11" i="28"/>
  <c r="K12" i="28"/>
  <c r="K13" i="28"/>
  <c r="K14" i="28"/>
  <c r="K15" i="28"/>
  <c r="K8" i="28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K50" i="26"/>
  <c r="K51" i="26"/>
  <c r="K52" i="26"/>
  <c r="K53" i="26"/>
  <c r="K54" i="26"/>
  <c r="K55" i="26"/>
  <c r="K56" i="26"/>
  <c r="K57" i="26"/>
  <c r="K58" i="26"/>
  <c r="K59" i="26"/>
  <c r="K60" i="26"/>
  <c r="K61" i="26"/>
  <c r="K62" i="26"/>
  <c r="K63" i="26"/>
  <c r="K64" i="26"/>
  <c r="K65" i="26"/>
  <c r="K66" i="26"/>
  <c r="K67" i="26"/>
  <c r="K68" i="26"/>
  <c r="K69" i="26"/>
  <c r="K70" i="26"/>
  <c r="K71" i="26"/>
  <c r="K72" i="26"/>
  <c r="K73" i="26"/>
  <c r="K74" i="26"/>
  <c r="K75" i="26"/>
  <c r="K76" i="26"/>
  <c r="K77" i="26"/>
  <c r="K78" i="26"/>
  <c r="K79" i="26"/>
  <c r="K80" i="26"/>
  <c r="K81" i="26"/>
  <c r="K82" i="26"/>
  <c r="K83" i="26"/>
  <c r="K84" i="26"/>
  <c r="K85" i="26"/>
  <c r="K86" i="26"/>
  <c r="K87" i="26"/>
  <c r="K88" i="26"/>
  <c r="K89" i="26"/>
  <c r="K90" i="26"/>
  <c r="K91" i="26"/>
  <c r="K92" i="26"/>
  <c r="K93" i="26"/>
  <c r="K94" i="26"/>
  <c r="K95" i="26"/>
  <c r="K96" i="26"/>
  <c r="K97" i="26"/>
  <c r="K98" i="26"/>
  <c r="K99" i="26"/>
  <c r="K100" i="26"/>
  <c r="K101" i="26"/>
  <c r="K102" i="26"/>
  <c r="K103" i="26"/>
  <c r="K104" i="26"/>
  <c r="K105" i="26"/>
  <c r="K106" i="26"/>
  <c r="K107" i="26"/>
  <c r="K108" i="26"/>
  <c r="K109" i="26"/>
  <c r="K110" i="26"/>
  <c r="K111" i="26"/>
  <c r="K112" i="26"/>
  <c r="K113" i="26"/>
  <c r="K114" i="26"/>
  <c r="K115" i="26"/>
  <c r="K116" i="26"/>
  <c r="K117" i="26"/>
  <c r="K118" i="26"/>
  <c r="K119" i="26"/>
  <c r="K120" i="26"/>
  <c r="K121" i="26"/>
  <c r="K122" i="26"/>
  <c r="K123" i="26"/>
  <c r="K124" i="26"/>
  <c r="K125" i="26"/>
  <c r="K126" i="26"/>
  <c r="K127" i="26"/>
  <c r="K128" i="26"/>
  <c r="K129" i="26"/>
  <c r="K130" i="26"/>
  <c r="K131" i="26"/>
  <c r="K132" i="26"/>
  <c r="K133" i="26"/>
  <c r="K134" i="26"/>
  <c r="K135" i="26"/>
  <c r="K136" i="26"/>
  <c r="K137" i="26"/>
  <c r="K138" i="26"/>
  <c r="K139" i="26"/>
  <c r="K140" i="26"/>
  <c r="K141" i="26"/>
  <c r="K142" i="26"/>
  <c r="K143" i="26"/>
  <c r="K144" i="26"/>
  <c r="K145" i="26"/>
  <c r="K146" i="26"/>
  <c r="K147" i="26"/>
  <c r="K148" i="26"/>
  <c r="K149" i="26"/>
  <c r="K150" i="26"/>
  <c r="K151" i="26"/>
  <c r="K152" i="26"/>
  <c r="K153" i="26"/>
  <c r="K154" i="26"/>
  <c r="K155" i="26"/>
  <c r="K156" i="26"/>
  <c r="K157" i="26"/>
  <c r="K158" i="26"/>
  <c r="K159" i="26"/>
  <c r="K160" i="26"/>
  <c r="K161" i="26"/>
  <c r="K162" i="26"/>
  <c r="K163" i="26"/>
  <c r="K164" i="26"/>
  <c r="K165" i="26"/>
  <c r="K166" i="26"/>
  <c r="K167" i="26"/>
  <c r="K168" i="26"/>
  <c r="K169" i="26"/>
  <c r="K170" i="26"/>
  <c r="K171" i="26"/>
  <c r="K172" i="26"/>
  <c r="K173" i="26"/>
  <c r="K174" i="26"/>
  <c r="K175" i="26"/>
  <c r="K176" i="26"/>
  <c r="K177" i="26"/>
  <c r="K178" i="26"/>
  <c r="K179" i="26"/>
  <c r="K180" i="26"/>
  <c r="K181" i="26"/>
  <c r="K182" i="26"/>
  <c r="K183" i="26"/>
  <c r="K184" i="26"/>
  <c r="K185" i="26"/>
  <c r="K186" i="26"/>
  <c r="K187" i="26"/>
  <c r="K188" i="26"/>
  <c r="K189" i="26"/>
  <c r="K190" i="26"/>
  <c r="K191" i="26"/>
  <c r="K192" i="26"/>
  <c r="K193" i="26"/>
  <c r="K194" i="26"/>
  <c r="K195" i="26"/>
  <c r="K196" i="26"/>
  <c r="K197" i="26"/>
  <c r="K198" i="26"/>
  <c r="K199" i="26"/>
  <c r="K200" i="26"/>
  <c r="K201" i="26"/>
  <c r="K202" i="26"/>
  <c r="K203" i="26"/>
  <c r="K204" i="26"/>
  <c r="K205" i="26"/>
  <c r="K206" i="26"/>
  <c r="K207" i="26"/>
  <c r="K208" i="26"/>
  <c r="K209" i="26"/>
  <c r="K210" i="26"/>
  <c r="K211" i="26"/>
  <c r="K212" i="26"/>
  <c r="K213" i="26"/>
  <c r="K214" i="26"/>
  <c r="K215" i="26"/>
  <c r="K216" i="26"/>
  <c r="K217" i="26"/>
  <c r="K218" i="26"/>
  <c r="K219" i="26"/>
  <c r="K220" i="26"/>
  <c r="K221" i="26"/>
  <c r="K222" i="26"/>
  <c r="K223" i="26"/>
  <c r="K224" i="26"/>
  <c r="K225" i="26"/>
  <c r="K226" i="26"/>
  <c r="K227" i="26"/>
  <c r="K228" i="26"/>
  <c r="K229" i="26"/>
  <c r="K230" i="26"/>
  <c r="K231" i="26"/>
  <c r="K232" i="26"/>
  <c r="K233" i="26"/>
  <c r="K234" i="26"/>
  <c r="K235" i="26"/>
  <c r="K236" i="26"/>
  <c r="K237" i="26"/>
  <c r="K238" i="26"/>
  <c r="K239" i="26"/>
  <c r="K240" i="26"/>
  <c r="K241" i="26"/>
  <c r="K242" i="26"/>
  <c r="K243" i="26"/>
  <c r="K244" i="26"/>
  <c r="K245" i="26"/>
  <c r="K246" i="26"/>
  <c r="K247" i="26"/>
  <c r="K248" i="26"/>
  <c r="K249" i="26"/>
  <c r="K250" i="26"/>
  <c r="K251" i="26"/>
  <c r="K252" i="26"/>
  <c r="K253" i="26"/>
  <c r="K254" i="26"/>
  <c r="K255" i="26"/>
  <c r="K256" i="26"/>
  <c r="K257" i="26"/>
  <c r="K258" i="26"/>
  <c r="K259" i="26"/>
  <c r="K260" i="26"/>
  <c r="K261" i="26"/>
  <c r="K262" i="26"/>
  <c r="K263" i="26"/>
  <c r="K264" i="26"/>
  <c r="K265" i="26"/>
  <c r="K266" i="26"/>
  <c r="K267" i="26"/>
  <c r="K268" i="26"/>
  <c r="K269" i="26"/>
  <c r="K270" i="26"/>
  <c r="K271" i="26"/>
  <c r="K272" i="26"/>
  <c r="K273" i="26"/>
  <c r="K274" i="26"/>
  <c r="K275" i="26"/>
  <c r="K276" i="26"/>
  <c r="K277" i="26"/>
  <c r="K278" i="26"/>
  <c r="K279" i="26"/>
  <c r="K280" i="26"/>
  <c r="K282" i="26"/>
  <c r="K283" i="26"/>
  <c r="K284" i="26"/>
  <c r="K285" i="26"/>
  <c r="K286" i="26"/>
  <c r="K287" i="26"/>
  <c r="K288" i="26"/>
  <c r="K289" i="26"/>
  <c r="K290" i="26"/>
  <c r="K291" i="26"/>
  <c r="K292" i="26"/>
  <c r="K293" i="26"/>
  <c r="K294" i="26"/>
  <c r="K295" i="26"/>
  <c r="K296" i="26"/>
  <c r="K297" i="26"/>
  <c r="K298" i="26"/>
  <c r="K299" i="26"/>
  <c r="K300" i="26"/>
  <c r="K301" i="26"/>
  <c r="K302" i="26"/>
  <c r="K303" i="26"/>
  <c r="K304" i="26"/>
  <c r="K305" i="26"/>
  <c r="K306" i="26"/>
  <c r="K307" i="26"/>
  <c r="K308" i="26"/>
  <c r="K309" i="26"/>
  <c r="K310" i="26"/>
  <c r="K311" i="26"/>
  <c r="K312" i="26"/>
  <c r="K313" i="26"/>
  <c r="K314" i="26"/>
  <c r="K315" i="26"/>
  <c r="K316" i="26"/>
  <c r="K317" i="26"/>
  <c r="K318" i="26"/>
  <c r="K319" i="26"/>
  <c r="K320" i="26"/>
  <c r="K321" i="26"/>
  <c r="K322" i="26"/>
  <c r="K323" i="26"/>
  <c r="K324" i="26"/>
  <c r="K325" i="26"/>
  <c r="K326" i="26"/>
  <c r="K327" i="26"/>
  <c r="K328" i="26"/>
  <c r="K329" i="26"/>
  <c r="K330" i="26"/>
  <c r="K331" i="26"/>
  <c r="K332" i="26"/>
  <c r="K333" i="26"/>
  <c r="K334" i="26"/>
  <c r="K335" i="26"/>
  <c r="K336" i="26"/>
  <c r="K337" i="26"/>
  <c r="K338" i="26"/>
  <c r="K339" i="26"/>
  <c r="K340" i="26"/>
  <c r="K341" i="26"/>
  <c r="K342" i="26"/>
  <c r="K343" i="26"/>
  <c r="K344" i="26"/>
  <c r="K345" i="26"/>
  <c r="K346" i="26"/>
  <c r="K347" i="26"/>
  <c r="K348" i="26"/>
  <c r="K349" i="26"/>
  <c r="K350" i="26"/>
  <c r="K351" i="26"/>
  <c r="K352" i="26"/>
  <c r="K353" i="26"/>
  <c r="K354" i="26"/>
  <c r="K355" i="26"/>
  <c r="K356" i="26"/>
  <c r="K357" i="26"/>
  <c r="K358" i="26"/>
  <c r="K359" i="26"/>
  <c r="K360" i="26"/>
  <c r="K361" i="26"/>
  <c r="K362" i="26"/>
  <c r="K363" i="26"/>
  <c r="K364" i="26"/>
  <c r="K365" i="26"/>
  <c r="K366" i="26"/>
  <c r="K367" i="26"/>
  <c r="K368" i="26"/>
  <c r="K369" i="26"/>
  <c r="K370" i="26"/>
  <c r="K371" i="26"/>
  <c r="K372" i="26"/>
  <c r="K373" i="26"/>
  <c r="K374" i="26"/>
  <c r="K375" i="26"/>
  <c r="K376" i="26"/>
  <c r="K377" i="26"/>
  <c r="K378" i="26"/>
  <c r="K379" i="26"/>
  <c r="K380" i="26"/>
  <c r="K381" i="26"/>
  <c r="K382" i="26"/>
  <c r="K383" i="26"/>
  <c r="K384" i="26"/>
  <c r="K385" i="26"/>
  <c r="K386" i="26"/>
  <c r="K387" i="26"/>
  <c r="K388" i="26"/>
  <c r="K389" i="26"/>
  <c r="K390" i="26"/>
  <c r="K391" i="26"/>
  <c r="K392" i="26"/>
  <c r="K393" i="26"/>
  <c r="K394" i="26"/>
  <c r="K395" i="26"/>
  <c r="K396" i="26"/>
  <c r="K397" i="26"/>
  <c r="K398" i="26"/>
  <c r="K399" i="26"/>
  <c r="K400" i="26"/>
  <c r="K401" i="26"/>
  <c r="K402" i="26"/>
  <c r="K403" i="26"/>
  <c r="K404" i="26"/>
  <c r="K10" i="26"/>
  <c r="K9" i="26"/>
  <c r="K8" i="26"/>
  <c r="G11" i="26"/>
  <c r="G9" i="26"/>
  <c r="G350" i="35" l="1"/>
  <c r="O308" i="35"/>
  <c r="O170" i="36" l="1"/>
  <c r="G136" i="36"/>
  <c r="O86" i="37" l="1"/>
  <c r="G40" i="37"/>
  <c r="J417" i="28" l="1"/>
  <c r="J404" i="26"/>
  <c r="J403" i="26"/>
  <c r="O400" i="29" l="1"/>
  <c r="G398" i="29"/>
  <c r="L417" i="28" l="1"/>
  <c r="I417" i="28"/>
  <c r="G417" i="28"/>
  <c r="J416" i="28"/>
  <c r="G416" i="28"/>
  <c r="J415" i="28"/>
  <c r="G415" i="28"/>
  <c r="J414" i="28"/>
  <c r="G414" i="28"/>
  <c r="J413" i="28"/>
  <c r="G413" i="28"/>
  <c r="J412" i="28"/>
  <c r="G412" i="28"/>
  <c r="J411" i="28"/>
  <c r="G411" i="28"/>
  <c r="J410" i="28"/>
  <c r="G410" i="28"/>
  <c r="J409" i="28"/>
  <c r="G409" i="28"/>
  <c r="J408" i="28"/>
  <c r="G408" i="28"/>
  <c r="J407" i="28"/>
  <c r="G407" i="28"/>
  <c r="J406" i="28"/>
  <c r="G406" i="28"/>
  <c r="J405" i="28"/>
  <c r="G405" i="28"/>
  <c r="J404" i="28"/>
  <c r="G404" i="28"/>
  <c r="J403" i="28"/>
  <c r="G403" i="28"/>
  <c r="J402" i="28"/>
  <c r="G402" i="28"/>
  <c r="J401" i="28"/>
  <c r="G401" i="28"/>
  <c r="J400" i="28"/>
  <c r="G400" i="28"/>
  <c r="J399" i="28"/>
  <c r="G399" i="28"/>
  <c r="J398" i="28"/>
  <c r="G398" i="28"/>
  <c r="J397" i="28"/>
  <c r="G397" i="28"/>
  <c r="J396" i="28"/>
  <c r="G396" i="28"/>
  <c r="J395" i="28"/>
  <c r="G395" i="28"/>
  <c r="J394" i="28"/>
  <c r="G394" i="28"/>
  <c r="J393" i="28"/>
  <c r="G393" i="28"/>
  <c r="J392" i="28"/>
  <c r="G392" i="28"/>
  <c r="J391" i="28"/>
  <c r="G391" i="28"/>
  <c r="J390" i="28"/>
  <c r="G390" i="28"/>
  <c r="J389" i="28"/>
  <c r="G389" i="28"/>
  <c r="J388" i="28"/>
  <c r="G388" i="28"/>
  <c r="J387" i="28"/>
  <c r="G387" i="28"/>
  <c r="J386" i="28"/>
  <c r="G386" i="28"/>
  <c r="J385" i="28"/>
  <c r="G385" i="28"/>
  <c r="J384" i="28"/>
  <c r="G384" i="28"/>
  <c r="J383" i="28"/>
  <c r="G383" i="28"/>
  <c r="J382" i="28"/>
  <c r="G382" i="28"/>
  <c r="J381" i="28"/>
  <c r="G381" i="28"/>
  <c r="J380" i="28"/>
  <c r="G380" i="28"/>
  <c r="J379" i="28"/>
  <c r="G379" i="28"/>
  <c r="J378" i="28"/>
  <c r="G378" i="28"/>
  <c r="J377" i="28"/>
  <c r="G377" i="28"/>
  <c r="J376" i="28"/>
  <c r="G376" i="28"/>
  <c r="J375" i="28"/>
  <c r="G375" i="28"/>
  <c r="J374" i="28"/>
  <c r="G374" i="28"/>
  <c r="J373" i="28"/>
  <c r="G373" i="28"/>
  <c r="J372" i="28"/>
  <c r="G372" i="28"/>
  <c r="J371" i="28"/>
  <c r="G371" i="28"/>
  <c r="J370" i="28"/>
  <c r="G370" i="28"/>
  <c r="J369" i="28"/>
  <c r="G369" i="28"/>
  <c r="J368" i="28"/>
  <c r="G368" i="28"/>
  <c r="J367" i="28"/>
  <c r="G367" i="28"/>
  <c r="J366" i="28"/>
  <c r="G366" i="28"/>
  <c r="J365" i="28"/>
  <c r="G365" i="28"/>
  <c r="J364" i="28"/>
  <c r="G364" i="28"/>
  <c r="J363" i="28"/>
  <c r="G363" i="28"/>
  <c r="J362" i="28"/>
  <c r="G362" i="28"/>
  <c r="J361" i="28"/>
  <c r="G361" i="28"/>
  <c r="J360" i="28"/>
  <c r="G360" i="28"/>
  <c r="J359" i="28"/>
  <c r="J358" i="28"/>
  <c r="G358" i="28"/>
  <c r="J357" i="28"/>
  <c r="G357" i="28"/>
  <c r="J356" i="28"/>
  <c r="G356" i="28"/>
  <c r="J355" i="28"/>
  <c r="G355" i="28"/>
  <c r="J354" i="28"/>
  <c r="G354" i="28"/>
  <c r="J353" i="28"/>
  <c r="G353" i="28"/>
  <c r="J352" i="28"/>
  <c r="G352" i="28"/>
  <c r="J351" i="28"/>
  <c r="G351" i="28"/>
  <c r="J350" i="28"/>
  <c r="G350" i="28"/>
  <c r="J349" i="28"/>
  <c r="G349" i="28"/>
  <c r="J348" i="28"/>
  <c r="G348" i="28"/>
  <c r="J347" i="28"/>
  <c r="G347" i="28"/>
  <c r="J346" i="28"/>
  <c r="G346" i="28"/>
  <c r="J345" i="28"/>
  <c r="G345" i="28"/>
  <c r="J344" i="28"/>
  <c r="G344" i="28"/>
  <c r="J343" i="28"/>
  <c r="G343" i="28"/>
  <c r="J342" i="28"/>
  <c r="G342" i="28"/>
  <c r="J341" i="28"/>
  <c r="G341" i="28"/>
  <c r="J340" i="28"/>
  <c r="G340" i="28"/>
  <c r="J339" i="28"/>
  <c r="G339" i="28"/>
  <c r="J338" i="28"/>
  <c r="G338" i="28"/>
  <c r="J337" i="28"/>
  <c r="G337" i="28"/>
  <c r="J336" i="28"/>
  <c r="G336" i="28"/>
  <c r="J335" i="28"/>
  <c r="G335" i="28"/>
  <c r="J334" i="28"/>
  <c r="G334" i="28"/>
  <c r="J333" i="28"/>
  <c r="G333" i="28"/>
  <c r="J332" i="28"/>
  <c r="G332" i="28"/>
  <c r="J331" i="28"/>
  <c r="G331" i="28"/>
  <c r="J330" i="28"/>
  <c r="G330" i="28"/>
  <c r="J329" i="28"/>
  <c r="G329" i="28"/>
  <c r="J328" i="28"/>
  <c r="G328" i="28"/>
  <c r="J327" i="28"/>
  <c r="G327" i="28"/>
  <c r="J326" i="28"/>
  <c r="G326" i="28"/>
  <c r="J325" i="28"/>
  <c r="G325" i="28"/>
  <c r="J324" i="28"/>
  <c r="G324" i="28"/>
  <c r="J323" i="28"/>
  <c r="G323" i="28"/>
  <c r="J322" i="28"/>
  <c r="G322" i="28"/>
  <c r="J321" i="28"/>
  <c r="G321" i="28"/>
  <c r="J320" i="28"/>
  <c r="G320" i="28"/>
  <c r="J319" i="28"/>
  <c r="G319" i="28"/>
  <c r="J318" i="28"/>
  <c r="G318" i="28"/>
  <c r="J317" i="28"/>
  <c r="G317" i="28"/>
  <c r="J316" i="28"/>
  <c r="G316" i="28"/>
  <c r="J315" i="28"/>
  <c r="G315" i="28"/>
  <c r="J314" i="28"/>
  <c r="G314" i="28"/>
  <c r="J313" i="28"/>
  <c r="G313" i="28"/>
  <c r="J312" i="28"/>
  <c r="G312" i="28"/>
  <c r="J311" i="28"/>
  <c r="G311" i="28"/>
  <c r="J310" i="28"/>
  <c r="G310" i="28"/>
  <c r="J309" i="28"/>
  <c r="G309" i="28"/>
  <c r="J308" i="28"/>
  <c r="G308" i="28"/>
  <c r="J307" i="28"/>
  <c r="G307" i="28"/>
  <c r="J305" i="28"/>
  <c r="G305" i="28"/>
  <c r="J304" i="28"/>
  <c r="G304" i="28"/>
  <c r="J303" i="28"/>
  <c r="G303" i="28"/>
  <c r="J302" i="28"/>
  <c r="G302" i="28"/>
  <c r="J301" i="28"/>
  <c r="G301" i="28"/>
  <c r="J300" i="28"/>
  <c r="J299" i="28"/>
  <c r="G299" i="28"/>
  <c r="J298" i="28"/>
  <c r="G298" i="28"/>
  <c r="J297" i="28"/>
  <c r="G297" i="28"/>
  <c r="J296" i="28"/>
  <c r="G296" i="28"/>
  <c r="J295" i="28"/>
  <c r="G295" i="28"/>
  <c r="J294" i="28"/>
  <c r="G294" i="28"/>
  <c r="J293" i="28"/>
  <c r="G293" i="28"/>
  <c r="J292" i="28"/>
  <c r="G292" i="28"/>
  <c r="J291" i="28"/>
  <c r="G291" i="28"/>
  <c r="J290" i="28"/>
  <c r="G290" i="28"/>
  <c r="J289" i="28"/>
  <c r="G289" i="28"/>
  <c r="J288" i="28"/>
  <c r="G288" i="28"/>
  <c r="J287" i="28"/>
  <c r="G287" i="28"/>
  <c r="J286" i="28"/>
  <c r="J285" i="28"/>
  <c r="J284" i="28"/>
  <c r="J283" i="28"/>
  <c r="G283" i="28"/>
  <c r="J282" i="28"/>
  <c r="G282" i="28"/>
  <c r="J281" i="28"/>
  <c r="G281" i="28"/>
  <c r="J280" i="28"/>
  <c r="G280" i="28"/>
  <c r="J279" i="28"/>
  <c r="G279" i="28"/>
  <c r="J278" i="28"/>
  <c r="G278" i="28"/>
  <c r="J277" i="28"/>
  <c r="G277" i="28"/>
  <c r="J276" i="28"/>
  <c r="G276" i="28"/>
  <c r="J275" i="28"/>
  <c r="G275" i="28"/>
  <c r="J274" i="28"/>
  <c r="G274" i="28"/>
  <c r="J273" i="28"/>
  <c r="G273" i="28"/>
  <c r="J272" i="28"/>
  <c r="G272" i="28"/>
  <c r="J271" i="28"/>
  <c r="G271" i="28"/>
  <c r="J270" i="28"/>
  <c r="G270" i="28"/>
  <c r="J269" i="28"/>
  <c r="G269" i="28"/>
  <c r="J268" i="28"/>
  <c r="G268" i="28"/>
  <c r="J267" i="28"/>
  <c r="G267" i="28"/>
  <c r="J266" i="28"/>
  <c r="G266" i="28"/>
  <c r="J265" i="28"/>
  <c r="G265" i="28"/>
  <c r="J264" i="28"/>
  <c r="G264" i="28"/>
  <c r="J263" i="28"/>
  <c r="G263" i="28"/>
  <c r="J262" i="28"/>
  <c r="G262" i="28"/>
  <c r="J261" i="28"/>
  <c r="G261" i="28"/>
  <c r="J260" i="28"/>
  <c r="G260" i="28"/>
  <c r="J259" i="28"/>
  <c r="G259" i="28"/>
  <c r="J258" i="28"/>
  <c r="G258" i="28"/>
  <c r="J257" i="28"/>
  <c r="G257" i="28"/>
  <c r="J256" i="28"/>
  <c r="G256" i="28"/>
  <c r="J255" i="28"/>
  <c r="G255" i="28"/>
  <c r="J254" i="28"/>
  <c r="G254" i="28"/>
  <c r="J253" i="28"/>
  <c r="G253" i="28"/>
  <c r="J252" i="28"/>
  <c r="G252" i="28"/>
  <c r="J251" i="28"/>
  <c r="G251" i="28"/>
  <c r="J250" i="28"/>
  <c r="G250" i="28"/>
  <c r="J249" i="28"/>
  <c r="G249" i="28"/>
  <c r="J248" i="28"/>
  <c r="G248" i="28"/>
  <c r="J247" i="28"/>
  <c r="G247" i="28"/>
  <c r="J246" i="28"/>
  <c r="G246" i="28"/>
  <c r="J245" i="28"/>
  <c r="G245" i="28"/>
  <c r="J244" i="28"/>
  <c r="G244" i="28"/>
  <c r="J243" i="28"/>
  <c r="G243" i="28"/>
  <c r="J242" i="28"/>
  <c r="G242" i="28"/>
  <c r="J240" i="28"/>
  <c r="G240" i="28"/>
  <c r="J239" i="28"/>
  <c r="G239" i="28"/>
  <c r="J238" i="28"/>
  <c r="G238" i="28"/>
  <c r="J237" i="28"/>
  <c r="G237" i="28"/>
  <c r="J236" i="28"/>
  <c r="G236" i="28"/>
  <c r="J235" i="28"/>
  <c r="G235" i="28"/>
  <c r="J234" i="28"/>
  <c r="G234" i="28"/>
  <c r="J233" i="28"/>
  <c r="G233" i="28"/>
  <c r="J232" i="28"/>
  <c r="G232" i="28"/>
  <c r="J231" i="28"/>
  <c r="G231" i="28"/>
  <c r="J230" i="28"/>
  <c r="G230" i="28"/>
  <c r="J229" i="28"/>
  <c r="G229" i="28"/>
  <c r="J228" i="28"/>
  <c r="G228" i="28"/>
  <c r="J227" i="28"/>
  <c r="G227" i="28"/>
  <c r="J226" i="28"/>
  <c r="G226" i="28"/>
  <c r="J225" i="28"/>
  <c r="G225" i="28"/>
  <c r="J224" i="28"/>
  <c r="G224" i="28"/>
  <c r="J223" i="28"/>
  <c r="G223" i="28"/>
  <c r="J222" i="28"/>
  <c r="G222" i="28"/>
  <c r="J221" i="28"/>
  <c r="G221" i="28"/>
  <c r="J220" i="28"/>
  <c r="G220" i="28"/>
  <c r="J219" i="28"/>
  <c r="G219" i="28"/>
  <c r="J218" i="28"/>
  <c r="G218" i="28"/>
  <c r="J217" i="28"/>
  <c r="G217" i="28"/>
  <c r="J216" i="28"/>
  <c r="G216" i="28"/>
  <c r="J215" i="28"/>
  <c r="G215" i="28"/>
  <c r="J214" i="28"/>
  <c r="G214" i="28"/>
  <c r="J213" i="28"/>
  <c r="G213" i="28"/>
  <c r="J212" i="28"/>
  <c r="G212" i="28"/>
  <c r="J211" i="28"/>
  <c r="G211" i="28"/>
  <c r="J210" i="28"/>
  <c r="G210" i="28"/>
  <c r="J208" i="28"/>
  <c r="G208" i="28"/>
  <c r="J207" i="28"/>
  <c r="G207" i="28"/>
  <c r="J206" i="28"/>
  <c r="G206" i="28"/>
  <c r="J205" i="28"/>
  <c r="G205" i="28"/>
  <c r="J204" i="28"/>
  <c r="G204" i="28"/>
  <c r="J203" i="28"/>
  <c r="G203" i="28"/>
  <c r="J202" i="28"/>
  <c r="G202" i="28"/>
  <c r="J201" i="28"/>
  <c r="J200" i="28"/>
  <c r="J199" i="28"/>
  <c r="J198" i="28"/>
  <c r="G198" i="28"/>
  <c r="J197" i="28"/>
  <c r="G197" i="28"/>
  <c r="J196" i="28"/>
  <c r="G196" i="28"/>
  <c r="J195" i="28"/>
  <c r="G195" i="28"/>
  <c r="J194" i="28"/>
  <c r="G194" i="28"/>
  <c r="J193" i="28"/>
  <c r="G193" i="28"/>
  <c r="J192" i="28"/>
  <c r="G192" i="28"/>
  <c r="J191" i="28"/>
  <c r="G191" i="28"/>
  <c r="J190" i="28"/>
  <c r="G190" i="28"/>
  <c r="J189" i="28"/>
  <c r="G189" i="28"/>
  <c r="J188" i="28"/>
  <c r="G188" i="28"/>
  <c r="J187" i="28"/>
  <c r="G187" i="28"/>
  <c r="J186" i="28"/>
  <c r="G186" i="28"/>
  <c r="J185" i="28"/>
  <c r="G185" i="28"/>
  <c r="J184" i="28"/>
  <c r="G184" i="28"/>
  <c r="J183" i="28"/>
  <c r="G183" i="28"/>
  <c r="J182" i="28"/>
  <c r="G182" i="28"/>
  <c r="J181" i="28"/>
  <c r="J180" i="28"/>
  <c r="G180" i="28"/>
  <c r="J179" i="28"/>
  <c r="G179" i="28"/>
  <c r="J178" i="28"/>
  <c r="G178" i="28"/>
  <c r="J177" i="28"/>
  <c r="G177" i="28"/>
  <c r="J176" i="28"/>
  <c r="G176" i="28"/>
  <c r="J175" i="28"/>
  <c r="G175" i="28"/>
  <c r="J174" i="28"/>
  <c r="G174" i="28"/>
  <c r="J173" i="28"/>
  <c r="G173" i="28"/>
  <c r="J172" i="28"/>
  <c r="G172" i="28"/>
  <c r="J171" i="28"/>
  <c r="G171" i="28"/>
  <c r="J170" i="28"/>
  <c r="G170" i="28"/>
  <c r="J169" i="28"/>
  <c r="G169" i="28"/>
  <c r="J168" i="28"/>
  <c r="G168" i="28"/>
  <c r="J167" i="28"/>
  <c r="G167" i="28"/>
  <c r="J166" i="28"/>
  <c r="G166" i="28"/>
  <c r="J165" i="28"/>
  <c r="G165" i="28"/>
  <c r="J164" i="28"/>
  <c r="G164" i="28"/>
  <c r="J163" i="28"/>
  <c r="G163" i="28"/>
  <c r="J162" i="28"/>
  <c r="G162" i="28"/>
  <c r="J161" i="28"/>
  <c r="G161" i="28"/>
  <c r="J160" i="28"/>
  <c r="G160" i="28"/>
  <c r="J159" i="28"/>
  <c r="G159" i="28"/>
  <c r="J158" i="28"/>
  <c r="G158" i="28"/>
  <c r="J156" i="28"/>
  <c r="G156" i="28"/>
  <c r="J155" i="28"/>
  <c r="G155" i="28"/>
  <c r="J154" i="28"/>
  <c r="G154" i="28"/>
  <c r="J153" i="28"/>
  <c r="G153" i="28"/>
  <c r="J152" i="28"/>
  <c r="G152" i="28"/>
  <c r="J151" i="28"/>
  <c r="G151" i="28"/>
  <c r="J150" i="28"/>
  <c r="G150" i="28"/>
  <c r="J149" i="28"/>
  <c r="G149" i="28"/>
  <c r="J148" i="28"/>
  <c r="G148" i="28"/>
  <c r="J147" i="28"/>
  <c r="G147" i="28"/>
  <c r="J146" i="28"/>
  <c r="G146" i="28"/>
  <c r="J145" i="28"/>
  <c r="G145" i="28"/>
  <c r="J144" i="28"/>
  <c r="G144" i="28"/>
  <c r="J143" i="28"/>
  <c r="G143" i="28"/>
  <c r="J142" i="28"/>
  <c r="G142" i="28"/>
  <c r="J141" i="28"/>
  <c r="G141" i="28"/>
  <c r="J140" i="28"/>
  <c r="G140" i="28"/>
  <c r="J138" i="28"/>
  <c r="G138" i="28"/>
  <c r="J137" i="28"/>
  <c r="G137" i="28"/>
  <c r="J136" i="28"/>
  <c r="G136" i="28"/>
  <c r="J135" i="28"/>
  <c r="G135" i="28"/>
  <c r="J134" i="28"/>
  <c r="G134" i="28"/>
  <c r="J133" i="28"/>
  <c r="G133" i="28"/>
  <c r="J132" i="28"/>
  <c r="G132" i="28"/>
  <c r="J131" i="28"/>
  <c r="G131" i="28"/>
  <c r="J130" i="28"/>
  <c r="G130" i="28"/>
  <c r="J129" i="28"/>
  <c r="G129" i="28"/>
  <c r="J128" i="28"/>
  <c r="G128" i="28"/>
  <c r="J127" i="28"/>
  <c r="G127" i="28"/>
  <c r="J126" i="28"/>
  <c r="J125" i="28"/>
  <c r="G125" i="28"/>
  <c r="J124" i="28"/>
  <c r="G124" i="28"/>
  <c r="J123" i="28"/>
  <c r="G123" i="28"/>
  <c r="J122" i="28"/>
  <c r="G122" i="28"/>
  <c r="J121" i="28"/>
  <c r="G121" i="28"/>
  <c r="J120" i="28"/>
  <c r="J119" i="28"/>
  <c r="G119" i="28"/>
  <c r="J118" i="28"/>
  <c r="G118" i="28"/>
  <c r="J117" i="28"/>
  <c r="G117" i="28"/>
  <c r="J116" i="28"/>
  <c r="G116" i="28"/>
  <c r="J115" i="28"/>
  <c r="G115" i="28"/>
  <c r="J114" i="28"/>
  <c r="G114" i="28"/>
  <c r="J113" i="28"/>
  <c r="G113" i="28"/>
  <c r="J112" i="28"/>
  <c r="G112" i="28"/>
  <c r="J111" i="28"/>
  <c r="G111" i="28"/>
  <c r="J110" i="28"/>
  <c r="G110" i="28"/>
  <c r="J109" i="28"/>
  <c r="G109" i="28"/>
  <c r="J108" i="28"/>
  <c r="G108" i="28"/>
  <c r="J107" i="28"/>
  <c r="G107" i="28"/>
  <c r="J106" i="28"/>
  <c r="G106" i="28"/>
  <c r="J105" i="28"/>
  <c r="G105" i="28"/>
  <c r="J104" i="28"/>
  <c r="G104" i="28"/>
  <c r="J103" i="28"/>
  <c r="G103" i="28"/>
  <c r="J102" i="28"/>
  <c r="G102" i="28"/>
  <c r="J101" i="28"/>
  <c r="G101" i="28"/>
  <c r="J100" i="28"/>
  <c r="G100" i="28"/>
  <c r="J99" i="28"/>
  <c r="G99" i="28"/>
  <c r="J98" i="28"/>
  <c r="G98" i="28"/>
  <c r="J97" i="28"/>
  <c r="G97" i="28"/>
  <c r="J96" i="28"/>
  <c r="J95" i="28"/>
  <c r="G95" i="28"/>
  <c r="J94" i="28"/>
  <c r="G94" i="28"/>
  <c r="J92" i="28"/>
  <c r="G92" i="28"/>
  <c r="J91" i="28"/>
  <c r="G91" i="28"/>
  <c r="J90" i="28"/>
  <c r="G90" i="28"/>
  <c r="J89" i="28"/>
  <c r="G89" i="28"/>
  <c r="J88" i="28"/>
  <c r="G88" i="28"/>
  <c r="J87" i="28"/>
  <c r="G87" i="28"/>
  <c r="J86" i="28"/>
  <c r="G86" i="28"/>
  <c r="J85" i="28"/>
  <c r="G85" i="28"/>
  <c r="J84" i="28"/>
  <c r="G84" i="28"/>
  <c r="J83" i="28"/>
  <c r="G83" i="28"/>
  <c r="J82" i="28"/>
  <c r="G82" i="28"/>
  <c r="J81" i="28"/>
  <c r="G81" i="28"/>
  <c r="J80" i="28"/>
  <c r="G80" i="28"/>
  <c r="J79" i="28"/>
  <c r="G79" i="28"/>
  <c r="J78" i="28"/>
  <c r="G78" i="28"/>
  <c r="J77" i="28"/>
  <c r="G77" i="28"/>
  <c r="J76" i="28"/>
  <c r="G76" i="28"/>
  <c r="J75" i="28"/>
  <c r="G75" i="28"/>
  <c r="J74" i="28"/>
  <c r="G74" i="28"/>
  <c r="J73" i="28"/>
  <c r="G73" i="28"/>
  <c r="J72" i="28"/>
  <c r="G72" i="28"/>
  <c r="J71" i="28"/>
  <c r="G71" i="28"/>
  <c r="J70" i="28"/>
  <c r="G70" i="28"/>
  <c r="J69" i="28"/>
  <c r="G69" i="28"/>
  <c r="J68" i="28"/>
  <c r="G68" i="28"/>
  <c r="J67" i="28"/>
  <c r="G67" i="28"/>
  <c r="J66" i="28"/>
  <c r="G66" i="28"/>
  <c r="J65" i="28"/>
  <c r="G65" i="28"/>
  <c r="J64" i="28"/>
  <c r="J63" i="28"/>
  <c r="G63" i="28"/>
  <c r="J62" i="28"/>
  <c r="G62" i="28"/>
  <c r="J61" i="28"/>
  <c r="G61" i="28"/>
  <c r="J60" i="28"/>
  <c r="G60" i="28"/>
  <c r="J59" i="28"/>
  <c r="G59" i="28"/>
  <c r="J58" i="28"/>
  <c r="G58" i="28"/>
  <c r="J57" i="28"/>
  <c r="G57" i="28"/>
  <c r="J56" i="28"/>
  <c r="G56" i="28"/>
  <c r="J55" i="28"/>
  <c r="G55" i="28"/>
  <c r="J54" i="28"/>
  <c r="G54" i="28"/>
  <c r="J53" i="28"/>
  <c r="G53" i="28"/>
  <c r="J52" i="28"/>
  <c r="G52" i="28"/>
  <c r="J51" i="28"/>
  <c r="J50" i="28"/>
  <c r="G50" i="28"/>
  <c r="J49" i="28"/>
  <c r="G49" i="28"/>
  <c r="J48" i="28"/>
  <c r="G48" i="28"/>
  <c r="J47" i="28"/>
  <c r="G47" i="28"/>
  <c r="J46" i="28"/>
  <c r="G46" i="28"/>
  <c r="J45" i="28"/>
  <c r="G45" i="28"/>
  <c r="J44" i="28"/>
  <c r="G44" i="28"/>
  <c r="J43" i="28"/>
  <c r="G43" i="28"/>
  <c r="J42" i="28"/>
  <c r="G42" i="28"/>
  <c r="J41" i="28"/>
  <c r="G41" i="28"/>
  <c r="J40" i="28"/>
  <c r="G40" i="28"/>
  <c r="J39" i="28"/>
  <c r="G39" i="28"/>
  <c r="J38" i="28"/>
  <c r="G38" i="28"/>
  <c r="J37" i="28"/>
  <c r="G37" i="28"/>
  <c r="J36" i="28"/>
  <c r="G36" i="28"/>
  <c r="J35" i="28"/>
  <c r="G35" i="28"/>
  <c r="J34" i="28"/>
  <c r="G34" i="28"/>
  <c r="J33" i="28"/>
  <c r="G33" i="28"/>
  <c r="J32" i="28"/>
  <c r="G32" i="28"/>
  <c r="J31" i="28"/>
  <c r="G31" i="28"/>
  <c r="J30" i="28"/>
  <c r="G30" i="28"/>
  <c r="J29" i="28"/>
  <c r="G29" i="28"/>
  <c r="J28" i="28"/>
  <c r="G28" i="28"/>
  <c r="J27" i="28"/>
  <c r="G27" i="28"/>
  <c r="J26" i="28"/>
  <c r="G26" i="28"/>
  <c r="J25" i="28"/>
  <c r="G25" i="28"/>
  <c r="J24" i="28"/>
  <c r="G24" i="28"/>
  <c r="J23" i="28"/>
  <c r="G23" i="28"/>
  <c r="J22" i="28"/>
  <c r="G22" i="28"/>
  <c r="J21" i="28"/>
  <c r="G21" i="28"/>
  <c r="J20" i="28"/>
  <c r="G20" i="28"/>
  <c r="J19" i="28"/>
  <c r="G19" i="28"/>
  <c r="J18" i="28"/>
  <c r="G18" i="28"/>
  <c r="J17" i="28"/>
  <c r="G17" i="28"/>
  <c r="J15" i="28"/>
  <c r="G15" i="28"/>
  <c r="J14" i="28"/>
  <c r="G14" i="28"/>
  <c r="J13" i="28"/>
  <c r="G13" i="28"/>
  <c r="J12" i="28"/>
  <c r="G12" i="28"/>
  <c r="J11" i="28"/>
  <c r="G11" i="28"/>
  <c r="J10" i="28"/>
  <c r="G10" i="28"/>
  <c r="J9" i="28"/>
  <c r="G9" i="28"/>
  <c r="J8" i="28"/>
  <c r="G8" i="28"/>
  <c r="I404" i="26" l="1"/>
  <c r="L404" i="26"/>
  <c r="G399" i="26" l="1"/>
  <c r="G403" i="26"/>
  <c r="G400" i="26"/>
  <c r="G393" i="26"/>
  <c r="G381" i="26"/>
  <c r="G370" i="26"/>
  <c r="G355" i="26"/>
  <c r="G343" i="26"/>
  <c r="G335" i="26"/>
  <c r="G333" i="26"/>
  <c r="G328" i="26"/>
  <c r="G325" i="26"/>
  <c r="G303" i="26"/>
  <c r="G298" i="26"/>
  <c r="G295" i="26"/>
  <c r="G293" i="26"/>
  <c r="G279" i="26"/>
  <c r="G271" i="26"/>
  <c r="G267" i="26"/>
  <c r="G250" i="26"/>
  <c r="G248" i="26"/>
  <c r="G191" i="26"/>
  <c r="G99" i="26"/>
  <c r="G100" i="26"/>
  <c r="G64" i="26"/>
  <c r="G61" i="26"/>
  <c r="G29" i="26"/>
  <c r="G217" i="26" l="1"/>
  <c r="G218" i="26"/>
  <c r="G21" i="26"/>
  <c r="J389" i="26"/>
  <c r="J397" i="26"/>
  <c r="G398" i="26"/>
  <c r="G397" i="26"/>
  <c r="G392" i="26"/>
  <c r="G391" i="26"/>
  <c r="G388" i="26"/>
  <c r="G385" i="26"/>
  <c r="G382" i="26"/>
  <c r="G380" i="26"/>
  <c r="G383" i="26"/>
  <c r="G384" i="26"/>
  <c r="G379" i="26"/>
  <c r="G377" i="26"/>
  <c r="G376" i="26"/>
  <c r="G372" i="26"/>
  <c r="G368" i="26"/>
  <c r="G366" i="26"/>
  <c r="G364" i="26"/>
  <c r="G365" i="26"/>
  <c r="G363" i="26"/>
  <c r="G361" i="26"/>
  <c r="G357" i="26"/>
  <c r="G354" i="26"/>
  <c r="G356" i="26"/>
  <c r="G353" i="26"/>
  <c r="G351" i="26"/>
  <c r="G346" i="26"/>
  <c r="G347" i="26"/>
  <c r="G348" i="26"/>
  <c r="G349" i="26"/>
  <c r="G350" i="26"/>
  <c r="G345" i="26"/>
  <c r="G341" i="26"/>
  <c r="G342" i="26"/>
  <c r="G340" i="26"/>
  <c r="G338" i="26"/>
  <c r="G339" i="26"/>
  <c r="G337" i="26"/>
  <c r="G336" i="26"/>
  <c r="G331" i="26"/>
  <c r="G329" i="26"/>
  <c r="G321" i="26"/>
  <c r="G322" i="26"/>
  <c r="G323" i="26"/>
  <c r="G324" i="26"/>
  <c r="G326" i="26"/>
  <c r="G327" i="26"/>
  <c r="G320" i="26"/>
  <c r="G317" i="26"/>
  <c r="G315" i="26"/>
  <c r="G316" i="26"/>
  <c r="G314" i="26"/>
  <c r="G311" i="26"/>
  <c r="G310" i="26"/>
  <c r="G309" i="26"/>
  <c r="G305" i="26"/>
  <c r="G304" i="26"/>
  <c r="G302" i="26"/>
  <c r="G299" i="26"/>
  <c r="G288" i="26"/>
  <c r="G289" i="26"/>
  <c r="G290" i="26"/>
  <c r="G291" i="26"/>
  <c r="G292" i="26"/>
  <c r="G294" i="26"/>
  <c r="G296" i="26"/>
  <c r="G297" i="26"/>
  <c r="G287" i="26"/>
  <c r="G285" i="26"/>
  <c r="G284" i="26"/>
  <c r="G283" i="26"/>
  <c r="G280" i="26"/>
  <c r="G275" i="26"/>
  <c r="G276" i="26"/>
  <c r="G277" i="26"/>
  <c r="G278" i="26"/>
  <c r="G274" i="26"/>
  <c r="G272" i="26"/>
  <c r="G251" i="26"/>
  <c r="G268" i="26"/>
  <c r="G265" i="26"/>
  <c r="G266" i="26"/>
  <c r="G264" i="26"/>
  <c r="G262" i="26"/>
  <c r="G260" i="26"/>
  <c r="G258" i="26"/>
  <c r="G259" i="26"/>
  <c r="G257" i="26"/>
  <c r="G255" i="26"/>
  <c r="G252" i="26"/>
  <c r="G253" i="26"/>
  <c r="G254" i="26"/>
  <c r="G231" i="26"/>
  <c r="G232" i="26"/>
  <c r="G233" i="26"/>
  <c r="G234" i="26"/>
  <c r="G235" i="26"/>
  <c r="G236" i="26"/>
  <c r="G237" i="26"/>
  <c r="G238" i="26"/>
  <c r="G239" i="26"/>
  <c r="G240" i="26"/>
  <c r="G241" i="26"/>
  <c r="G242" i="26"/>
  <c r="G243" i="26"/>
  <c r="G244" i="26"/>
  <c r="G245" i="26"/>
  <c r="G246" i="26"/>
  <c r="G247" i="26"/>
  <c r="G230" i="26"/>
  <c r="G227" i="26"/>
  <c r="G207" i="26"/>
  <c r="G208" i="26"/>
  <c r="G209" i="26"/>
  <c r="G210" i="26"/>
  <c r="G211" i="26"/>
  <c r="G212" i="26"/>
  <c r="G213" i="26"/>
  <c r="G214" i="26"/>
  <c r="G215" i="26"/>
  <c r="G219" i="26"/>
  <c r="G220" i="26"/>
  <c r="G221" i="26"/>
  <c r="G222" i="26"/>
  <c r="G223" i="26"/>
  <c r="G224" i="26"/>
  <c r="G225" i="26"/>
  <c r="G226" i="26"/>
  <c r="G206" i="26"/>
  <c r="G203" i="26"/>
  <c r="G204" i="26"/>
  <c r="G193" i="26"/>
  <c r="G194" i="26"/>
  <c r="G195" i="26"/>
  <c r="G196" i="26"/>
  <c r="G197" i="26"/>
  <c r="G198" i="26"/>
  <c r="G199" i="26"/>
  <c r="G200" i="26"/>
  <c r="G201" i="26"/>
  <c r="G202" i="26"/>
  <c r="G192" i="26"/>
  <c r="G171" i="26"/>
  <c r="G172" i="26"/>
  <c r="G173" i="26"/>
  <c r="G174" i="26"/>
  <c r="G175" i="26"/>
  <c r="G176" i="26"/>
  <c r="G177" i="26"/>
  <c r="G178" i="26"/>
  <c r="G179" i="26"/>
  <c r="G180" i="26"/>
  <c r="G181" i="26"/>
  <c r="G182" i="26"/>
  <c r="G183" i="26"/>
  <c r="G184" i="26"/>
  <c r="G185" i="26"/>
  <c r="G186" i="26"/>
  <c r="G187" i="26"/>
  <c r="G188" i="26"/>
  <c r="G189" i="26"/>
  <c r="G190" i="26"/>
  <c r="G170" i="26"/>
  <c r="G169" i="26"/>
  <c r="G159" i="26"/>
  <c r="G157" i="26"/>
  <c r="G158" i="26"/>
  <c r="G160" i="26"/>
  <c r="G161" i="26"/>
  <c r="G162" i="26"/>
  <c r="G163" i="26"/>
  <c r="G164" i="26"/>
  <c r="G165" i="26"/>
  <c r="G166" i="26"/>
  <c r="G167" i="26"/>
  <c r="G168" i="26"/>
  <c r="G156" i="26"/>
  <c r="G154" i="26"/>
  <c r="G133" i="26"/>
  <c r="G134" i="26"/>
  <c r="G135" i="26"/>
  <c r="G136" i="26"/>
  <c r="G137" i="26"/>
  <c r="G138" i="26"/>
  <c r="G139" i="26"/>
  <c r="G140" i="26"/>
  <c r="G141" i="26"/>
  <c r="G142" i="26"/>
  <c r="G143" i="26"/>
  <c r="G144" i="26"/>
  <c r="G145" i="26"/>
  <c r="G146" i="26"/>
  <c r="G147" i="26"/>
  <c r="G148" i="26"/>
  <c r="G149" i="26"/>
  <c r="G150" i="26"/>
  <c r="G151" i="26"/>
  <c r="G152" i="26"/>
  <c r="G153" i="26"/>
  <c r="G132" i="26"/>
  <c r="G122" i="26"/>
  <c r="G123" i="26"/>
  <c r="G124" i="26"/>
  <c r="G125" i="26"/>
  <c r="G126" i="26"/>
  <c r="G127" i="26"/>
  <c r="G128" i="26"/>
  <c r="G129" i="26"/>
  <c r="G130" i="26"/>
  <c r="G131" i="26"/>
  <c r="G121" i="26"/>
  <c r="G120" i="26"/>
  <c r="G118" i="26"/>
  <c r="G119" i="26"/>
  <c r="G115" i="26"/>
  <c r="G110" i="26"/>
  <c r="G111" i="26"/>
  <c r="G112" i="26"/>
  <c r="G113" i="26"/>
  <c r="G114" i="26"/>
  <c r="G109" i="26"/>
  <c r="G103" i="26"/>
  <c r="G107" i="26"/>
  <c r="G106" i="26"/>
  <c r="G105" i="26"/>
  <c r="G101" i="26"/>
  <c r="G102" i="26"/>
  <c r="G104" i="26"/>
  <c r="G97" i="26"/>
  <c r="G95" i="26"/>
  <c r="G93" i="26"/>
  <c r="G91" i="26"/>
  <c r="G86" i="26"/>
  <c r="G85" i="26"/>
  <c r="G84" i="26"/>
  <c r="G87" i="26"/>
  <c r="G88" i="26"/>
  <c r="G89" i="26"/>
  <c r="G90" i="26"/>
  <c r="G92" i="26"/>
  <c r="G94" i="26"/>
  <c r="G96" i="26"/>
  <c r="G83" i="26"/>
  <c r="G80" i="26"/>
  <c r="G81" i="26"/>
  <c r="G79" i="26"/>
  <c r="G39" i="26"/>
  <c r="G34" i="26"/>
  <c r="G8" i="26" l="1"/>
  <c r="G10" i="26" l="1"/>
  <c r="G12" i="26"/>
  <c r="G13" i="26"/>
  <c r="G14" i="26"/>
  <c r="G15" i="26"/>
  <c r="G16" i="26"/>
  <c r="G18" i="26"/>
  <c r="G19" i="26"/>
  <c r="G20" i="26"/>
  <c r="G22" i="26"/>
  <c r="G23" i="26"/>
  <c r="G24" i="26"/>
  <c r="G25" i="26"/>
  <c r="G26" i="26"/>
  <c r="G27" i="26"/>
  <c r="G28" i="26"/>
  <c r="G30" i="26"/>
  <c r="G31" i="26"/>
  <c r="G32" i="26"/>
  <c r="G33" i="26"/>
  <c r="G404" i="26" l="1"/>
  <c r="J402" i="26"/>
  <c r="J401" i="26"/>
  <c r="J400" i="26"/>
  <c r="J399" i="26"/>
  <c r="J398" i="26"/>
  <c r="J396" i="26"/>
  <c r="J395" i="26"/>
  <c r="J394" i="26"/>
  <c r="J393" i="26"/>
  <c r="J392" i="26"/>
  <c r="J391" i="26"/>
  <c r="J390" i="26"/>
  <c r="J388" i="26"/>
  <c r="J387" i="26"/>
  <c r="J386" i="26"/>
  <c r="J385" i="26"/>
  <c r="J384" i="26"/>
  <c r="J383" i="26"/>
  <c r="J382" i="26"/>
  <c r="J381" i="26"/>
  <c r="J380" i="26"/>
  <c r="J379" i="26"/>
  <c r="J378" i="26"/>
  <c r="J377" i="26"/>
  <c r="J376" i="26"/>
  <c r="J375" i="26"/>
  <c r="J374" i="26"/>
  <c r="J373" i="26"/>
  <c r="J372" i="26"/>
  <c r="J371" i="26"/>
  <c r="J370" i="26"/>
  <c r="J369" i="26"/>
  <c r="J368" i="26"/>
  <c r="J367" i="26"/>
  <c r="J366" i="26"/>
  <c r="J365" i="26"/>
  <c r="J364" i="26"/>
  <c r="J363" i="26"/>
  <c r="J362" i="26"/>
  <c r="J361" i="26"/>
  <c r="J360" i="26"/>
  <c r="J359" i="26"/>
  <c r="J358" i="26"/>
  <c r="J357" i="26"/>
  <c r="J356" i="26"/>
  <c r="J355" i="26"/>
  <c r="J354" i="26"/>
  <c r="J353" i="26"/>
  <c r="J352" i="26"/>
  <c r="J351" i="26"/>
  <c r="J350" i="26"/>
  <c r="J349" i="26"/>
  <c r="J348" i="26"/>
  <c r="J347" i="26"/>
  <c r="J346" i="26"/>
  <c r="J345" i="26"/>
  <c r="J344" i="26"/>
  <c r="J343" i="26"/>
  <c r="J342" i="26"/>
  <c r="J341" i="26"/>
  <c r="J340" i="26"/>
  <c r="J339" i="26"/>
  <c r="J338" i="26"/>
  <c r="J337" i="26"/>
  <c r="J336" i="26"/>
  <c r="J334" i="26"/>
  <c r="J333" i="26"/>
  <c r="J332" i="26"/>
  <c r="J331" i="26"/>
  <c r="J330" i="26"/>
  <c r="J329" i="26"/>
  <c r="J328" i="26"/>
  <c r="J327" i="26"/>
  <c r="J326" i="26"/>
  <c r="J325" i="26"/>
  <c r="J324" i="26"/>
  <c r="J323" i="26"/>
  <c r="J322" i="26"/>
  <c r="J321" i="26"/>
  <c r="J320" i="26"/>
  <c r="J319" i="26"/>
  <c r="J318" i="26"/>
  <c r="J317" i="26"/>
  <c r="J316" i="26"/>
  <c r="J315" i="26"/>
  <c r="J314" i="26"/>
  <c r="J313" i="26"/>
  <c r="J312" i="26"/>
  <c r="J311" i="26"/>
  <c r="J310" i="26"/>
  <c r="J309" i="26"/>
  <c r="J308" i="26"/>
  <c r="J307" i="26"/>
  <c r="J306" i="26"/>
  <c r="J305" i="26"/>
  <c r="J304" i="26"/>
  <c r="J303" i="26"/>
  <c r="J302" i="26"/>
  <c r="J301" i="26"/>
  <c r="J300" i="26"/>
  <c r="J299" i="26"/>
  <c r="J298" i="26"/>
  <c r="J297" i="26"/>
  <c r="J296" i="26"/>
  <c r="J295" i="26"/>
  <c r="J294" i="26"/>
  <c r="J293" i="26"/>
  <c r="J292" i="26"/>
  <c r="J291" i="26"/>
  <c r="J290" i="26"/>
  <c r="J289" i="26"/>
  <c r="J288" i="26"/>
  <c r="J287" i="26"/>
  <c r="J286" i="26"/>
  <c r="J285" i="26"/>
  <c r="J284" i="26"/>
  <c r="J283" i="26"/>
  <c r="J282" i="26"/>
  <c r="J281" i="26"/>
  <c r="J280" i="26"/>
  <c r="J279" i="26"/>
  <c r="J278" i="26"/>
  <c r="J277" i="26"/>
  <c r="J276" i="26"/>
  <c r="J275" i="26"/>
  <c r="J274" i="26"/>
  <c r="J273" i="26"/>
  <c r="J272" i="26"/>
  <c r="J271" i="26"/>
  <c r="J270" i="26"/>
  <c r="J269" i="26"/>
  <c r="J268" i="26"/>
  <c r="J267" i="26"/>
  <c r="J266" i="26"/>
  <c r="J265" i="26"/>
  <c r="J264" i="26"/>
  <c r="J263" i="26"/>
  <c r="J262" i="26"/>
  <c r="J261" i="26"/>
  <c r="J260" i="26"/>
  <c r="J259" i="26"/>
  <c r="J258" i="26"/>
  <c r="J257" i="26"/>
  <c r="J256" i="26"/>
  <c r="J255" i="26"/>
  <c r="J254" i="26"/>
  <c r="J253" i="26"/>
  <c r="J252" i="26"/>
  <c r="J251" i="26"/>
  <c r="J249" i="26"/>
  <c r="J248" i="26"/>
  <c r="J247" i="26"/>
  <c r="J246" i="26"/>
  <c r="J245" i="26"/>
  <c r="J244" i="26"/>
  <c r="J243" i="26"/>
  <c r="J242" i="26"/>
  <c r="J241" i="26"/>
  <c r="J240" i="26"/>
  <c r="J239" i="26"/>
  <c r="J238" i="26"/>
  <c r="J237" i="26"/>
  <c r="J236" i="26"/>
  <c r="J235" i="26"/>
  <c r="J234" i="26"/>
  <c r="J233" i="26"/>
  <c r="J232" i="26"/>
  <c r="J231" i="26"/>
  <c r="J230" i="26"/>
  <c r="J229" i="26"/>
  <c r="J228" i="26"/>
  <c r="J227" i="26"/>
  <c r="J226" i="26"/>
  <c r="J225" i="26"/>
  <c r="J224" i="26"/>
  <c r="J223" i="26"/>
  <c r="J222" i="26"/>
  <c r="J221" i="26"/>
  <c r="J220" i="26"/>
  <c r="J219" i="26"/>
  <c r="J218" i="26"/>
  <c r="J217" i="26"/>
  <c r="J216" i="26"/>
  <c r="J215" i="26"/>
  <c r="J214" i="26"/>
  <c r="J213" i="26"/>
  <c r="J212" i="26"/>
  <c r="J211" i="26"/>
  <c r="J210" i="26"/>
  <c r="J209" i="26"/>
  <c r="J208" i="26"/>
  <c r="J207" i="26"/>
  <c r="J206" i="26"/>
  <c r="J205" i="26"/>
  <c r="J204" i="26"/>
  <c r="J203" i="26"/>
  <c r="J202" i="26"/>
  <c r="J201" i="26"/>
  <c r="J200" i="26"/>
  <c r="J199" i="26"/>
  <c r="J198" i="26"/>
  <c r="J197" i="26"/>
  <c r="J196" i="26"/>
  <c r="J195" i="26"/>
  <c r="J194" i="26"/>
  <c r="J193" i="26"/>
  <c r="J192" i="26"/>
  <c r="J191" i="26"/>
  <c r="J190" i="26"/>
  <c r="J189" i="26"/>
  <c r="J188" i="26"/>
  <c r="J187" i="26"/>
  <c r="J186" i="26"/>
  <c r="J185" i="26"/>
  <c r="J184" i="26"/>
  <c r="J183" i="26"/>
  <c r="J182" i="26"/>
  <c r="J181" i="26"/>
  <c r="J180" i="26"/>
  <c r="J179" i="26"/>
  <c r="J178" i="26"/>
  <c r="J177" i="26"/>
  <c r="J176" i="26"/>
  <c r="J175" i="26"/>
  <c r="J174" i="26"/>
  <c r="J173" i="26"/>
  <c r="J172" i="26"/>
  <c r="J171" i="26"/>
  <c r="J170" i="26"/>
  <c r="J169" i="26"/>
  <c r="J168" i="26"/>
  <c r="J167" i="26"/>
  <c r="J166" i="26"/>
  <c r="J165" i="26"/>
  <c r="J164" i="26"/>
  <c r="J163" i="26"/>
  <c r="J162" i="26"/>
  <c r="J161" i="26"/>
  <c r="J160" i="26"/>
  <c r="J159" i="26"/>
  <c r="J158" i="26"/>
  <c r="J157" i="26"/>
  <c r="J156" i="26"/>
  <c r="J155" i="26"/>
  <c r="J154" i="26"/>
  <c r="J153" i="26"/>
  <c r="J152" i="26"/>
  <c r="J151" i="26"/>
  <c r="J150" i="26"/>
  <c r="J149" i="26"/>
  <c r="J148" i="26"/>
  <c r="J147" i="26"/>
  <c r="J146" i="26"/>
  <c r="J145" i="26"/>
  <c r="J144" i="26"/>
  <c r="J143" i="26"/>
  <c r="J142" i="26"/>
  <c r="J141" i="26"/>
  <c r="J140" i="26"/>
  <c r="J139" i="26"/>
  <c r="J138" i="26"/>
  <c r="J137" i="26"/>
  <c r="J136" i="26"/>
  <c r="J135" i="26"/>
  <c r="J134" i="26"/>
  <c r="J133" i="26"/>
  <c r="J132" i="26"/>
  <c r="J131" i="26"/>
  <c r="J130" i="26"/>
  <c r="J129" i="26"/>
  <c r="J128" i="26"/>
  <c r="J127" i="26"/>
  <c r="J126" i="26"/>
  <c r="J125" i="26"/>
  <c r="J124" i="26"/>
  <c r="J123" i="26"/>
  <c r="J122" i="26"/>
  <c r="J121" i="26"/>
  <c r="J120" i="26"/>
  <c r="J119" i="26"/>
  <c r="J118" i="26"/>
  <c r="J117" i="26"/>
  <c r="J116" i="26"/>
  <c r="J115" i="26"/>
  <c r="J114" i="26"/>
  <c r="J113" i="26"/>
  <c r="J112" i="26"/>
  <c r="J111" i="26"/>
  <c r="J110" i="26"/>
  <c r="J109" i="26"/>
  <c r="J108" i="26"/>
  <c r="J107" i="26"/>
  <c r="J106" i="26"/>
  <c r="J105" i="26"/>
  <c r="J104" i="26"/>
  <c r="J103" i="26"/>
  <c r="J102" i="26"/>
  <c r="J101" i="26"/>
  <c r="J100" i="26"/>
  <c r="J99" i="26"/>
  <c r="J98" i="26"/>
  <c r="J97" i="26"/>
  <c r="J96" i="26"/>
  <c r="J95" i="26"/>
  <c r="J94" i="26"/>
  <c r="J93" i="26"/>
  <c r="J92" i="26"/>
  <c r="J91" i="26"/>
  <c r="J90" i="26"/>
  <c r="J89" i="26"/>
  <c r="J88" i="26"/>
  <c r="J87" i="26"/>
  <c r="J86" i="26"/>
  <c r="J85" i="26"/>
  <c r="J84" i="26"/>
  <c r="J83" i="26"/>
  <c r="J81" i="26"/>
  <c r="J80" i="26"/>
  <c r="J79" i="26"/>
  <c r="J78" i="26"/>
  <c r="G78" i="26"/>
  <c r="J77" i="26"/>
  <c r="G77" i="26"/>
  <c r="J76" i="26"/>
  <c r="G76" i="26"/>
  <c r="J75" i="26"/>
  <c r="G75" i="26"/>
  <c r="J74" i="26"/>
  <c r="J73" i="26"/>
  <c r="J72" i="26"/>
  <c r="J71" i="26"/>
  <c r="G71" i="26"/>
  <c r="J70" i="26"/>
  <c r="G70" i="26"/>
  <c r="J69" i="26"/>
  <c r="G69" i="26"/>
  <c r="J68" i="26"/>
  <c r="G68" i="26"/>
  <c r="J67" i="26"/>
  <c r="G67" i="26"/>
  <c r="J66" i="26"/>
  <c r="G66" i="26"/>
  <c r="J65" i="26"/>
  <c r="G65" i="26"/>
  <c r="J64" i="26"/>
  <c r="J63" i="26"/>
  <c r="J62" i="26"/>
  <c r="J61" i="26"/>
  <c r="J60" i="26"/>
  <c r="G60" i="26"/>
  <c r="J59" i="26"/>
  <c r="J58" i="26"/>
  <c r="G58" i="26"/>
  <c r="J57" i="26"/>
  <c r="J56" i="26"/>
  <c r="G56" i="26"/>
  <c r="J55" i="26"/>
  <c r="G55" i="26"/>
  <c r="J54" i="26"/>
  <c r="G54" i="26"/>
  <c r="J53" i="26"/>
  <c r="G53" i="26"/>
  <c r="J52" i="26"/>
  <c r="G52" i="26"/>
  <c r="J51" i="26"/>
  <c r="G51" i="26"/>
  <c r="J50" i="26"/>
  <c r="G50" i="26"/>
  <c r="J49" i="26"/>
  <c r="G49" i="26"/>
  <c r="J48" i="26"/>
  <c r="G48" i="26"/>
  <c r="J47" i="26"/>
  <c r="J46" i="26"/>
  <c r="J45" i="26"/>
  <c r="J44" i="26"/>
  <c r="G44" i="26"/>
  <c r="J43" i="26"/>
  <c r="G43" i="26"/>
  <c r="J42" i="26"/>
  <c r="G42" i="26"/>
  <c r="J41" i="26"/>
  <c r="G41" i="26"/>
  <c r="J40" i="26"/>
  <c r="G40" i="26"/>
  <c r="J39" i="26"/>
  <c r="J38" i="26"/>
  <c r="G38" i="26"/>
  <c r="J37" i="26"/>
  <c r="G37" i="26"/>
  <c r="J36" i="26"/>
  <c r="G36" i="26"/>
  <c r="J35" i="26"/>
  <c r="J34" i="26"/>
  <c r="J33" i="26"/>
  <c r="J32" i="26"/>
  <c r="J31" i="26"/>
  <c r="J30" i="26"/>
  <c r="J29" i="26"/>
  <c r="J28" i="26"/>
  <c r="J27" i="26"/>
  <c r="J26" i="26"/>
  <c r="J25" i="26"/>
  <c r="J24" i="26"/>
  <c r="J23" i="26"/>
  <c r="J22" i="26"/>
  <c r="J21" i="26"/>
  <c r="J20" i="26"/>
  <c r="J19" i="26"/>
  <c r="J18" i="26"/>
  <c r="J17" i="26"/>
  <c r="J16" i="26"/>
  <c r="J15" i="26"/>
  <c r="J14" i="26"/>
  <c r="J13" i="26"/>
  <c r="J12" i="26"/>
  <c r="J11" i="26"/>
  <c r="J9" i="26"/>
  <c r="J8" i="26"/>
</calcChain>
</file>

<file path=xl/sharedStrings.xml><?xml version="1.0" encoding="utf-8"?>
<sst xmlns="http://schemas.openxmlformats.org/spreadsheetml/2006/main" count="7487" uniqueCount="1319">
  <si>
    <t>（１）県内港全体</t>
    <rPh sb="3" eb="5">
      <t>ケンナイ</t>
    </rPh>
    <rPh sb="5" eb="6">
      <t>ミナト</t>
    </rPh>
    <rPh sb="6" eb="8">
      <t>ゼンタイ</t>
    </rPh>
    <phoneticPr fontId="8"/>
  </si>
  <si>
    <t>品名コード</t>
    <rPh sb="0" eb="1">
      <t>ヒン</t>
    </rPh>
    <rPh sb="1" eb="2">
      <t>メイ</t>
    </rPh>
    <phoneticPr fontId="6"/>
  </si>
  <si>
    <t>階層</t>
  </si>
  <si>
    <t>数量</t>
    <rPh sb="0" eb="2">
      <t>スウリョウ</t>
    </rPh>
    <phoneticPr fontId="9"/>
  </si>
  <si>
    <t>価額　(千円)</t>
    <rPh sb="0" eb="2">
      <t>カガク</t>
    </rPh>
    <rPh sb="4" eb="5">
      <t>セン</t>
    </rPh>
    <rPh sb="5" eb="6">
      <t>エン</t>
    </rPh>
    <phoneticPr fontId="9"/>
  </si>
  <si>
    <t>単位</t>
    <rPh sb="0" eb="2">
      <t>タンイ</t>
    </rPh>
    <phoneticPr fontId="6"/>
  </si>
  <si>
    <t>前年比</t>
    <rPh sb="0" eb="3">
      <t>ゼンネンヒ</t>
    </rPh>
    <phoneticPr fontId="6"/>
  </si>
  <si>
    <t>構成比</t>
    <rPh sb="0" eb="3">
      <t>コウセイヒ</t>
    </rPh>
    <phoneticPr fontId="6"/>
  </si>
  <si>
    <t>000000000</t>
  </si>
  <si>
    <t>食料品及び動物</t>
  </si>
  <si>
    <t>001000000</t>
  </si>
  <si>
    <t>　生きた動物</t>
  </si>
  <si>
    <t>NO</t>
  </si>
  <si>
    <t>003000000</t>
  </si>
  <si>
    <t>　肉類及び同調製品</t>
  </si>
  <si>
    <t>MT</t>
  </si>
  <si>
    <t>005000000</t>
  </si>
  <si>
    <t>　酪農品及び鳥卵</t>
  </si>
  <si>
    <t>005010000</t>
  </si>
  <si>
    <t>　　ミルク及びクリーム</t>
  </si>
  <si>
    <t>007000000</t>
  </si>
  <si>
    <t>　魚介類及び同調製品</t>
  </si>
  <si>
    <t>007010000</t>
  </si>
  <si>
    <t>　　魚介類（生鮮）</t>
  </si>
  <si>
    <t>007010100</t>
  </si>
  <si>
    <t>　　　（鮮魚及び冷凍魚）</t>
  </si>
  <si>
    <t>007010110</t>
  </si>
  <si>
    <t>　　　　《かつお》</t>
  </si>
  <si>
    <t>007010120</t>
  </si>
  <si>
    <t>　　　　《まぐろ》</t>
  </si>
  <si>
    <t>007010150</t>
  </si>
  <si>
    <t>　　　　《さけ》</t>
  </si>
  <si>
    <t>KG</t>
  </si>
  <si>
    <t>007010300</t>
  </si>
  <si>
    <t>　　　（甲殼類及び軟体動物）</t>
  </si>
  <si>
    <t>007050000</t>
  </si>
  <si>
    <t>　　魚介類の調製品</t>
  </si>
  <si>
    <t>009000000</t>
  </si>
  <si>
    <t>　穀物及び同調製品</t>
  </si>
  <si>
    <t>009010000</t>
  </si>
  <si>
    <t>　　小麦粉</t>
  </si>
  <si>
    <t>009030000</t>
  </si>
  <si>
    <t>　　米</t>
  </si>
  <si>
    <t>011000000</t>
  </si>
  <si>
    <t>　果実及び野菜</t>
  </si>
  <si>
    <t>011010000</t>
  </si>
  <si>
    <t>　　果実</t>
  </si>
  <si>
    <t>011010300</t>
  </si>
  <si>
    <t>　　　（りんご（生鮮））</t>
  </si>
  <si>
    <t>011030000</t>
  </si>
  <si>
    <t>　　野菜</t>
  </si>
  <si>
    <t>013000000</t>
  </si>
  <si>
    <t>　糖類及び同調製品・はちみつ</t>
  </si>
  <si>
    <t>015000000</t>
  </si>
  <si>
    <t>　コーヒー・茶・ココア・香辛料類</t>
  </si>
  <si>
    <t>015010000</t>
  </si>
  <si>
    <t>　　茶</t>
  </si>
  <si>
    <t>017000000</t>
  </si>
  <si>
    <t>　飼料</t>
  </si>
  <si>
    <t>017030000</t>
  </si>
  <si>
    <t>　　配合飼料（ペットフードを含む）</t>
  </si>
  <si>
    <t>019000000</t>
  </si>
  <si>
    <t>　その他の調製食料品</t>
  </si>
  <si>
    <t>100000000</t>
  </si>
  <si>
    <t>飲料及びたばこ</t>
  </si>
  <si>
    <t>101000000</t>
  </si>
  <si>
    <t>　飲料</t>
  </si>
  <si>
    <t>KL</t>
  </si>
  <si>
    <t>103000000</t>
  </si>
  <si>
    <t>　たばこ</t>
  </si>
  <si>
    <t>103010000</t>
  </si>
  <si>
    <t>　　葉たばこ</t>
  </si>
  <si>
    <t>200000000</t>
  </si>
  <si>
    <t>食料に適さない原材料</t>
  </si>
  <si>
    <t>201000000</t>
  </si>
  <si>
    <t>　原皮及び毛皮（未仕上）</t>
  </si>
  <si>
    <t>203000000</t>
  </si>
  <si>
    <t>　採油用の種・ナット及び核</t>
  </si>
  <si>
    <t>205000000</t>
  </si>
  <si>
    <t>　生ゴム</t>
  </si>
  <si>
    <t>205010000</t>
  </si>
  <si>
    <t>　　合成ゴム</t>
  </si>
  <si>
    <t>207000000</t>
  </si>
  <si>
    <t>　木材及びコルク</t>
  </si>
  <si>
    <t>207010000</t>
  </si>
  <si>
    <t>　　木材</t>
  </si>
  <si>
    <t>207010100</t>
  </si>
  <si>
    <t>　　　（製材）</t>
  </si>
  <si>
    <t>209000000</t>
  </si>
  <si>
    <t>　パルプ及び古紙</t>
  </si>
  <si>
    <t>211000000</t>
  </si>
  <si>
    <t>　織物用繊維及びくず</t>
  </si>
  <si>
    <t>211050000</t>
  </si>
  <si>
    <t>　　人造繊維</t>
  </si>
  <si>
    <t>211050100</t>
  </si>
  <si>
    <t>　　　（合成繊維短繊維）</t>
  </si>
  <si>
    <t>211050300</t>
  </si>
  <si>
    <t>　　　（ビスコースレーヨン短繊維）</t>
  </si>
  <si>
    <t>213000000</t>
  </si>
  <si>
    <t>　粗鉱物</t>
  </si>
  <si>
    <t>213010000</t>
  </si>
  <si>
    <t>　　耐火性材料</t>
  </si>
  <si>
    <t>215000000</t>
  </si>
  <si>
    <t>　金属鉱及びくず</t>
  </si>
  <si>
    <t>215010000</t>
  </si>
  <si>
    <t>　　（鉄鋼のくず）</t>
  </si>
  <si>
    <t>217000000</t>
  </si>
  <si>
    <t>　その他の動植物性原材料</t>
  </si>
  <si>
    <t>217010000</t>
  </si>
  <si>
    <t>　　寒天</t>
  </si>
  <si>
    <t>300000000</t>
  </si>
  <si>
    <t>鉱物性燃料</t>
  </si>
  <si>
    <t>301000000</t>
  </si>
  <si>
    <t>　石炭・コークス及び練炭</t>
  </si>
  <si>
    <t>301010000</t>
  </si>
  <si>
    <t>　　（コークス）</t>
  </si>
  <si>
    <t>303000000</t>
  </si>
  <si>
    <t>　石油及び同製品</t>
  </si>
  <si>
    <t>303010000</t>
  </si>
  <si>
    <t>　　石油製品</t>
  </si>
  <si>
    <t>303010100</t>
  </si>
  <si>
    <t>　　　（揮発油）</t>
  </si>
  <si>
    <t>303010300</t>
  </si>
  <si>
    <t>　　　（灯油（含ジェット燃料油））</t>
  </si>
  <si>
    <t>303010500</t>
  </si>
  <si>
    <t>　　　（軽油）</t>
  </si>
  <si>
    <t>303010700</t>
  </si>
  <si>
    <t>　　　（潤滑油及びグリス）</t>
  </si>
  <si>
    <t>400000000</t>
  </si>
  <si>
    <t>動植物性油脂</t>
  </si>
  <si>
    <t>401000000</t>
  </si>
  <si>
    <t>　動物性油脂</t>
  </si>
  <si>
    <t>403000000</t>
  </si>
  <si>
    <t>　植物性油脂</t>
  </si>
  <si>
    <t>405000000</t>
  </si>
  <si>
    <t>　加工油脂及びろう</t>
  </si>
  <si>
    <t>500000000</t>
  </si>
  <si>
    <t>化学製品</t>
  </si>
  <si>
    <t>501000000</t>
  </si>
  <si>
    <t>　元素及び化合物</t>
  </si>
  <si>
    <t>501010000</t>
  </si>
  <si>
    <t>　　有機化合物</t>
  </si>
  <si>
    <t>501010300</t>
  </si>
  <si>
    <t>　　　（キシレン）</t>
  </si>
  <si>
    <t>501010700</t>
  </si>
  <si>
    <t>　　　（ラクトン及びラクタム）</t>
  </si>
  <si>
    <t>501010900</t>
  </si>
  <si>
    <t>　　　（テレフタル酸）</t>
  </si>
  <si>
    <t>501030000</t>
  </si>
  <si>
    <t>　　無機化合物</t>
  </si>
  <si>
    <t>501030100</t>
  </si>
  <si>
    <t>　　　（酸化チタン）</t>
  </si>
  <si>
    <t>501030300</t>
  </si>
  <si>
    <t>　　　（かせいソーダ）</t>
  </si>
  <si>
    <t>501030500</t>
  </si>
  <si>
    <t>　　　（酸化アルミニウム）</t>
  </si>
  <si>
    <t>503000000</t>
  </si>
  <si>
    <t>　鉱物性タール及び粗製薬品</t>
  </si>
  <si>
    <t>505000000</t>
  </si>
  <si>
    <t>　染料・なめし剤及び着色剤</t>
  </si>
  <si>
    <t>505010000</t>
  </si>
  <si>
    <t>　　有機合成染料及びレーキ顔料</t>
  </si>
  <si>
    <t>505030000</t>
  </si>
  <si>
    <t>　　塗料類</t>
  </si>
  <si>
    <t>507000000</t>
  </si>
  <si>
    <t>　医薬品</t>
  </si>
  <si>
    <t>507010000</t>
  </si>
  <si>
    <t>　　プロビタミン及びビタミン</t>
  </si>
  <si>
    <t>507030000</t>
  </si>
  <si>
    <t>　　ビタミン製剤</t>
  </si>
  <si>
    <t>507050000</t>
  </si>
  <si>
    <t>　　抗生物質</t>
  </si>
  <si>
    <t>507090000</t>
  </si>
  <si>
    <t>　　抗生物質製剤</t>
  </si>
  <si>
    <t>509000000</t>
  </si>
  <si>
    <t>　精油・香料及び化粧品類</t>
  </si>
  <si>
    <t>509010000</t>
  </si>
  <si>
    <t>　　化粧品</t>
  </si>
  <si>
    <t>509030000</t>
  </si>
  <si>
    <t>　　くつずみ及びクレンザー類</t>
  </si>
  <si>
    <t>511000000</t>
  </si>
  <si>
    <t>　肥料</t>
  </si>
  <si>
    <t>511010000</t>
  </si>
  <si>
    <t>　　窒素肥料</t>
  </si>
  <si>
    <t>511010100</t>
  </si>
  <si>
    <t>　　　（硫酸アンモニウム）</t>
  </si>
  <si>
    <t>511010300</t>
  </si>
  <si>
    <t>　　　（尿素）</t>
  </si>
  <si>
    <t>513000000</t>
  </si>
  <si>
    <t>　火薬類</t>
  </si>
  <si>
    <t>515000000</t>
  </si>
  <si>
    <t>　プラスチック</t>
  </si>
  <si>
    <t>515010000</t>
  </si>
  <si>
    <t>　　メラミン樹脂</t>
  </si>
  <si>
    <t>515030000</t>
  </si>
  <si>
    <t>　　塩化ビニール樹脂</t>
  </si>
  <si>
    <t>515030100</t>
  </si>
  <si>
    <t>　　　（原料用塩化ビニール樹脂）</t>
  </si>
  <si>
    <t>515030300</t>
  </si>
  <si>
    <t>　　　（塩化ビニール樹脂製品）</t>
  </si>
  <si>
    <t>515050000</t>
  </si>
  <si>
    <t>　　ポリエチレン</t>
  </si>
  <si>
    <t>515070000</t>
  </si>
  <si>
    <t>　　ポリスチレン</t>
  </si>
  <si>
    <t>517000000</t>
  </si>
  <si>
    <t>　その他の化学製品</t>
  </si>
  <si>
    <t>600000000</t>
  </si>
  <si>
    <t>原料別製品</t>
  </si>
  <si>
    <t>601000000</t>
  </si>
  <si>
    <t>　革及び同製品・毛皮</t>
  </si>
  <si>
    <t>603000000</t>
  </si>
  <si>
    <t>　ゴム製品</t>
  </si>
  <si>
    <t>603010000</t>
  </si>
  <si>
    <t>　　ゴム加工材料</t>
  </si>
  <si>
    <t>603030000</t>
  </si>
  <si>
    <t>　　ゴムタイヤ及びチューブ</t>
  </si>
  <si>
    <t>603030100</t>
  </si>
  <si>
    <t>　　　（自動車用タイヤ及びチューブ）</t>
  </si>
  <si>
    <t>603030300</t>
  </si>
  <si>
    <t>　　　（自転車用タイヤ及びチューブ）</t>
  </si>
  <si>
    <t>603050000</t>
  </si>
  <si>
    <t>　　ベルト及びベルチング</t>
  </si>
  <si>
    <t>605000000</t>
  </si>
  <si>
    <t>　木製品及びコルク製品（除家具）</t>
  </si>
  <si>
    <t>605010000</t>
  </si>
  <si>
    <t>　　合板</t>
  </si>
  <si>
    <t>605010100</t>
  </si>
  <si>
    <t>　　　（普通合板）</t>
  </si>
  <si>
    <t>SM</t>
  </si>
  <si>
    <t>605010500</t>
  </si>
  <si>
    <t>　　　（特殊合板）</t>
  </si>
  <si>
    <t>605030000</t>
  </si>
  <si>
    <t>　　木製品（合板を除く）</t>
  </si>
  <si>
    <t>605030100</t>
  </si>
  <si>
    <t>　　　（家事用具類）</t>
  </si>
  <si>
    <t>606000000</t>
  </si>
  <si>
    <t>　紙類及び同製品</t>
  </si>
  <si>
    <t>606010000</t>
  </si>
  <si>
    <t>　　紙及び板紙</t>
  </si>
  <si>
    <t>606010300</t>
  </si>
  <si>
    <t>　　　（印刷・筆記・図画用紙）</t>
  </si>
  <si>
    <t>606010700</t>
  </si>
  <si>
    <t>　　　（包装用紙）</t>
  </si>
  <si>
    <t>606010710</t>
  </si>
  <si>
    <t>　　　　《クラフト紙のもの》</t>
  </si>
  <si>
    <t>606010900</t>
  </si>
  <si>
    <t>　　　（その他の用紙）</t>
  </si>
  <si>
    <t>606011100</t>
  </si>
  <si>
    <t>　　　（板紙）</t>
  </si>
  <si>
    <t>606011110</t>
  </si>
  <si>
    <t>606011300</t>
  </si>
  <si>
    <t>　　　（建築及び家具用の加工紙）</t>
  </si>
  <si>
    <t>606030000</t>
  </si>
  <si>
    <t>　　封筒及び雑記帳等の紙製品</t>
  </si>
  <si>
    <t>606050000</t>
  </si>
  <si>
    <t>　　紙袋・紙テープ及び紙タオル</t>
  </si>
  <si>
    <t>607000000</t>
  </si>
  <si>
    <t>　織物用糸及び繊維製品</t>
  </si>
  <si>
    <t>607010000</t>
  </si>
  <si>
    <t>　　織物用糸</t>
  </si>
  <si>
    <t>607010100</t>
  </si>
  <si>
    <t>　　　（毛糸）</t>
  </si>
  <si>
    <t>607010300</t>
  </si>
  <si>
    <t>　　　（綿糸）</t>
  </si>
  <si>
    <t>607010500</t>
  </si>
  <si>
    <t>　　　（合成繊維糸）</t>
  </si>
  <si>
    <t>607010700</t>
  </si>
  <si>
    <t>　　　（人絹糸）</t>
  </si>
  <si>
    <t>607030000</t>
  </si>
  <si>
    <t>　　織物</t>
  </si>
  <si>
    <t>607030100</t>
  </si>
  <si>
    <t>　　　（綿織物）</t>
  </si>
  <si>
    <t>607030300</t>
  </si>
  <si>
    <t>　　　（絹織物）</t>
  </si>
  <si>
    <t>607030500</t>
  </si>
  <si>
    <t>　　　（毛織物）</t>
  </si>
  <si>
    <t>607030700</t>
  </si>
  <si>
    <t>　　　（合成繊維織物）</t>
  </si>
  <si>
    <t>607031300</t>
  </si>
  <si>
    <t>　　　（メリヤス編物及びクロセ編物）</t>
  </si>
  <si>
    <t>607050000</t>
  </si>
  <si>
    <t>　　繊維二次製品（除衣類）</t>
  </si>
  <si>
    <t>607050100</t>
  </si>
  <si>
    <t>　　　（チュール及びししゅう布類）</t>
  </si>
  <si>
    <t>607050110</t>
  </si>
  <si>
    <t>　　　　《ししゅう布類》</t>
  </si>
  <si>
    <t>607050300</t>
  </si>
  <si>
    <t>　　　（包装用の袋）</t>
  </si>
  <si>
    <t>607050500</t>
  </si>
  <si>
    <t>　　　（毛布及びひざ掛け）</t>
  </si>
  <si>
    <t>607050700</t>
  </si>
  <si>
    <t>　　　（敷物類）</t>
  </si>
  <si>
    <t>607050710</t>
  </si>
  <si>
    <t>　　　　《じゅうたん類》</t>
  </si>
  <si>
    <t>607050900</t>
  </si>
  <si>
    <t>　　　（特殊織物及び同製品）</t>
  </si>
  <si>
    <t>607050910</t>
  </si>
  <si>
    <t>　　　　《ひも・綱及びケーブル》</t>
  </si>
  <si>
    <t>607050920</t>
  </si>
  <si>
    <t>　　　　《漁網》</t>
  </si>
  <si>
    <t>609000000</t>
  </si>
  <si>
    <t>　非金属鉱物製品</t>
  </si>
  <si>
    <t>609010000</t>
  </si>
  <si>
    <t>　　セメント</t>
  </si>
  <si>
    <t>609030000</t>
  </si>
  <si>
    <t>　　タイル</t>
  </si>
  <si>
    <t>609070000</t>
  </si>
  <si>
    <t>　　ガラス及び同製品</t>
  </si>
  <si>
    <t>609070100</t>
  </si>
  <si>
    <t>　　　（板ガラス）</t>
  </si>
  <si>
    <t>609070110</t>
  </si>
  <si>
    <t>　　　　《普通板ガラス》</t>
  </si>
  <si>
    <t>609070120</t>
  </si>
  <si>
    <t>　　　　《みがき板ガラス》</t>
  </si>
  <si>
    <t>609070300</t>
  </si>
  <si>
    <t>　　　（ガラス鏡）</t>
  </si>
  <si>
    <t>609070500</t>
  </si>
  <si>
    <t>　　　（ガラス製品）</t>
  </si>
  <si>
    <t>609070510</t>
  </si>
  <si>
    <t>　　　　《ガラス製びん及びコップ》</t>
  </si>
  <si>
    <t>609070520</t>
  </si>
  <si>
    <t>　　　　《模造真珠及びビーズ類》</t>
  </si>
  <si>
    <t>609090000</t>
  </si>
  <si>
    <t>　　陶磁器</t>
  </si>
  <si>
    <t>609090100</t>
  </si>
  <si>
    <t>　　　（食器・台所用品及び喫茶用具）</t>
  </si>
  <si>
    <t>609090300</t>
  </si>
  <si>
    <t>　　　（陶磁器の雑製品）</t>
  </si>
  <si>
    <t>609110000</t>
  </si>
  <si>
    <t>　　真珠</t>
  </si>
  <si>
    <t>GR</t>
  </si>
  <si>
    <t>611000000</t>
  </si>
  <si>
    <t>　鉄鋼</t>
  </si>
  <si>
    <t>611010000</t>
  </si>
  <si>
    <t>　　銑鉄</t>
  </si>
  <si>
    <t>611010100</t>
  </si>
  <si>
    <t>　　　（合金鉄）</t>
  </si>
  <si>
    <t>611030000</t>
  </si>
  <si>
    <t>　　ビレット及びシートバー等</t>
  </si>
  <si>
    <t>611030100</t>
  </si>
  <si>
    <t>　　　（鉄鋼のスラブ）</t>
  </si>
  <si>
    <t>611050000</t>
  </si>
  <si>
    <t>　　鉄鋼の棒・形鋼及び線</t>
  </si>
  <si>
    <t>611050100</t>
  </si>
  <si>
    <t>　　　（鉄鋼の棒）</t>
  </si>
  <si>
    <t>611050300</t>
  </si>
  <si>
    <t>　　　（形鋼）</t>
  </si>
  <si>
    <t>611050500</t>
  </si>
  <si>
    <t>　　　（鉄鋼の線）</t>
  </si>
  <si>
    <t>611070000</t>
  </si>
  <si>
    <t>　　鉄鋼のフラットロール製品</t>
  </si>
  <si>
    <t>611070100</t>
  </si>
  <si>
    <t>　　　（ステンレス鋼板類）</t>
  </si>
  <si>
    <t>611070110</t>
  </si>
  <si>
    <t>　　　　《ステンレス薄板》</t>
  </si>
  <si>
    <t>611070300</t>
  </si>
  <si>
    <t>　　　（合金鋼板類）</t>
  </si>
  <si>
    <t>611070310</t>
  </si>
  <si>
    <t>　　　　《けい素鋼板類》</t>
  </si>
  <si>
    <t>611070500</t>
  </si>
  <si>
    <t>　　　（めっき等鋼板類）</t>
  </si>
  <si>
    <t>611070510</t>
  </si>
  <si>
    <t>　　　　《亜鉛めっき鋼板類》</t>
  </si>
  <si>
    <t>611070900</t>
  </si>
  <si>
    <t>　　　（その他のフラットロール製品）</t>
  </si>
  <si>
    <t>611070910</t>
  </si>
  <si>
    <t>　　　　《薄板（３ｍｍ未満）》</t>
  </si>
  <si>
    <t>611130000</t>
  </si>
  <si>
    <t>　　軌条及びその他の鉄道線路建設材</t>
  </si>
  <si>
    <t>611130100</t>
  </si>
  <si>
    <t>　　　（軌条）</t>
  </si>
  <si>
    <t>611170000</t>
  </si>
  <si>
    <t>　　管及び管用継手</t>
  </si>
  <si>
    <t>611170100</t>
  </si>
  <si>
    <t>　　　（鋼管）</t>
  </si>
  <si>
    <t>613000000</t>
  </si>
  <si>
    <t>　非鉄金属</t>
  </si>
  <si>
    <t>613010000</t>
  </si>
  <si>
    <t>　　銅及び同合金</t>
  </si>
  <si>
    <t>613010100</t>
  </si>
  <si>
    <t>　　　（黄銅）</t>
  </si>
  <si>
    <t>613010300</t>
  </si>
  <si>
    <t>　　　（電気用裸銅線）</t>
  </si>
  <si>
    <t>613010500</t>
  </si>
  <si>
    <t>　　　（銅・同合金の板・帯（除黄銅）)</t>
  </si>
  <si>
    <t>613010700</t>
  </si>
  <si>
    <t>　　　（銅・同合金の管類（除黄銅））</t>
  </si>
  <si>
    <t>613030000</t>
  </si>
  <si>
    <t>　　アルミニウム及び同合金</t>
  </si>
  <si>
    <t>613030100</t>
  </si>
  <si>
    <t>　　　（アルミニウム等の塊）</t>
  </si>
  <si>
    <t>613030300</t>
  </si>
  <si>
    <t>　　　（アルミニウム等の板及び帯）</t>
  </si>
  <si>
    <t>613050000</t>
  </si>
  <si>
    <t>　　亜鉛及び同合金</t>
  </si>
  <si>
    <t>613050100</t>
  </si>
  <si>
    <t>　　　（亜鉛及び同合金の塊）</t>
  </si>
  <si>
    <t>613070000</t>
  </si>
  <si>
    <t>　　チタン及び同合金</t>
  </si>
  <si>
    <t>613090000</t>
  </si>
  <si>
    <t>　　白金族の金属</t>
  </si>
  <si>
    <t>615000000</t>
  </si>
  <si>
    <t>　金属製品</t>
  </si>
  <si>
    <t>615010000</t>
  </si>
  <si>
    <t>　　構造物及び同建設材</t>
  </si>
  <si>
    <t>615010100</t>
  </si>
  <si>
    <t>　　　（鉄鋼製構造物及び同建設材）</t>
  </si>
  <si>
    <t>615030000</t>
  </si>
  <si>
    <t>　　貯蔵用及び輸送用の金属製容器</t>
  </si>
  <si>
    <t>615030100</t>
  </si>
  <si>
    <t>　　　（貯蔵タンク）</t>
  </si>
  <si>
    <t>615030110</t>
  </si>
  <si>
    <t>　　　　《鉄鋼製貯蔵タンク》</t>
  </si>
  <si>
    <t>615070000</t>
  </si>
  <si>
    <t>　　より線・綱及び網類</t>
  </si>
  <si>
    <t>615070100</t>
  </si>
  <si>
    <t>　　　（鉄鋼製より線及び鋼）</t>
  </si>
  <si>
    <t>615070300</t>
  </si>
  <si>
    <t>　　　（鉄鋼製網）</t>
  </si>
  <si>
    <t>615090000</t>
  </si>
  <si>
    <t>　　くぎ・ねじ・ボルト及びナット類</t>
  </si>
  <si>
    <t>615090100</t>
  </si>
  <si>
    <t>　　　（くぎ及び画びょう類）</t>
  </si>
  <si>
    <t>615090110</t>
  </si>
  <si>
    <t>　　　　《鉄鋼製線くぎ》</t>
  </si>
  <si>
    <t>615090300</t>
  </si>
  <si>
    <t>　　　（鉄鋼製ボルト及びナット類）</t>
  </si>
  <si>
    <t>615090500</t>
  </si>
  <si>
    <t>　　　（鉄鋼製ねじ）</t>
  </si>
  <si>
    <t>615110000</t>
  </si>
  <si>
    <t>　　手道具類及び機械用工具</t>
  </si>
  <si>
    <t>615110100</t>
  </si>
  <si>
    <t>　　　（レンチ及びスパナー）</t>
  </si>
  <si>
    <t>615130000</t>
  </si>
  <si>
    <t>　　刃物</t>
  </si>
  <si>
    <t>615130100</t>
  </si>
  <si>
    <t>　　　（食卓用ナイフ及びフォーク類）</t>
  </si>
  <si>
    <t>615150000</t>
  </si>
  <si>
    <t>　　卑金属製の家庭用品</t>
  </si>
  <si>
    <t>615150100</t>
  </si>
  <si>
    <t>　　　（ストーブ及びレンジ類）</t>
  </si>
  <si>
    <t>615170000</t>
  </si>
  <si>
    <t>　　錠・かぎ及び取付具</t>
  </si>
  <si>
    <t>615190000</t>
  </si>
  <si>
    <t>　　鉄鋼製くさり及び同部分品</t>
  </si>
  <si>
    <t>615210000</t>
  </si>
  <si>
    <t>　　手針・ピン及び留金類</t>
  </si>
  <si>
    <t>700000000</t>
  </si>
  <si>
    <t>機械類及び輸送用機器</t>
  </si>
  <si>
    <t>701000000</t>
  </si>
  <si>
    <t>　一般機械</t>
  </si>
  <si>
    <t>701010000</t>
  </si>
  <si>
    <t>　　原動機</t>
  </si>
  <si>
    <t>701010100</t>
  </si>
  <si>
    <t>　　　（蒸気発生ボイラー等）</t>
  </si>
  <si>
    <t>701010300</t>
  </si>
  <si>
    <t>　　　（内燃機関）</t>
  </si>
  <si>
    <t>701010310</t>
  </si>
  <si>
    <t>　　　　《車両用》</t>
  </si>
  <si>
    <t>701010320</t>
  </si>
  <si>
    <t>　　　　《その他》</t>
  </si>
  <si>
    <t>701010500</t>
  </si>
  <si>
    <t>　　　（ウォータータービン等）</t>
  </si>
  <si>
    <t>701030000</t>
  </si>
  <si>
    <t>　　農業用機械</t>
  </si>
  <si>
    <t>701030100</t>
  </si>
  <si>
    <t>　　　（トラクター（除道路走行用））</t>
  </si>
  <si>
    <t>701050000</t>
  </si>
  <si>
    <t>　　事務用機器</t>
  </si>
  <si>
    <t>701050300</t>
  </si>
  <si>
    <t>701050500</t>
  </si>
  <si>
    <t>　　　（電算機類（含周辺機器））</t>
  </si>
  <si>
    <t>701050560</t>
  </si>
  <si>
    <t>　　　　《印刷装置》</t>
  </si>
  <si>
    <t>701050570</t>
  </si>
  <si>
    <t>　　　　《記憶装置》</t>
  </si>
  <si>
    <t>701050700</t>
  </si>
  <si>
    <t>　　　（電算機類の部分品）</t>
  </si>
  <si>
    <t>701070000</t>
  </si>
  <si>
    <t>　　金属加工機械</t>
  </si>
  <si>
    <t>701070100</t>
  </si>
  <si>
    <t>　　　（工作機械）</t>
  </si>
  <si>
    <t>701070110</t>
  </si>
  <si>
    <t>　　　　《旋盤》</t>
  </si>
  <si>
    <t>701070120</t>
  </si>
  <si>
    <t>　　　　《研削盤》</t>
  </si>
  <si>
    <t>701070300</t>
  </si>
  <si>
    <t>　　　（金属圧延機）</t>
  </si>
  <si>
    <t>701090000</t>
  </si>
  <si>
    <t>　　繊維機械</t>
  </si>
  <si>
    <t>701090300</t>
  </si>
  <si>
    <t>　　　（カード及びコーマー）</t>
  </si>
  <si>
    <t>701090500</t>
  </si>
  <si>
    <t>　　　（紡績準備機）</t>
  </si>
  <si>
    <t>701090700</t>
  </si>
  <si>
    <t>　　　（紡績機）</t>
  </si>
  <si>
    <t>701091300</t>
  </si>
  <si>
    <t>　　　（織機）</t>
  </si>
  <si>
    <t>701091500</t>
  </si>
  <si>
    <t>　　　（準備用及び漂白用機械類）</t>
  </si>
  <si>
    <t>701110000</t>
  </si>
  <si>
    <t>　　ミシン</t>
  </si>
  <si>
    <t>701110100</t>
  </si>
  <si>
    <t>　　　（ジグザグミシン）</t>
  </si>
  <si>
    <t>701110300</t>
  </si>
  <si>
    <t>　　　（工業用ミシン）</t>
  </si>
  <si>
    <t>701110500</t>
  </si>
  <si>
    <t>　　　（ミシンの部分品）</t>
  </si>
  <si>
    <t>701130000</t>
  </si>
  <si>
    <t>　　パルプ製造・製紙及び紙加工機械</t>
  </si>
  <si>
    <t>701150000</t>
  </si>
  <si>
    <t>　　印刷機械及び製本機械</t>
  </si>
  <si>
    <t>701170000</t>
  </si>
  <si>
    <t>　　食料品加工機械（除家庭用）</t>
  </si>
  <si>
    <t>701190000</t>
  </si>
  <si>
    <t>　　建設用・鉱山用機械</t>
  </si>
  <si>
    <t>701190100</t>
  </si>
  <si>
    <t>　　　（エキスカベーター）</t>
  </si>
  <si>
    <t>701190300</t>
  </si>
  <si>
    <t>　　　（ブルドーザー）</t>
  </si>
  <si>
    <t>701230000</t>
  </si>
  <si>
    <t>　　加熱用・冷却用機器</t>
  </si>
  <si>
    <t>701230100</t>
  </si>
  <si>
    <t>　　　（炉）</t>
  </si>
  <si>
    <t>701230300</t>
  </si>
  <si>
    <t>　　　（冷凍機）</t>
  </si>
  <si>
    <t>701230500</t>
  </si>
  <si>
    <t>　　　（エアコン）</t>
  </si>
  <si>
    <t>701250000</t>
  </si>
  <si>
    <t>　　ポンプ及び遠心分離機</t>
  </si>
  <si>
    <t>701250100</t>
  </si>
  <si>
    <t>　　　（液体ポンプ）</t>
  </si>
  <si>
    <t>701250300</t>
  </si>
  <si>
    <t>　　　（気体圧縮機）</t>
  </si>
  <si>
    <t>701270000</t>
  </si>
  <si>
    <t>　　荷役機械</t>
  </si>
  <si>
    <t>701270100</t>
  </si>
  <si>
    <t>　　　（クレーン）</t>
  </si>
  <si>
    <t>701270300</t>
  </si>
  <si>
    <t>　　　（リフト・エレベーター類）</t>
  </si>
  <si>
    <t>701290000</t>
  </si>
  <si>
    <t>　　ベアリング及び同部分品</t>
  </si>
  <si>
    <t>701290100</t>
  </si>
  <si>
    <t>　　　（ボールベアリング）</t>
  </si>
  <si>
    <t>701290300</t>
  </si>
  <si>
    <t>　　　（ローラーベアリング等）</t>
  </si>
  <si>
    <t>701310000</t>
  </si>
  <si>
    <t>　　半導体等製造装置</t>
  </si>
  <si>
    <t>701310100</t>
  </si>
  <si>
    <t>　　　（半導体製造装置）</t>
  </si>
  <si>
    <t>703000000</t>
  </si>
  <si>
    <t>　電気機器</t>
  </si>
  <si>
    <t>703010000</t>
  </si>
  <si>
    <t>　　重電機器</t>
  </si>
  <si>
    <t>703010100</t>
  </si>
  <si>
    <t>　　　（発電機）</t>
  </si>
  <si>
    <t>703010300</t>
  </si>
  <si>
    <t>　　　（電動機）</t>
  </si>
  <si>
    <t>703010700</t>
  </si>
  <si>
    <t>　　　（トランスフォーマー）</t>
  </si>
  <si>
    <t>703030000</t>
  </si>
  <si>
    <t>　　電気回路等の機器</t>
  </si>
  <si>
    <t>703030100</t>
  </si>
  <si>
    <t>　　　（配電盤及び制御盤）</t>
  </si>
  <si>
    <t>703030300</t>
  </si>
  <si>
    <t>　　　（電気回路の開閉用、保護用機器）</t>
  </si>
  <si>
    <t>703050000</t>
  </si>
  <si>
    <t>　　絶縁電線及び絶縁ケーブル</t>
  </si>
  <si>
    <t>703050100</t>
  </si>
  <si>
    <t>　　　（電力ケーブル）</t>
  </si>
  <si>
    <t>703050300</t>
  </si>
  <si>
    <t>　　　（通信ケーブル）</t>
  </si>
  <si>
    <t>703070000</t>
  </si>
  <si>
    <t>　　がい子</t>
  </si>
  <si>
    <t>703090000</t>
  </si>
  <si>
    <t>　　映像機器</t>
  </si>
  <si>
    <t>703090100</t>
  </si>
  <si>
    <t>　　　（テレビ受像機）</t>
  </si>
  <si>
    <t>703090300</t>
  </si>
  <si>
    <t>　　　（映像記録・再生機器）</t>
  </si>
  <si>
    <t>703110000</t>
  </si>
  <si>
    <t>　　音響機器</t>
  </si>
  <si>
    <t>703110100</t>
  </si>
  <si>
    <t>　　　（ラジオ受信機）</t>
  </si>
  <si>
    <t>703110700</t>
  </si>
  <si>
    <t>　　　（アンプ・スピーカー・マイク）</t>
  </si>
  <si>
    <t>703130000</t>
  </si>
  <si>
    <t>　　音響・映像機器の部分品</t>
  </si>
  <si>
    <t>703150000</t>
  </si>
  <si>
    <t>　　通信機</t>
  </si>
  <si>
    <t>703170000</t>
  </si>
  <si>
    <t>　　家庭用電気機器</t>
  </si>
  <si>
    <t>703170100</t>
  </si>
  <si>
    <t>　　　（電気冷蔵庫）</t>
  </si>
  <si>
    <t>703170300</t>
  </si>
  <si>
    <t>　　　（扇風機）</t>
  </si>
  <si>
    <t>703170500</t>
  </si>
  <si>
    <t>　　　（ヘヤードライヤー）</t>
  </si>
  <si>
    <t>703170700</t>
  </si>
  <si>
    <t>　　　（電子レンジ）</t>
  </si>
  <si>
    <t>703190000</t>
  </si>
  <si>
    <t>　　電池</t>
  </si>
  <si>
    <t>703210000</t>
  </si>
  <si>
    <t>　　電球類</t>
  </si>
  <si>
    <t>703230000</t>
  </si>
  <si>
    <t>　　半導体等電子部品</t>
  </si>
  <si>
    <t>703230100</t>
  </si>
  <si>
    <t>　　　（熱電子管）</t>
  </si>
  <si>
    <t>703230300</t>
  </si>
  <si>
    <t>　　　（個別半導体）</t>
  </si>
  <si>
    <t>703230500</t>
  </si>
  <si>
    <t>　　　（ＩＣ）</t>
  </si>
  <si>
    <t>703250000</t>
  </si>
  <si>
    <t>　　自動車用等の電気機器</t>
  </si>
  <si>
    <t>703270000</t>
  </si>
  <si>
    <t>　　電気計測機器</t>
  </si>
  <si>
    <t>703270100</t>
  </si>
  <si>
    <t>　　　（測定用等の電気機器）</t>
  </si>
  <si>
    <t>703290000</t>
  </si>
  <si>
    <t>　　コンデンサー</t>
  </si>
  <si>
    <t>TH</t>
  </si>
  <si>
    <t>703310000</t>
  </si>
  <si>
    <t>　　電気用炭素及び黒鉛製品</t>
  </si>
  <si>
    <t>703310100</t>
  </si>
  <si>
    <t>　　　（人造黒鉛電極）</t>
  </si>
  <si>
    <t>705000000</t>
  </si>
  <si>
    <t>　輸送用機器</t>
  </si>
  <si>
    <t>705010000</t>
  </si>
  <si>
    <t>　　鉄道用車両</t>
  </si>
  <si>
    <t>705010100</t>
  </si>
  <si>
    <t>　　　（鉄道用車両の部分品）</t>
  </si>
  <si>
    <t>705010300</t>
  </si>
  <si>
    <t>　　　（コンテナー）</t>
  </si>
  <si>
    <t>705030000</t>
  </si>
  <si>
    <t>　　自動車</t>
  </si>
  <si>
    <t>705030100</t>
  </si>
  <si>
    <t>　　　（乗用車）</t>
  </si>
  <si>
    <t>705030110</t>
  </si>
  <si>
    <t>　　　　《中古乗用車》</t>
  </si>
  <si>
    <t>705030300</t>
  </si>
  <si>
    <t>　　　（バス・トラック）</t>
  </si>
  <si>
    <t>705030310</t>
  </si>
  <si>
    <t>　　　　《貨物自動車》</t>
  </si>
  <si>
    <t>705030500</t>
  </si>
  <si>
    <t>　　　（バス・トラックのシャシ）</t>
  </si>
  <si>
    <t>705030510</t>
  </si>
  <si>
    <t>　　　　《貨物自動車のもの》</t>
  </si>
  <si>
    <t>705050000</t>
  </si>
  <si>
    <t>　　自動車の部分品</t>
  </si>
  <si>
    <t>705070000</t>
  </si>
  <si>
    <t>　　二輪自動車類</t>
  </si>
  <si>
    <t>705070100</t>
  </si>
  <si>
    <t>　　　（二輪自動車・原動機付自転車）</t>
  </si>
  <si>
    <t>705090000</t>
  </si>
  <si>
    <t>　　自転車及び同部分品</t>
  </si>
  <si>
    <t>705090100</t>
  </si>
  <si>
    <t>　　　（自転車）</t>
  </si>
  <si>
    <t>705110000</t>
  </si>
  <si>
    <t>　　航空機類</t>
  </si>
  <si>
    <t>705130000</t>
  </si>
  <si>
    <t>　　船舶類</t>
  </si>
  <si>
    <t>705130100</t>
  </si>
  <si>
    <t>　　　（船舶）</t>
  </si>
  <si>
    <t>705130160</t>
  </si>
  <si>
    <t>　　　　《貨物船》</t>
  </si>
  <si>
    <t>800000000</t>
  </si>
  <si>
    <t>雑製品</t>
  </si>
  <si>
    <t>801000000</t>
  </si>
  <si>
    <t>　照明器具</t>
  </si>
  <si>
    <t>803000000</t>
  </si>
  <si>
    <t>　家具</t>
  </si>
  <si>
    <t>803010000</t>
  </si>
  <si>
    <t>　　家具（除医療用）</t>
  </si>
  <si>
    <t>805000000</t>
  </si>
  <si>
    <t>　バッグ類</t>
  </si>
  <si>
    <t>807000000</t>
  </si>
  <si>
    <t>　衣類及び同付属品</t>
  </si>
  <si>
    <t>807010000</t>
  </si>
  <si>
    <t>　　外衣類</t>
  </si>
  <si>
    <t>DZ</t>
  </si>
  <si>
    <t>807010100</t>
  </si>
  <si>
    <t>　　　（男子用洋服）</t>
  </si>
  <si>
    <t>807010300</t>
  </si>
  <si>
    <t>　　　（ブラウス）</t>
  </si>
  <si>
    <t>807010500</t>
  </si>
  <si>
    <t>　　　（女子用及び乳幼児用洋服）</t>
  </si>
  <si>
    <t>807030000</t>
  </si>
  <si>
    <t>　　下着類</t>
  </si>
  <si>
    <t>807050000</t>
  </si>
  <si>
    <t>　　ハンカチ</t>
  </si>
  <si>
    <t>807070000</t>
  </si>
  <si>
    <t>　　ショール及びマフラー類</t>
  </si>
  <si>
    <t>807090000</t>
  </si>
  <si>
    <t>　　メリヤス編み及びクロセ編み衣類</t>
  </si>
  <si>
    <t>807090100</t>
  </si>
  <si>
    <t>　　　（手袋）</t>
  </si>
  <si>
    <t>807090300</t>
  </si>
  <si>
    <t>　　　（くつ下類）</t>
  </si>
  <si>
    <t>807090500</t>
  </si>
  <si>
    <t>　　　（シャツ及び下着類）</t>
  </si>
  <si>
    <t>807090700</t>
  </si>
  <si>
    <t>　　　（セーター及びその他外衣類）</t>
  </si>
  <si>
    <t>807110000</t>
  </si>
  <si>
    <t>　　帽子及び同部分品</t>
  </si>
  <si>
    <t>809000000</t>
  </si>
  <si>
    <t>　はき物</t>
  </si>
  <si>
    <t>811000000</t>
  </si>
  <si>
    <t>　精密機器類</t>
  </si>
  <si>
    <t>811010000</t>
  </si>
  <si>
    <t>　　科学光学機器</t>
  </si>
  <si>
    <t>811010300</t>
  </si>
  <si>
    <t>　　　（写真機用レンズ）</t>
  </si>
  <si>
    <t>811010500</t>
  </si>
  <si>
    <t>　　　（めがねのわく及び柄）</t>
  </si>
  <si>
    <t>811010700</t>
  </si>
  <si>
    <t>　　　（隻眼鏡及び双眼鏡）</t>
  </si>
  <si>
    <t>811010900</t>
  </si>
  <si>
    <t>　　　（電子顕微鏡）</t>
  </si>
  <si>
    <t>811011100</t>
  </si>
  <si>
    <t>　　　（顕微鏡及び同部分品）</t>
  </si>
  <si>
    <t>811011110</t>
  </si>
  <si>
    <t>　　　　《顕微鏡》</t>
  </si>
  <si>
    <t>811011300</t>
  </si>
  <si>
    <t>　　　（写真機及び同部分品）</t>
  </si>
  <si>
    <t>811011310</t>
  </si>
  <si>
    <t>　　　　《写真機》</t>
  </si>
  <si>
    <t>811011700</t>
  </si>
  <si>
    <t>　　　（計測機器類）</t>
  </si>
  <si>
    <t>811011710</t>
  </si>
  <si>
    <t>　　　　《製図機器及び計算用具類》</t>
  </si>
  <si>
    <t>811030000</t>
  </si>
  <si>
    <t>　　時計及び部分品</t>
  </si>
  <si>
    <t>811030100</t>
  </si>
  <si>
    <t>　　　（腕時計）</t>
  </si>
  <si>
    <t>811030300</t>
  </si>
  <si>
    <t>　　　（時計部分品）</t>
  </si>
  <si>
    <t>813000000</t>
  </si>
  <si>
    <t>　その他の雑製品</t>
  </si>
  <si>
    <t>813010000</t>
  </si>
  <si>
    <t>　　写真用・映画用材料</t>
  </si>
  <si>
    <t>813010100</t>
  </si>
  <si>
    <t>　　　（ロール状フィルム（未露光））</t>
  </si>
  <si>
    <t>813030000</t>
  </si>
  <si>
    <t>　　記録媒体（含記録済）</t>
  </si>
  <si>
    <t>813050000</t>
  </si>
  <si>
    <t>　　楽器</t>
  </si>
  <si>
    <t>813070000</t>
  </si>
  <si>
    <t>　　書籍・新聞・雑誌</t>
  </si>
  <si>
    <t>813090000</t>
  </si>
  <si>
    <t>　　クリスマス用品類</t>
  </si>
  <si>
    <t>813110000</t>
  </si>
  <si>
    <t>　　プラスチック製品</t>
  </si>
  <si>
    <t>813110100</t>
  </si>
  <si>
    <t>　　　（プラスチック製衛生用品）</t>
  </si>
  <si>
    <t>813110300</t>
  </si>
  <si>
    <t>　　　（プラスチック製キャップ）</t>
  </si>
  <si>
    <t>813150000</t>
  </si>
  <si>
    <t>　　がん具</t>
  </si>
  <si>
    <t>813160000</t>
  </si>
  <si>
    <t>　　遊戯用具</t>
  </si>
  <si>
    <t>813170000</t>
  </si>
  <si>
    <t>　　運動用具</t>
  </si>
  <si>
    <t>813170100</t>
  </si>
  <si>
    <t>　　　（釣具）</t>
  </si>
  <si>
    <t>813170110</t>
  </si>
  <si>
    <t>　　　　《釣りざお》</t>
  </si>
  <si>
    <t>813190000</t>
  </si>
  <si>
    <t>　　事務用品</t>
  </si>
  <si>
    <t>813190100</t>
  </si>
  <si>
    <t>　　　（万年筆及び鉛筆類）</t>
  </si>
  <si>
    <t>813190110</t>
  </si>
  <si>
    <t>　　　　《マーキングペン》</t>
  </si>
  <si>
    <t>813210000</t>
  </si>
  <si>
    <t>　　貴石等の製品類</t>
  </si>
  <si>
    <t>813210100</t>
  </si>
  <si>
    <t>　　　（身辺用模造細貨類）</t>
  </si>
  <si>
    <t>813230000</t>
  </si>
  <si>
    <t>　　喫煙用具</t>
  </si>
  <si>
    <t>813230100</t>
  </si>
  <si>
    <t>　　　（ライター及び同部分品）</t>
  </si>
  <si>
    <t>813250000</t>
  </si>
  <si>
    <t>　　かさ及びつえ類</t>
  </si>
  <si>
    <t>813270000</t>
  </si>
  <si>
    <t>　　ボタン及びスライドファスナー類</t>
  </si>
  <si>
    <t>813270100</t>
  </si>
  <si>
    <t>　　　（ボタン及びスナップ）</t>
  </si>
  <si>
    <t>813270300</t>
  </si>
  <si>
    <t>　　　（スライドファスナー）</t>
  </si>
  <si>
    <t>813290000</t>
  </si>
  <si>
    <t>　　くし・かんざし及び化粧用具</t>
  </si>
  <si>
    <t>900000000</t>
  </si>
  <si>
    <t>特殊取扱品</t>
  </si>
  <si>
    <t>901000000</t>
  </si>
  <si>
    <t>　再輸出品</t>
  </si>
  <si>
    <t>903000000</t>
  </si>
  <si>
    <t>　金（マネタリーゴールドを除く）</t>
  </si>
  <si>
    <t>　　　　《かに》</t>
  </si>
  <si>
    <t>011030300</t>
  </si>
  <si>
    <t>皆増</t>
    <rPh sb="0" eb="1">
      <t>カイ</t>
    </rPh>
    <rPh sb="1" eb="2">
      <t>ゾウ</t>
    </rPh>
    <phoneticPr fontId="1"/>
  </si>
  <si>
    <t>&lt;１&gt;輸出</t>
    <phoneticPr fontId="8"/>
  </si>
  <si>
    <t>品　　名</t>
    <phoneticPr fontId="6"/>
  </si>
  <si>
    <t>007010310</t>
  </si>
  <si>
    <t>　　　（乾燥きのこ）</t>
  </si>
  <si>
    <t>MT</t>
    <phoneticPr fontId="1"/>
  </si>
  <si>
    <t>　　　（電卓類）</t>
    <phoneticPr fontId="1"/>
  </si>
  <si>
    <t>合　　　　計</t>
    <phoneticPr fontId="6"/>
  </si>
  <si>
    <t>701090200</t>
  </si>
  <si>
    <t>　　　（紡糸機、ねん糸機及びかせ機）</t>
  </si>
  <si>
    <t>705110100</t>
  </si>
  <si>
    <t>　　　（航空機）</t>
  </si>
  <si>
    <t>皆増</t>
    <rPh sb="0" eb="2">
      <t>カイゾウ</t>
    </rPh>
    <phoneticPr fontId="1"/>
  </si>
  <si>
    <t>　　ミルク、クリーム及びバター</t>
  </si>
  <si>
    <t>　　魚介類</t>
  </si>
  <si>
    <t>　　　（りんご）</t>
  </si>
  <si>
    <t>原材料</t>
  </si>
  <si>
    <t>501030700</t>
  </si>
  <si>
    <t>　　　（塩化アンモニウム）</t>
  </si>
  <si>
    <t>(空白)</t>
  </si>
  <si>
    <t>総計</t>
  </si>
  <si>
    <t>皆増</t>
    <rPh sb="0" eb="1">
      <t>ミナ</t>
    </rPh>
    <rPh sb="1" eb="2">
      <t>ゾウ</t>
    </rPh>
    <phoneticPr fontId="1"/>
  </si>
  <si>
    <t>皆増</t>
    <rPh sb="0" eb="1">
      <t>ミナ</t>
    </rPh>
    <rPh sb="1" eb="2">
      <t>ゾウ</t>
    </rPh>
    <phoneticPr fontId="1"/>
  </si>
  <si>
    <t>（１）県内港全体</t>
    <rPh sb="3" eb="5">
      <t>ケンナイ</t>
    </rPh>
    <rPh sb="5" eb="6">
      <t>ミナト</t>
    </rPh>
    <rPh sb="6" eb="8">
      <t>ゼンタイ</t>
    </rPh>
    <phoneticPr fontId="14"/>
  </si>
  <si>
    <t>　</t>
    <phoneticPr fontId="6"/>
  </si>
  <si>
    <t>&lt;２&gt;輸入</t>
    <rPh sb="3" eb="5">
      <t>ユニュウ</t>
    </rPh>
    <phoneticPr fontId="6"/>
  </si>
  <si>
    <t>品目コード</t>
    <rPh sb="0" eb="2">
      <t>ヒンモク</t>
    </rPh>
    <phoneticPr fontId="9"/>
  </si>
  <si>
    <t>階層</t>
    <rPh sb="0" eb="2">
      <t>カイソウ</t>
    </rPh>
    <phoneticPr fontId="6"/>
  </si>
  <si>
    <t>品目名</t>
    <rPh sb="0" eb="2">
      <t>ヒンモク</t>
    </rPh>
    <rPh sb="2" eb="3">
      <t>メイ</t>
    </rPh>
    <phoneticPr fontId="6"/>
  </si>
  <si>
    <t>価額　（千円）</t>
    <rPh sb="0" eb="2">
      <t>カガク</t>
    </rPh>
    <rPh sb="4" eb="6">
      <t>センエン</t>
    </rPh>
    <phoneticPr fontId="9"/>
  </si>
  <si>
    <t>003010000</t>
  </si>
  <si>
    <t>　　牛肉（生鮮・冷凍）</t>
  </si>
  <si>
    <t>003030000</t>
  </si>
  <si>
    <t>　　羊・やぎ肉（生鮮・冷凍）</t>
  </si>
  <si>
    <t>003050000</t>
  </si>
  <si>
    <t>　　豚・いのししの肉（生鮮・冷凍）</t>
  </si>
  <si>
    <t>003050100</t>
  </si>
  <si>
    <t>　　　（豚肉）</t>
  </si>
  <si>
    <t>003070000</t>
  </si>
  <si>
    <t>　　鶏肉（生鮮・冷凍）</t>
  </si>
  <si>
    <t>003090000</t>
  </si>
  <si>
    <t>　　馬肉</t>
  </si>
  <si>
    <t>005010100</t>
  </si>
  <si>
    <t>　　　（粉乳）</t>
  </si>
  <si>
    <t>005030000</t>
  </si>
  <si>
    <t>　　バター</t>
  </si>
  <si>
    <t>005050000</t>
  </si>
  <si>
    <t>　　チーズ及びカード</t>
  </si>
  <si>
    <t>　　魚介類（生鮮・冷凍）</t>
  </si>
  <si>
    <t>　　　（まぐろ（生鮮・冷凍））</t>
  </si>
  <si>
    <t>　　　（さけ及びます（生鮮・冷凍））</t>
  </si>
  <si>
    <t>007010500</t>
  </si>
  <si>
    <t>　　　（さわら（生鮮・冷凍））</t>
  </si>
  <si>
    <t>007010700</t>
  </si>
  <si>
    <t>　　　（にしんの卵）</t>
  </si>
  <si>
    <t>007010710</t>
  </si>
  <si>
    <t>　　　　《かずのこ》</t>
  </si>
  <si>
    <t>007010900</t>
  </si>
  <si>
    <t>　　　（うなぎの稚魚）</t>
  </si>
  <si>
    <t>007011100</t>
  </si>
  <si>
    <t>　　　（うなぎ）</t>
  </si>
  <si>
    <t>007011300</t>
  </si>
  <si>
    <t>　　　（甲殻類及び軟体動物）</t>
  </si>
  <si>
    <t>007011310</t>
  </si>
  <si>
    <t>　　　　《えび（生鮮・冷凍）》</t>
  </si>
  <si>
    <t>007011330</t>
  </si>
  <si>
    <t>007011340</t>
  </si>
  <si>
    <t>　　　　《いか》</t>
  </si>
  <si>
    <t>007011350</t>
  </si>
  <si>
    <t>　　　　《たこ》</t>
  </si>
  <si>
    <t>007011360</t>
  </si>
  <si>
    <t>　　　　《うに》</t>
  </si>
  <si>
    <t>007011500</t>
  </si>
  <si>
    <t>　　　（にしん（生鮮・冷凍））</t>
  </si>
  <si>
    <t>007030000</t>
  </si>
  <si>
    <t>　　小麦及びメスリン</t>
  </si>
  <si>
    <t>009050000</t>
  </si>
  <si>
    <t>　　大麦及びはだか麦</t>
  </si>
  <si>
    <t>009070000</t>
  </si>
  <si>
    <t>　　とうもろこし</t>
  </si>
  <si>
    <t>009070100</t>
  </si>
  <si>
    <t>　　　（とうもろこし（飼料用））</t>
  </si>
  <si>
    <t>009090000</t>
  </si>
  <si>
    <t>　　あわ・きび及びひえ</t>
  </si>
  <si>
    <t>009110000</t>
  </si>
  <si>
    <t>　　こうりゃん（飼料用）</t>
  </si>
  <si>
    <t>009150000</t>
  </si>
  <si>
    <t>　　麦芽</t>
  </si>
  <si>
    <t>011010100</t>
  </si>
  <si>
    <t>　　　（かんきつ類（生鮮・乾燥）)</t>
  </si>
  <si>
    <t>011010110</t>
  </si>
  <si>
    <t>　　　　《レモン及びライム》</t>
  </si>
  <si>
    <t>011010120</t>
  </si>
  <si>
    <t>　　　　《オレンジ》</t>
  </si>
  <si>
    <t>011010130</t>
  </si>
  <si>
    <t>　　　　《グレープフルーツ》</t>
  </si>
  <si>
    <t>　　　（バナナ（生鮮））</t>
  </si>
  <si>
    <t>011010500</t>
  </si>
  <si>
    <t>　　　（くり）</t>
  </si>
  <si>
    <t>011010800</t>
  </si>
  <si>
    <t>　　　（ぶどう）</t>
  </si>
  <si>
    <t>011030100</t>
  </si>
  <si>
    <t>　　　（生鮮・冷蔵野菜）</t>
  </si>
  <si>
    <t>　　　（冷凍野菜）</t>
  </si>
  <si>
    <t>011030500</t>
  </si>
  <si>
    <t>　　　（豆類（乾燥））</t>
  </si>
  <si>
    <t>013010000</t>
  </si>
  <si>
    <t>　　砂糖</t>
  </si>
  <si>
    <t>013010100</t>
  </si>
  <si>
    <t>　　　（黒糖）</t>
  </si>
  <si>
    <t>013010300</t>
  </si>
  <si>
    <t>　　　（粗糖）</t>
  </si>
  <si>
    <t>013030000</t>
  </si>
  <si>
    <t>　　糖みつ</t>
  </si>
  <si>
    <t>013050000</t>
  </si>
  <si>
    <t>　　乳糖</t>
  </si>
  <si>
    <t>　　コーヒー</t>
  </si>
  <si>
    <t>015010100</t>
  </si>
  <si>
    <t>　　　（コーヒー生豆）</t>
  </si>
  <si>
    <t>015010300</t>
  </si>
  <si>
    <t>　　　（インスタントコーヒー）</t>
  </si>
  <si>
    <t>015030000</t>
  </si>
  <si>
    <t>　　ココア</t>
  </si>
  <si>
    <t>015030100</t>
  </si>
  <si>
    <t>　　　（カカオ豆）</t>
  </si>
  <si>
    <t>015030300</t>
  </si>
  <si>
    <t>　　　（カカオ脂）</t>
  </si>
  <si>
    <t>015050000</t>
  </si>
  <si>
    <t>　　お茶</t>
  </si>
  <si>
    <t>015050100</t>
  </si>
  <si>
    <t>　　　（紅茶）</t>
  </si>
  <si>
    <t>015050300</t>
  </si>
  <si>
    <t>　　　（緑茶）</t>
  </si>
  <si>
    <t>015050500</t>
  </si>
  <si>
    <t>　　　（その他のお茶）</t>
  </si>
  <si>
    <t>　　植物性油かす</t>
  </si>
  <si>
    <t>017050000</t>
  </si>
  <si>
    <t>　　魚の粉及びミール</t>
  </si>
  <si>
    <t>101010000</t>
  </si>
  <si>
    <t>　　アルコール飲料</t>
  </si>
  <si>
    <t>L</t>
  </si>
  <si>
    <t>101010100</t>
  </si>
  <si>
    <t>　　　（蒸りゅう酒）</t>
  </si>
  <si>
    <t>101010110</t>
  </si>
  <si>
    <t>　　　　《ウイスキー》</t>
  </si>
  <si>
    <t>101010120</t>
  </si>
  <si>
    <t>　　　　《ブランデー》</t>
  </si>
  <si>
    <t>101010300</t>
  </si>
  <si>
    <t>　　　（ぶどう酒）</t>
  </si>
  <si>
    <t>101010500</t>
  </si>
  <si>
    <t>　　　（ビール）</t>
  </si>
  <si>
    <t>103030000</t>
  </si>
  <si>
    <t>　　製造たばこ</t>
  </si>
  <si>
    <t>103030100</t>
  </si>
  <si>
    <t>　　　（紙巻たばこ）</t>
  </si>
  <si>
    <t>201010000</t>
  </si>
  <si>
    <t>　　原皮</t>
  </si>
  <si>
    <t>201030000</t>
  </si>
  <si>
    <t>　　毛皮</t>
  </si>
  <si>
    <t>203010000</t>
  </si>
  <si>
    <t>　　落花生</t>
  </si>
  <si>
    <t>203070000</t>
  </si>
  <si>
    <t>　　大豆</t>
  </si>
  <si>
    <t>203090000</t>
  </si>
  <si>
    <t>　　その他の採油用種子</t>
  </si>
  <si>
    <t>203090100</t>
  </si>
  <si>
    <t>　　　（亜麻種）</t>
  </si>
  <si>
    <t>203090300</t>
  </si>
  <si>
    <t>　　　（綿実）</t>
  </si>
  <si>
    <t>203090700</t>
  </si>
  <si>
    <t>　　　（菜種）</t>
  </si>
  <si>
    <t>203090900</t>
  </si>
  <si>
    <t>　　　（ごま）</t>
  </si>
  <si>
    <t>203091100</t>
  </si>
  <si>
    <t>　　　（サフラワーの種）</t>
  </si>
  <si>
    <t>　　天然ゴム</t>
  </si>
  <si>
    <t>205030000</t>
  </si>
  <si>
    <t>　　天然ゴムラテックス</t>
  </si>
  <si>
    <t>205050000</t>
  </si>
  <si>
    <t>205050100</t>
  </si>
  <si>
    <t>　　　（合成ゴムラテックス）</t>
  </si>
  <si>
    <t>205050500</t>
  </si>
  <si>
    <t>　　　（その他の合成ゴム）</t>
  </si>
  <si>
    <t>205050510</t>
  </si>
  <si>
    <t>　　　　《クロロプレンラバー》</t>
  </si>
  <si>
    <t>205050520</t>
  </si>
  <si>
    <t>　　　　《ブチルラバー》</t>
  </si>
  <si>
    <t>205050530</t>
  </si>
  <si>
    <t>　　　　《ニトリルブタジエンラバー》</t>
  </si>
  <si>
    <t>　　　（針葉樹の丸太）</t>
  </si>
  <si>
    <t>CM</t>
  </si>
  <si>
    <t>207010150</t>
  </si>
  <si>
    <t>　　　　《ドグラスファー》</t>
  </si>
  <si>
    <t>207010160</t>
  </si>
  <si>
    <t>　　　　《もみ及びとうひ》</t>
  </si>
  <si>
    <t>207010300</t>
  </si>
  <si>
    <t>　　　（その他の丸太）</t>
  </si>
  <si>
    <t>207010500</t>
  </si>
  <si>
    <t>207010520</t>
  </si>
  <si>
    <t>　　　　《ひのき》</t>
  </si>
  <si>
    <t>207010530</t>
  </si>
  <si>
    <t>　　　　《ヘムロック》</t>
  </si>
  <si>
    <t>207010550</t>
  </si>
  <si>
    <t>207010700</t>
  </si>
  <si>
    <t>　　　（ラワン）</t>
  </si>
  <si>
    <t>209010000</t>
  </si>
  <si>
    <t>　　パルプ</t>
  </si>
  <si>
    <t>209010100</t>
  </si>
  <si>
    <t>　　　（溶解用パルプ）</t>
  </si>
  <si>
    <t>209010300</t>
  </si>
  <si>
    <t>　　　（製紙用パルプ）</t>
  </si>
  <si>
    <t>211010000</t>
  </si>
  <si>
    <t>　　絹</t>
  </si>
  <si>
    <t>211030000</t>
  </si>
  <si>
    <t>　　羊毛</t>
  </si>
  <si>
    <t>211030300</t>
  </si>
  <si>
    <t>　　　（洗上羊毛）</t>
  </si>
  <si>
    <t>　　繊獣毛</t>
  </si>
  <si>
    <t>211070000</t>
  </si>
  <si>
    <t>　　獣毛（カード、コームしたもの）</t>
  </si>
  <si>
    <t>211090000</t>
  </si>
  <si>
    <t>　　綿花</t>
  </si>
  <si>
    <t>211090100</t>
  </si>
  <si>
    <t>　　　（実綿）</t>
  </si>
  <si>
    <t>211090300</t>
  </si>
  <si>
    <t>　　　（コットンリンター）</t>
  </si>
  <si>
    <t>211090500</t>
  </si>
  <si>
    <t>　　　（くず綿）</t>
  </si>
  <si>
    <t>211110000</t>
  </si>
  <si>
    <t>　　麻類（含くず）</t>
  </si>
  <si>
    <t>211110300</t>
  </si>
  <si>
    <t>　　　（亜麻）</t>
  </si>
  <si>
    <t>213030000</t>
  </si>
  <si>
    <t>　　粗鉱物（除りん鉱石）</t>
  </si>
  <si>
    <t>213030100</t>
  </si>
  <si>
    <t>　　　（石及び砂）</t>
  </si>
  <si>
    <t>213030110</t>
  </si>
  <si>
    <t>　　　　《大理石》</t>
  </si>
  <si>
    <t>213030130</t>
  </si>
  <si>
    <t>　　　　《けい砂》</t>
  </si>
  <si>
    <t>213030300</t>
  </si>
  <si>
    <t>　　　（工業用ダイヤモンド）</t>
  </si>
  <si>
    <t>213030500</t>
  </si>
  <si>
    <t>　　　（天然黒鉛及びカオリン等）</t>
  </si>
  <si>
    <t>213030700</t>
  </si>
  <si>
    <t>　　　（塩）</t>
  </si>
  <si>
    <t>213031100</t>
  </si>
  <si>
    <t>　　　（雲母）</t>
  </si>
  <si>
    <t>213031300</t>
  </si>
  <si>
    <t>　　　（ほたる石）</t>
  </si>
  <si>
    <t>　　鉄鉱石</t>
  </si>
  <si>
    <t>215030000</t>
  </si>
  <si>
    <t>　　鉄鋼くず</t>
  </si>
  <si>
    <t>215050000</t>
  </si>
  <si>
    <t>　　非鉄金属鉱</t>
  </si>
  <si>
    <t>215050900</t>
  </si>
  <si>
    <t>　　　（亜鉛鉱）</t>
  </si>
  <si>
    <t>215051100</t>
  </si>
  <si>
    <t>　　　（マンガン鉱）</t>
  </si>
  <si>
    <t>215051300</t>
  </si>
  <si>
    <t>　　　（クロム鉱）</t>
  </si>
  <si>
    <t>215051700</t>
  </si>
  <si>
    <t>　　　（モリブデン鉱）</t>
  </si>
  <si>
    <t>215051900</t>
  </si>
  <si>
    <t>　　　（チタン鉱）</t>
  </si>
  <si>
    <t>215052100</t>
  </si>
  <si>
    <t>　　　（アンチモン鉱）</t>
  </si>
  <si>
    <t>215052300</t>
  </si>
  <si>
    <t>　　　（アルミニウム鉱）</t>
  </si>
  <si>
    <t>215070000</t>
  </si>
  <si>
    <t>　　非鉄卑金属くず</t>
  </si>
  <si>
    <t>215070100</t>
  </si>
  <si>
    <t>　　　（灰・鉱さい及びその他のかす）</t>
  </si>
  <si>
    <t>215070300</t>
  </si>
  <si>
    <t>　　　（銅くず）</t>
  </si>
  <si>
    <t>215070500</t>
  </si>
  <si>
    <t>　　　（黄銅・青銅くず）</t>
  </si>
  <si>
    <t>215070700</t>
  </si>
  <si>
    <t>　　　（アルミニウム等のくず）</t>
  </si>
  <si>
    <t>　　動物性原材料</t>
  </si>
  <si>
    <t>217010300</t>
  </si>
  <si>
    <t>　　　（動物（除魚類）の腸）</t>
  </si>
  <si>
    <t>217030000</t>
  </si>
  <si>
    <t>　　植物性原材料</t>
  </si>
  <si>
    <t>217030100</t>
  </si>
  <si>
    <t>　　　（繁殖用の種・果実及び胞子）</t>
  </si>
  <si>
    <t>217030300</t>
  </si>
  <si>
    <t>　　　（てんぐさ）</t>
  </si>
  <si>
    <t>　石炭・コークス及びれん炭</t>
  </si>
  <si>
    <t>　　石炭</t>
  </si>
  <si>
    <t>301010100</t>
  </si>
  <si>
    <t>　　　（無煙炭）</t>
  </si>
  <si>
    <t>301010300</t>
  </si>
  <si>
    <t>　　　（原料炭）</t>
  </si>
  <si>
    <t>301010310</t>
  </si>
  <si>
    <t>　　　　《強粘結炭》</t>
  </si>
  <si>
    <t>301010320</t>
  </si>
  <si>
    <t>　　　　《その他のコークス用炭》</t>
  </si>
  <si>
    <t>301010500</t>
  </si>
  <si>
    <t>　　　（一般炭）</t>
  </si>
  <si>
    <t>　　原油及び粗油</t>
  </si>
  <si>
    <t>303030000</t>
  </si>
  <si>
    <t>303030100</t>
  </si>
  <si>
    <t>303030300</t>
  </si>
  <si>
    <t>303030500</t>
  </si>
  <si>
    <t>303030700</t>
  </si>
  <si>
    <t>　　　（重油）</t>
  </si>
  <si>
    <t>303030900</t>
  </si>
  <si>
    <t>　　　（潤滑油及びグリース）</t>
  </si>
  <si>
    <t>303031100</t>
  </si>
  <si>
    <t>　　　（石油コークス）</t>
  </si>
  <si>
    <t>305000000</t>
  </si>
  <si>
    <t>　天然ガス及び製造ガス</t>
  </si>
  <si>
    <t>305010000</t>
  </si>
  <si>
    <t>　　石油ガス類</t>
  </si>
  <si>
    <t>305010100</t>
  </si>
  <si>
    <t>　　　（液化石油ガス）</t>
  </si>
  <si>
    <t>305010300</t>
  </si>
  <si>
    <t>　　　（液化天然ガス）</t>
  </si>
  <si>
    <t>401010000</t>
  </si>
  <si>
    <t>　　牛脂</t>
  </si>
  <si>
    <t>403030000</t>
  </si>
  <si>
    <t>　　パーム油</t>
  </si>
  <si>
    <t>405010000</t>
  </si>
  <si>
    <t>　　ろう</t>
  </si>
  <si>
    <t>501010100</t>
  </si>
  <si>
    <t>503030000</t>
  </si>
  <si>
    <t>　　キシレン（粗製のもの）</t>
  </si>
  <si>
    <t>505010100</t>
  </si>
  <si>
    <t>　　　（酸性染料）</t>
  </si>
  <si>
    <t>505010300</t>
  </si>
  <si>
    <t>　　　（分散性染料）</t>
  </si>
  <si>
    <t>505010500</t>
  </si>
  <si>
    <t>　　　（反応性染料）</t>
  </si>
  <si>
    <t>　　植物性のなめしエキス</t>
  </si>
  <si>
    <t>505030100</t>
  </si>
  <si>
    <t>　　　（ワットルエキス）</t>
  </si>
  <si>
    <t>505050000</t>
  </si>
  <si>
    <t>　　ホルモン</t>
  </si>
  <si>
    <t>507070000</t>
  </si>
  <si>
    <t>　　精油及びレジノイド</t>
  </si>
  <si>
    <t>　　人造香料類</t>
  </si>
  <si>
    <t>　　カリ肥料</t>
  </si>
  <si>
    <t>　　　（塩化カリウム）</t>
  </si>
  <si>
    <t>　　　（硫酸カリウム）</t>
  </si>
  <si>
    <t>　　シリコーン</t>
  </si>
  <si>
    <t>515090000</t>
  </si>
  <si>
    <t>　　合成樹脂</t>
  </si>
  <si>
    <t>517010000</t>
  </si>
  <si>
    <t>　　消毒剤・殺虫剤及び殺菌剤類</t>
  </si>
  <si>
    <t>517030000</t>
  </si>
  <si>
    <t>　　でん粉</t>
  </si>
  <si>
    <t>517050000</t>
  </si>
  <si>
    <t>　　カゼイン</t>
  </si>
  <si>
    <t>517070000</t>
  </si>
  <si>
    <t>　　ロジン</t>
  </si>
  <si>
    <t>517090000</t>
  </si>
  <si>
    <t>　　調製石油添加剤</t>
  </si>
  <si>
    <t>517110000</t>
  </si>
  <si>
    <t>　　触媒</t>
  </si>
  <si>
    <t>601010000</t>
  </si>
  <si>
    <t>　　羊革</t>
  </si>
  <si>
    <t>　　合板・ウッドパネル</t>
  </si>
  <si>
    <t>　　　（合板）</t>
  </si>
  <si>
    <t>　　パルプウッド等</t>
  </si>
  <si>
    <t>　　　（ウッドチップ）</t>
  </si>
  <si>
    <t>605050000</t>
  </si>
  <si>
    <t>　　建築用木工品及び木製建具</t>
  </si>
  <si>
    <t>　　織物用繊維糸</t>
  </si>
  <si>
    <t>609010100</t>
  </si>
  <si>
    <t>　　　（絹糸）</t>
  </si>
  <si>
    <t>609010300</t>
  </si>
  <si>
    <t>609010500</t>
  </si>
  <si>
    <t>　　　（合成繊維の糸）</t>
  </si>
  <si>
    <t>　　綿織物</t>
  </si>
  <si>
    <t>609030100</t>
  </si>
  <si>
    <t>　　　（綿織物（絹１０％以上のもの））</t>
  </si>
  <si>
    <t>609050000</t>
  </si>
  <si>
    <t>　　毛織物</t>
  </si>
  <si>
    <t>609050100</t>
  </si>
  <si>
    <t>　　　（毛織物（絹１０％以上のもの））</t>
  </si>
  <si>
    <t>　　絹織物</t>
  </si>
  <si>
    <t>　　合成繊維織物</t>
  </si>
  <si>
    <t>　　チュール及びししゅう布類</t>
  </si>
  <si>
    <t>609130000</t>
  </si>
  <si>
    <t>　　敷物類</t>
  </si>
  <si>
    <t>609150000</t>
  </si>
  <si>
    <t>　　メリヤス編物及びクロセ編物</t>
  </si>
  <si>
    <t>　　ダイヤモンド</t>
  </si>
  <si>
    <t>　　貴石及び半貴石</t>
  </si>
  <si>
    <t>　　合金鉄</t>
  </si>
  <si>
    <t>　　銀及び白金族</t>
  </si>
  <si>
    <t>　　　（白金族の金属）</t>
  </si>
  <si>
    <t>615010110</t>
  </si>
  <si>
    <t>　　　　《白金》</t>
  </si>
  <si>
    <t>615010120</t>
  </si>
  <si>
    <t>　　　　《パラジウム》</t>
  </si>
  <si>
    <t>615010130</t>
  </si>
  <si>
    <t>　　　　《ロジウム》</t>
  </si>
  <si>
    <t>615010300</t>
  </si>
  <si>
    <t>　　　（銀及び銀を張った金属）</t>
  </si>
  <si>
    <t>615010310</t>
  </si>
  <si>
    <t>　　　　《銀》</t>
  </si>
  <si>
    <t>615050000</t>
  </si>
  <si>
    <t>　　ニッケル及び同合金</t>
  </si>
  <si>
    <t>　　鉛及び同合金</t>
  </si>
  <si>
    <t>　　すず及び同合金</t>
  </si>
  <si>
    <t>　　コバルト及び同合金</t>
  </si>
  <si>
    <t>617000000</t>
  </si>
  <si>
    <t>617010000</t>
  </si>
  <si>
    <t>　　鉄鋼製構造物及び同建設機材</t>
  </si>
  <si>
    <t>617030000</t>
  </si>
  <si>
    <t>　　くぎ・ねじ・ナット・ボルト類</t>
  </si>
  <si>
    <t>617050000</t>
  </si>
  <si>
    <t>617070000</t>
  </si>
  <si>
    <t>617090000</t>
  </si>
  <si>
    <t>　　　（蒸気タービン）</t>
  </si>
  <si>
    <t>　　　（航空機用内燃機関）</t>
  </si>
  <si>
    <t>701010700</t>
  </si>
  <si>
    <t>　　　（その他の内燃機関）</t>
  </si>
  <si>
    <t>701010900</t>
  </si>
  <si>
    <t>　　　（ガスタービンの部分品）</t>
  </si>
  <si>
    <t>　　　（電算機類(含周辺機器））</t>
  </si>
  <si>
    <t>　　　　《ボール盤及び中ぐり盤》</t>
  </si>
  <si>
    <t>701070130</t>
  </si>
  <si>
    <t>　　　　《フライス盤》</t>
  </si>
  <si>
    <t>701070140</t>
  </si>
  <si>
    <t>　　　（プレス及び鍛造機）</t>
  </si>
  <si>
    <t>701070700</t>
  </si>
  <si>
    <t>701090100</t>
  </si>
  <si>
    <t>　　　（メリヤス機）</t>
  </si>
  <si>
    <t>701100000</t>
  </si>
  <si>
    <t>　　　（印刷機械）</t>
  </si>
  <si>
    <t>　　食料品加工機械</t>
  </si>
  <si>
    <t>701210000</t>
  </si>
  <si>
    <t>701210100</t>
  </si>
  <si>
    <t>701210300</t>
  </si>
  <si>
    <t>701210500</t>
  </si>
  <si>
    <t>　　　（遠心分離機）</t>
  </si>
  <si>
    <t>　　鉱物・木材等の材料加工機械</t>
  </si>
  <si>
    <t>　　コック・弁類</t>
  </si>
  <si>
    <t>　　　（発電機及び電動機）</t>
  </si>
  <si>
    <t>703040000</t>
  </si>
  <si>
    <t>　　音響・映像機器（含部品）</t>
  </si>
  <si>
    <t>703050500</t>
  </si>
  <si>
    <t>703051100</t>
  </si>
  <si>
    <t>703051500</t>
  </si>
  <si>
    <t>　　　（音響・映像機器の部分品）</t>
  </si>
  <si>
    <t>703070300</t>
  </si>
  <si>
    <t>　　　（電話機）</t>
  </si>
  <si>
    <t>703090500</t>
  </si>
  <si>
    <t>703090700</t>
  </si>
  <si>
    <t>　　　（トランジスター等）</t>
  </si>
  <si>
    <t>703110300</t>
  </si>
  <si>
    <t>　　電気溶接器</t>
  </si>
  <si>
    <t>705040000</t>
  </si>
  <si>
    <t>705040100</t>
  </si>
  <si>
    <t>705070120</t>
  </si>
  <si>
    <t>　　　　《貨物船・貨客船》</t>
  </si>
  <si>
    <t>　　自転車</t>
  </si>
  <si>
    <t>　　衣類</t>
  </si>
  <si>
    <t>　　　（男子用衣類）</t>
  </si>
  <si>
    <t>　　　（女子用及び乳幼児用衣類）</t>
  </si>
  <si>
    <t>　　　（下着類）</t>
  </si>
  <si>
    <t>　　衣類付属品</t>
  </si>
  <si>
    <t>807050100</t>
  </si>
  <si>
    <t>807050300</t>
  </si>
  <si>
    <t>807050500</t>
  </si>
  <si>
    <t>　　　（セーター類）</t>
  </si>
  <si>
    <t>811010100</t>
  </si>
  <si>
    <t>811010110</t>
  </si>
  <si>
    <t>　　　　《調整機器及び計算用具類》</t>
  </si>
  <si>
    <t>　　　（時計）</t>
  </si>
  <si>
    <t>811030110</t>
  </si>
  <si>
    <t>　　　　《懐中時計・腕時計類》</t>
  </si>
  <si>
    <t>　　　（写真用フイルム類）</t>
  </si>
  <si>
    <t>　　がん具及び遊戯用具</t>
  </si>
  <si>
    <t>813090100</t>
  </si>
  <si>
    <t>　　　（遊戯用具）</t>
  </si>
  <si>
    <t>　　　（ゴルフ用具）</t>
  </si>
  <si>
    <t>813130000</t>
  </si>
  <si>
    <t>813130100</t>
  </si>
  <si>
    <t>　　　（万年筆・鉛筆類）</t>
  </si>
  <si>
    <t>　　美術品・収集品及びこっとう</t>
  </si>
  <si>
    <t>　　成形品及び彫刻品</t>
  </si>
  <si>
    <t>　再輸入品</t>
  </si>
  <si>
    <t>総計</t>
    <rPh sb="0" eb="2">
      <t>ソウケイ</t>
    </rPh>
    <phoneticPr fontId="6"/>
  </si>
  <si>
    <t>（２）港別－①名古屋港</t>
    <rPh sb="3" eb="4">
      <t>ミナト</t>
    </rPh>
    <rPh sb="4" eb="5">
      <t>ベツ</t>
    </rPh>
    <rPh sb="7" eb="11">
      <t>ナゴヤコウ</t>
    </rPh>
    <phoneticPr fontId="8"/>
  </si>
  <si>
    <t>&lt;１&gt;輸出</t>
    <phoneticPr fontId="8"/>
  </si>
  <si>
    <t>（単位：千円、％）</t>
  </si>
  <si>
    <t>&lt;２&gt;輸入</t>
    <phoneticPr fontId="8"/>
  </si>
  <si>
    <t>品名コード</t>
    <rPh sb="1" eb="2">
      <t>メイ</t>
    </rPh>
    <phoneticPr fontId="8"/>
  </si>
  <si>
    <t>階層</t>
    <phoneticPr fontId="8"/>
  </si>
  <si>
    <t>品　　名</t>
    <phoneticPr fontId="8"/>
  </si>
  <si>
    <t>単位</t>
    <phoneticPr fontId="8"/>
  </si>
  <si>
    <t>数量</t>
  </si>
  <si>
    <t>価額</t>
    <rPh sb="0" eb="2">
      <t>カガク</t>
    </rPh>
    <phoneticPr fontId="6"/>
  </si>
  <si>
    <t>構成比</t>
    <phoneticPr fontId="8"/>
  </si>
  <si>
    <t>階層</t>
    <phoneticPr fontId="8"/>
  </si>
  <si>
    <t>単位</t>
    <phoneticPr fontId="8"/>
  </si>
  <si>
    <t>数量</t>
    <phoneticPr fontId="8"/>
  </si>
  <si>
    <t>価額</t>
    <rPh sb="0" eb="2">
      <t>カガク</t>
    </rPh>
    <phoneticPr fontId="8"/>
  </si>
  <si>
    <t>構成比</t>
    <phoneticPr fontId="8"/>
  </si>
  <si>
    <t>　　牛肉</t>
  </si>
  <si>
    <t>　　羊・やぎ肉</t>
  </si>
  <si>
    <t>　　豚・いのししの肉</t>
  </si>
  <si>
    <t>　　鶏肉</t>
  </si>
  <si>
    <t>　　　（まぐろ）</t>
  </si>
  <si>
    <t>　　　（さけ及びます）</t>
  </si>
  <si>
    <t>　　　（さわら）</t>
  </si>
  <si>
    <t>　　魚介類の粉及びミール及びペレット</t>
  </si>
  <si>
    <t>　　　　《トガサワラ》</t>
  </si>
  <si>
    <t>（２）港別－②衣浦港</t>
    <rPh sb="3" eb="4">
      <t>ミナト</t>
    </rPh>
    <rPh sb="4" eb="5">
      <t>ベツ</t>
    </rPh>
    <rPh sb="7" eb="9">
      <t>キヌウラ</t>
    </rPh>
    <rPh sb="9" eb="10">
      <t>ミナト</t>
    </rPh>
    <phoneticPr fontId="8"/>
  </si>
  <si>
    <t>品名コード</t>
    <rPh sb="0" eb="2">
      <t>ヒンメイ</t>
    </rPh>
    <phoneticPr fontId="8"/>
  </si>
  <si>
    <t>（２）港別－③三河港</t>
    <rPh sb="3" eb="4">
      <t>ミナト</t>
    </rPh>
    <rPh sb="4" eb="5">
      <t>ベツ</t>
    </rPh>
    <rPh sb="7" eb="10">
      <t>ミカワコウ</t>
    </rPh>
    <phoneticPr fontId="8"/>
  </si>
  <si>
    <t>総計</t>
    <rPh sb="0" eb="2">
      <t>ソウケイ</t>
    </rPh>
    <phoneticPr fontId="1"/>
  </si>
  <si>
    <t>（２）港別－④中部国際空港</t>
    <rPh sb="3" eb="4">
      <t>ミナト</t>
    </rPh>
    <rPh sb="4" eb="5">
      <t>ベツ</t>
    </rPh>
    <rPh sb="7" eb="9">
      <t>チュウブ</t>
    </rPh>
    <rPh sb="9" eb="11">
      <t>コクサイ</t>
    </rPh>
    <rPh sb="11" eb="12">
      <t>ソラ</t>
    </rPh>
    <rPh sb="12" eb="13">
      <t>ミナト</t>
    </rPh>
    <phoneticPr fontId="8"/>
  </si>
  <si>
    <t>第４表　県内港の品目別輸出入数量・額(令和元年）</t>
    <rPh sb="0" eb="1">
      <t>ダイ</t>
    </rPh>
    <rPh sb="2" eb="3">
      <t>ヒョウ</t>
    </rPh>
    <rPh sb="4" eb="6">
      <t>ケンナイ</t>
    </rPh>
    <rPh sb="6" eb="7">
      <t>ミナト</t>
    </rPh>
    <rPh sb="8" eb="10">
      <t>ヒンモク</t>
    </rPh>
    <rPh sb="10" eb="11">
      <t>ベツ</t>
    </rPh>
    <rPh sb="11" eb="14">
      <t>ユシュツニュウ</t>
    </rPh>
    <rPh sb="14" eb="16">
      <t>スウリョウ</t>
    </rPh>
    <rPh sb="17" eb="18">
      <t>ガク</t>
    </rPh>
    <rPh sb="19" eb="21">
      <t>レイワ</t>
    </rPh>
    <rPh sb="21" eb="23">
      <t>ガンネン</t>
    </rPh>
    <rPh sb="23" eb="24">
      <t>ヘイネン</t>
    </rPh>
    <phoneticPr fontId="6"/>
  </si>
  <si>
    <t>第４表　県内港の品目別輸出入数量・額（令和元年）</t>
    <rPh sb="0" eb="1">
      <t>ダイ</t>
    </rPh>
    <rPh sb="2" eb="3">
      <t>ヒョウ</t>
    </rPh>
    <rPh sb="4" eb="6">
      <t>ケンナイ</t>
    </rPh>
    <rPh sb="6" eb="7">
      <t>ミナト</t>
    </rPh>
    <rPh sb="8" eb="10">
      <t>ヒンモク</t>
    </rPh>
    <rPh sb="10" eb="11">
      <t>ベツ</t>
    </rPh>
    <rPh sb="11" eb="14">
      <t>ユシュツニュウ</t>
    </rPh>
    <rPh sb="14" eb="16">
      <t>スウリョウ</t>
    </rPh>
    <rPh sb="17" eb="18">
      <t>ガク</t>
    </rPh>
    <rPh sb="19" eb="21">
      <t>レイワ</t>
    </rPh>
    <rPh sb="21" eb="23">
      <t>ガンネン</t>
    </rPh>
    <rPh sb="23" eb="24">
      <t>ヘイネン</t>
    </rPh>
    <phoneticPr fontId="6"/>
  </si>
  <si>
    <t>第４表　県内港の品目別輸出入数量・額（令和元年）</t>
    <rPh sb="0" eb="1">
      <t>ダイ</t>
    </rPh>
    <rPh sb="2" eb="3">
      <t>ヒョウ</t>
    </rPh>
    <rPh sb="4" eb="6">
      <t>ケンナイ</t>
    </rPh>
    <rPh sb="6" eb="7">
      <t>ミナト</t>
    </rPh>
    <rPh sb="8" eb="11">
      <t>ヒンモクベツ</t>
    </rPh>
    <rPh sb="11" eb="14">
      <t>ユシュツニュウ</t>
    </rPh>
    <rPh sb="14" eb="16">
      <t>スウリョウ</t>
    </rPh>
    <rPh sb="17" eb="18">
      <t>ガク</t>
    </rPh>
    <rPh sb="19" eb="21">
      <t>レイワ</t>
    </rPh>
    <rPh sb="21" eb="23">
      <t>ガンネン</t>
    </rPh>
    <rPh sb="23" eb="24">
      <t>ヘイネン</t>
    </rPh>
    <phoneticPr fontId="8"/>
  </si>
  <si>
    <t>皆減</t>
    <rPh sb="0" eb="2">
      <t>カイゲン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</si>
</sst>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);[Red]\(#,##0\)"/>
    <numFmt numFmtId="177" formatCode="0.0_);[Red]\(0.0\)"/>
    <numFmt numFmtId="178" formatCode="#,###"/>
    <numFmt numFmtId="179" formatCode="#,##0.0_);[Red]\(#,##0.0\)"/>
    <numFmt numFmtId="180" formatCode="0_ ;[Red]\-0\ "/>
    <numFmt numFmtId="181" formatCode="#,##0_ "/>
    <numFmt numFmtId="182" formatCode="0.0_ "/>
    <numFmt numFmtId="183" formatCode="0_ 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ＭＳ ゴシック"/>
      <family val="3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scheme val="minor"/>
    </font>
    <font>
      <b/>
      <sz val="11"/>
      <name val="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2"/>
      <scheme val="minor"/>
    </font>
    <font>
      <b/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38" fontId="4" fillId="0" borderId="0" applyFont="0" applyFill="0" applyBorder="0" applyAlignment="0" applyProtection="0"/>
    <xf numFmtId="0" fontId="4" fillId="0" borderId="0"/>
    <xf numFmtId="0" fontId="2" fillId="0" borderId="0">
      <alignment vertical="center"/>
    </xf>
    <xf numFmtId="0" fontId="7" fillId="0" borderId="0">
      <alignment vertical="center"/>
    </xf>
  </cellStyleXfs>
  <cellXfs count="484">
    <xf numFmtId="0" fontId="0" fillId="0" borderId="0" xfId="0">
      <alignment vertical="center"/>
    </xf>
    <xf numFmtId="0" fontId="2" fillId="0" borderId="0" xfId="3" applyFill="1">
      <alignment vertical="center"/>
    </xf>
    <xf numFmtId="177" fontId="2" fillId="0" borderId="0" xfId="3" applyNumberFormat="1" applyFill="1">
      <alignment vertical="center"/>
    </xf>
    <xf numFmtId="0" fontId="2" fillId="0" borderId="0" xfId="3" applyFont="1" applyFill="1" applyAlignment="1">
      <alignment horizontal="center" vertical="center"/>
    </xf>
    <xf numFmtId="0" fontId="2" fillId="0" borderId="0" xfId="3" applyFont="1" applyFill="1">
      <alignment vertical="center"/>
    </xf>
    <xf numFmtId="177" fontId="2" fillId="0" borderId="0" xfId="3" applyNumberFormat="1" applyFont="1" applyFill="1">
      <alignment vertical="center"/>
    </xf>
    <xf numFmtId="0" fontId="7" fillId="0" borderId="0" xfId="2" applyFont="1" applyFill="1" applyAlignment="1">
      <alignment horizontal="left" vertical="center"/>
    </xf>
    <xf numFmtId="0" fontId="7" fillId="0" borderId="9" xfId="2" applyFont="1" applyFill="1" applyBorder="1" applyAlignment="1">
      <alignment horizontal="center" vertical="center" shrinkToFit="1"/>
    </xf>
    <xf numFmtId="0" fontId="10" fillId="0" borderId="11" xfId="2" applyNumberFormat="1" applyFont="1" applyFill="1" applyBorder="1" applyAlignment="1">
      <alignment horizontal="center" vertical="center" shrinkToFit="1"/>
    </xf>
    <xf numFmtId="177" fontId="7" fillId="0" borderId="9" xfId="2" applyNumberFormat="1" applyFont="1" applyFill="1" applyBorder="1" applyAlignment="1">
      <alignment horizontal="center" vertical="center" shrinkToFit="1"/>
    </xf>
    <xf numFmtId="177" fontId="7" fillId="0" borderId="10" xfId="2" applyNumberFormat="1" applyFont="1" applyFill="1" applyBorder="1" applyAlignment="1">
      <alignment horizontal="center" vertical="center" shrinkToFit="1"/>
    </xf>
    <xf numFmtId="0" fontId="10" fillId="0" borderId="11" xfId="2" applyFont="1" applyFill="1" applyBorder="1" applyAlignment="1">
      <alignment horizontal="center" vertical="center" shrinkToFit="1"/>
    </xf>
    <xf numFmtId="0" fontId="2" fillId="0" borderId="0" xfId="3" applyFont="1" applyFill="1" applyBorder="1">
      <alignment vertical="center"/>
    </xf>
    <xf numFmtId="0" fontId="11" fillId="0" borderId="9" xfId="0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5" fillId="0" borderId="0" xfId="2" applyNumberFormat="1" applyFont="1" applyFill="1" applyAlignment="1">
      <alignment horizontal="left"/>
    </xf>
    <xf numFmtId="0" fontId="7" fillId="0" borderId="0" xfId="2" applyFont="1" applyFill="1" applyAlignment="1">
      <alignment horizontal="left"/>
    </xf>
    <xf numFmtId="0" fontId="7" fillId="0" borderId="0" xfId="2" applyFont="1" applyFill="1" applyBorder="1" applyAlignment="1">
      <alignment horizontal="left"/>
    </xf>
    <xf numFmtId="0" fontId="11" fillId="0" borderId="8" xfId="0" applyFont="1" applyFill="1" applyBorder="1" applyAlignment="1">
      <alignment horizontal="left" vertical="center"/>
    </xf>
    <xf numFmtId="0" fontId="2" fillId="0" borderId="0" xfId="3" applyFont="1" applyFill="1" applyAlignment="1">
      <alignment horizontal="left" vertical="center"/>
    </xf>
    <xf numFmtId="0" fontId="11" fillId="2" borderId="8" xfId="3" applyFont="1" applyFill="1" applyBorder="1" applyAlignment="1">
      <alignment horizontal="left" vertical="center"/>
    </xf>
    <xf numFmtId="0" fontId="11" fillId="2" borderId="9" xfId="3" applyFont="1" applyFill="1" applyBorder="1" applyAlignment="1">
      <alignment horizontal="center" vertical="center"/>
    </xf>
    <xf numFmtId="0" fontId="11" fillId="3" borderId="8" xfId="3" applyFont="1" applyFill="1" applyBorder="1" applyAlignment="1">
      <alignment horizontal="left" vertical="center"/>
    </xf>
    <xf numFmtId="0" fontId="11" fillId="3" borderId="9" xfId="3" applyFont="1" applyFill="1" applyBorder="1" applyAlignment="1">
      <alignment horizontal="center" vertical="center"/>
    </xf>
    <xf numFmtId="0" fontId="11" fillId="0" borderId="8" xfId="3" applyFont="1" applyFill="1" applyBorder="1" applyAlignment="1">
      <alignment horizontal="left" vertical="center"/>
    </xf>
    <xf numFmtId="0" fontId="11" fillId="0" borderId="9" xfId="3" applyFont="1" applyFill="1" applyBorder="1" applyAlignment="1">
      <alignment horizontal="center" vertical="center"/>
    </xf>
    <xf numFmtId="0" fontId="12" fillId="3" borderId="8" xfId="2" applyFont="1" applyFill="1" applyBorder="1" applyAlignment="1">
      <alignment horizontal="left" vertical="center"/>
    </xf>
    <xf numFmtId="0" fontId="12" fillId="0" borderId="8" xfId="3" applyFont="1" applyFill="1" applyBorder="1" applyAlignment="1">
      <alignment horizontal="left" shrinkToFit="1"/>
    </xf>
    <xf numFmtId="0" fontId="12" fillId="0" borderId="9" xfId="3" applyFont="1" applyFill="1" applyBorder="1" applyAlignment="1">
      <alignment horizontal="center" shrinkToFit="1"/>
    </xf>
    <xf numFmtId="0" fontId="12" fillId="0" borderId="8" xfId="2" applyFont="1" applyFill="1" applyBorder="1" applyAlignment="1">
      <alignment horizontal="left" shrinkToFit="1"/>
    </xf>
    <xf numFmtId="0" fontId="12" fillId="0" borderId="9" xfId="2" applyFont="1" applyFill="1" applyBorder="1" applyAlignment="1">
      <alignment horizontal="center" shrinkToFit="1"/>
    </xf>
    <xf numFmtId="0" fontId="11" fillId="3" borderId="14" xfId="3" applyFont="1" applyFill="1" applyBorder="1" applyAlignment="1">
      <alignment horizontal="left" vertical="center"/>
    </xf>
    <xf numFmtId="0" fontId="11" fillId="3" borderId="15" xfId="3" applyFont="1" applyFill="1" applyBorder="1" applyAlignment="1">
      <alignment horizontal="center" vertical="center"/>
    </xf>
    <xf numFmtId="176" fontId="7" fillId="0" borderId="13" xfId="4" applyNumberFormat="1" applyFont="1" applyFill="1" applyBorder="1" applyAlignment="1">
      <alignment horizontal="center" vertical="center" shrinkToFit="1"/>
    </xf>
    <xf numFmtId="0" fontId="0" fillId="0" borderId="0" xfId="3" applyFont="1" applyFill="1">
      <alignment vertical="center"/>
    </xf>
    <xf numFmtId="0" fontId="11" fillId="0" borderId="24" xfId="0" applyFont="1" applyFill="1" applyBorder="1">
      <alignment vertical="center"/>
    </xf>
    <xf numFmtId="179" fontId="7" fillId="3" borderId="27" xfId="2" applyNumberFormat="1" applyFont="1" applyFill="1" applyBorder="1" applyAlignment="1">
      <alignment shrinkToFit="1"/>
    </xf>
    <xf numFmtId="38" fontId="3" fillId="5" borderId="30" xfId="1" applyFont="1" applyFill="1" applyBorder="1">
      <alignment vertical="center"/>
    </xf>
    <xf numFmtId="0" fontId="11" fillId="0" borderId="8" xfId="0" applyFont="1" applyFill="1" applyBorder="1" applyAlignment="1"/>
    <xf numFmtId="0" fontId="0" fillId="0" borderId="0" xfId="0" applyFill="1">
      <alignment vertical="center"/>
    </xf>
    <xf numFmtId="0" fontId="2" fillId="3" borderId="9" xfId="3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5" xfId="3" applyFont="1" applyFill="1" applyBorder="1">
      <alignment vertical="center"/>
    </xf>
    <xf numFmtId="38" fontId="0" fillId="2" borderId="9" xfId="1" applyFont="1" applyFill="1" applyBorder="1">
      <alignment vertical="center"/>
    </xf>
    <xf numFmtId="38" fontId="0" fillId="3" borderId="9" xfId="1" applyFont="1" applyFill="1" applyBorder="1">
      <alignment vertical="center"/>
    </xf>
    <xf numFmtId="0" fontId="2" fillId="0" borderId="9" xfId="3" applyFont="1" applyFill="1" applyBorder="1" applyAlignment="1">
      <alignment horizontal="center" vertical="center"/>
    </xf>
    <xf numFmtId="0" fontId="2" fillId="0" borderId="35" xfId="3" applyFont="1" applyFill="1" applyBorder="1">
      <alignment vertical="center"/>
    </xf>
    <xf numFmtId="0" fontId="11" fillId="2" borderId="10" xfId="3" applyFont="1" applyFill="1" applyBorder="1">
      <alignment vertical="center"/>
    </xf>
    <xf numFmtId="0" fontId="11" fillId="3" borderId="26" xfId="3" applyFont="1" applyFill="1" applyBorder="1">
      <alignment vertical="center"/>
    </xf>
    <xf numFmtId="0" fontId="11" fillId="3" borderId="10" xfId="3" applyFont="1" applyFill="1" applyBorder="1">
      <alignment vertical="center"/>
    </xf>
    <xf numFmtId="0" fontId="11" fillId="0" borderId="10" xfId="3" applyFont="1" applyFill="1" applyBorder="1">
      <alignment vertical="center"/>
    </xf>
    <xf numFmtId="0" fontId="11" fillId="0" borderId="10" xfId="0" applyFont="1" applyFill="1" applyBorder="1">
      <alignment vertical="center"/>
    </xf>
    <xf numFmtId="0" fontId="0" fillId="0" borderId="0" xfId="0" applyFill="1" applyBorder="1">
      <alignment vertical="center"/>
    </xf>
    <xf numFmtId="0" fontId="12" fillId="0" borderId="10" xfId="3" applyFont="1" applyFill="1" applyBorder="1" applyAlignment="1">
      <alignment horizontal="left"/>
    </xf>
    <xf numFmtId="0" fontId="11" fillId="0" borderId="26" xfId="3" applyFont="1" applyFill="1" applyBorder="1">
      <alignment vertical="center"/>
    </xf>
    <xf numFmtId="0" fontId="0" fillId="0" borderId="10" xfId="0" applyFill="1" applyBorder="1" applyAlignment="1"/>
    <xf numFmtId="0" fontId="12" fillId="0" borderId="10" xfId="2" applyFont="1" applyFill="1" applyBorder="1" applyAlignment="1">
      <alignment shrinkToFit="1"/>
    </xf>
    <xf numFmtId="0" fontId="12" fillId="0" borderId="10" xfId="3" applyFont="1" applyFill="1" applyBorder="1" applyAlignment="1">
      <alignment shrinkToFit="1"/>
    </xf>
    <xf numFmtId="0" fontId="11" fillId="3" borderId="36" xfId="3" applyFont="1" applyFill="1" applyBorder="1">
      <alignment vertical="center"/>
    </xf>
    <xf numFmtId="0" fontId="7" fillId="4" borderId="20" xfId="2" applyFont="1" applyFill="1" applyBorder="1" applyAlignment="1">
      <alignment horizontal="center" shrinkToFit="1"/>
    </xf>
    <xf numFmtId="0" fontId="2" fillId="2" borderId="9" xfId="3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9" fontId="7" fillId="2" borderId="13" xfId="2" applyNumberFormat="1" applyFont="1" applyFill="1" applyBorder="1" applyAlignment="1">
      <alignment shrinkToFit="1"/>
    </xf>
    <xf numFmtId="179" fontId="7" fillId="3" borderId="13" xfId="2" applyNumberFormat="1" applyFont="1" applyFill="1" applyBorder="1" applyAlignment="1">
      <alignment shrinkToFit="1"/>
    </xf>
    <xf numFmtId="179" fontId="7" fillId="0" borderId="13" xfId="2" applyNumberFormat="1" applyFont="1" applyFill="1" applyBorder="1" applyAlignment="1">
      <alignment shrinkToFit="1"/>
    </xf>
    <xf numFmtId="38" fontId="0" fillId="3" borderId="8" xfId="1" applyFont="1" applyFill="1" applyBorder="1">
      <alignment vertical="center"/>
    </xf>
    <xf numFmtId="38" fontId="2" fillId="0" borderId="0" xfId="1" applyFill="1">
      <alignment vertical="center"/>
    </xf>
    <xf numFmtId="38" fontId="2" fillId="0" borderId="0" xfId="1" applyFont="1" applyFill="1">
      <alignment vertical="center"/>
    </xf>
    <xf numFmtId="38" fontId="0" fillId="0" borderId="9" xfId="1" applyFont="1" applyBorder="1">
      <alignment vertical="center"/>
    </xf>
    <xf numFmtId="38" fontId="2" fillId="0" borderId="0" xfId="1" applyFill="1" applyAlignment="1">
      <alignment horizontal="center" vertical="center"/>
    </xf>
    <xf numFmtId="38" fontId="2" fillId="0" borderId="35" xfId="1" applyFill="1" applyBorder="1">
      <alignment vertical="center"/>
    </xf>
    <xf numFmtId="0" fontId="0" fillId="0" borderId="34" xfId="0" applyFill="1" applyBorder="1">
      <alignment vertical="center"/>
    </xf>
    <xf numFmtId="0" fontId="0" fillId="0" borderId="33" xfId="0" applyFill="1" applyBorder="1" applyAlignment="1">
      <alignment horizontal="center" vertical="center"/>
    </xf>
    <xf numFmtId="0" fontId="4" fillId="0" borderId="0" xfId="2" applyFill="1"/>
    <xf numFmtId="0" fontId="13" fillId="0" borderId="0" xfId="2" applyFont="1" applyFill="1" applyAlignment="1">
      <alignment horizontal="center" shrinkToFit="1"/>
    </xf>
    <xf numFmtId="0" fontId="13" fillId="0" borderId="0" xfId="2" applyFont="1" applyFill="1" applyBorder="1" applyAlignment="1">
      <alignment shrinkToFit="1"/>
    </xf>
    <xf numFmtId="38" fontId="4" fillId="0" borderId="0" xfId="1" applyFont="1" applyFill="1" applyAlignment="1"/>
    <xf numFmtId="0" fontId="4" fillId="0" borderId="0" xfId="2" applyFill="1" applyAlignment="1">
      <alignment horizontal="center"/>
    </xf>
    <xf numFmtId="179" fontId="4" fillId="0" borderId="0" xfId="4" applyNumberFormat="1" applyFill="1" applyAlignment="1">
      <alignment horizontal="right"/>
    </xf>
    <xf numFmtId="178" fontId="4" fillId="0" borderId="0" xfId="2" applyNumberFormat="1" applyFill="1"/>
    <xf numFmtId="38" fontId="7" fillId="0" borderId="0" xfId="1" applyFont="1" applyFill="1" applyAlignment="1"/>
    <xf numFmtId="179" fontId="4" fillId="0" borderId="0" xfId="2" applyNumberFormat="1" applyFill="1" applyAlignment="1">
      <alignment horizontal="right"/>
    </xf>
    <xf numFmtId="179" fontId="4" fillId="0" borderId="0" xfId="2" applyNumberFormat="1" applyFill="1"/>
    <xf numFmtId="0" fontId="14" fillId="0" borderId="0" xfId="2" applyFont="1" applyFill="1"/>
    <xf numFmtId="0" fontId="15" fillId="0" borderId="0" xfId="2" applyFont="1" applyFill="1" applyAlignment="1">
      <alignment horizontal="left"/>
    </xf>
    <xf numFmtId="0" fontId="14" fillId="0" borderId="0" xfId="2" applyFont="1" applyFill="1" applyAlignment="1">
      <alignment horizontal="center" vertical="center"/>
    </xf>
    <xf numFmtId="0" fontId="14" fillId="0" borderId="0" xfId="2" applyFont="1" applyFill="1" applyBorder="1" applyAlignment="1">
      <alignment shrinkToFit="1"/>
    </xf>
    <xf numFmtId="38" fontId="14" fillId="0" borderId="0" xfId="1" applyFont="1" applyFill="1" applyAlignment="1"/>
    <xf numFmtId="179" fontId="14" fillId="0" borderId="0" xfId="2" applyNumberFormat="1" applyFont="1" applyFill="1"/>
    <xf numFmtId="178" fontId="14" fillId="0" borderId="0" xfId="2" applyNumberFormat="1" applyFont="1" applyFill="1"/>
    <xf numFmtId="38" fontId="14" fillId="0" borderId="0" xfId="1" applyFont="1" applyFill="1" applyAlignment="1">
      <alignment horizontal="center" vertical="center"/>
    </xf>
    <xf numFmtId="179" fontId="14" fillId="0" borderId="0" xfId="2" applyNumberFormat="1" applyFont="1" applyFill="1" applyAlignment="1">
      <alignment horizontal="right"/>
    </xf>
    <xf numFmtId="0" fontId="15" fillId="0" borderId="0" xfId="2" applyFont="1" applyFill="1" applyBorder="1"/>
    <xf numFmtId="0" fontId="15" fillId="0" borderId="0" xfId="2" applyFont="1" applyFill="1" applyBorder="1" applyAlignment="1">
      <alignment horizontal="left"/>
    </xf>
    <xf numFmtId="0" fontId="15" fillId="0" borderId="0" xfId="2" applyFont="1" applyFill="1" applyBorder="1" applyAlignment="1">
      <alignment horizontal="center"/>
    </xf>
    <xf numFmtId="0" fontId="15" fillId="0" borderId="0" xfId="2" applyFont="1" applyFill="1" applyBorder="1" applyAlignment="1">
      <alignment shrinkToFit="1"/>
    </xf>
    <xf numFmtId="38" fontId="15" fillId="0" borderId="0" xfId="1" applyFont="1" applyFill="1" applyBorder="1" applyAlignment="1"/>
    <xf numFmtId="179" fontId="15" fillId="0" borderId="0" xfId="2" applyNumberFormat="1" applyFont="1" applyFill="1" applyBorder="1"/>
    <xf numFmtId="178" fontId="15" fillId="0" borderId="0" xfId="2" applyNumberFormat="1" applyFont="1" applyFill="1" applyBorder="1"/>
    <xf numFmtId="179" fontId="15" fillId="0" borderId="0" xfId="2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shrinkToFit="1"/>
    </xf>
    <xf numFmtId="179" fontId="7" fillId="0" borderId="0" xfId="4" applyNumberFormat="1" applyFont="1" applyFill="1" applyAlignment="1">
      <alignment horizontal="right"/>
    </xf>
    <xf numFmtId="178" fontId="7" fillId="0" borderId="0" xfId="2" applyNumberFormat="1" applyFont="1" applyFill="1"/>
    <xf numFmtId="179" fontId="7" fillId="0" borderId="0" xfId="2" applyNumberFormat="1" applyFont="1" applyFill="1" applyAlignment="1">
      <alignment horizontal="right"/>
    </xf>
    <xf numFmtId="179" fontId="7" fillId="0" borderId="0" xfId="2" applyNumberFormat="1" applyFont="1" applyFill="1"/>
    <xf numFmtId="178" fontId="7" fillId="0" borderId="0" xfId="2" applyNumberFormat="1" applyFont="1" applyFill="1" applyAlignment="1">
      <alignment horizontal="right"/>
    </xf>
    <xf numFmtId="180" fontId="10" fillId="0" borderId="8" xfId="1" applyNumberFormat="1" applyFont="1" applyFill="1" applyBorder="1" applyAlignment="1">
      <alignment horizontal="center" vertical="center" shrinkToFit="1"/>
    </xf>
    <xf numFmtId="179" fontId="7" fillId="0" borderId="10" xfId="4" applyNumberFormat="1" applyFont="1" applyFill="1" applyBorder="1" applyAlignment="1">
      <alignment horizontal="center" vertical="center" shrinkToFit="1"/>
    </xf>
    <xf numFmtId="0" fontId="10" fillId="0" borderId="11" xfId="2" applyNumberFormat="1" applyFont="1" applyFill="1" applyBorder="1" applyAlignment="1">
      <alignment horizontal="center" vertical="center" wrapText="1" shrinkToFit="1"/>
    </xf>
    <xf numFmtId="179" fontId="7" fillId="0" borderId="9" xfId="2" applyNumberFormat="1" applyFont="1" applyFill="1" applyBorder="1" applyAlignment="1">
      <alignment horizontal="center" vertical="center" shrinkToFit="1"/>
    </xf>
    <xf numFmtId="179" fontId="7" fillId="0" borderId="13" xfId="2" applyNumberFormat="1" applyFont="1" applyFill="1" applyBorder="1" applyAlignment="1">
      <alignment horizontal="center" vertical="center" shrinkToFit="1"/>
    </xf>
    <xf numFmtId="0" fontId="10" fillId="0" borderId="41" xfId="2" applyFont="1" applyFill="1" applyBorder="1" applyAlignment="1">
      <alignment horizontal="center" vertical="center" wrapText="1" shrinkToFit="1"/>
    </xf>
    <xf numFmtId="0" fontId="7" fillId="2" borderId="42" xfId="2" applyFont="1" applyFill="1" applyBorder="1" applyAlignment="1">
      <alignment horizontal="left" shrinkToFit="1"/>
    </xf>
    <xf numFmtId="0" fontId="7" fillId="2" borderId="9" xfId="2" applyFont="1" applyFill="1" applyBorder="1" applyAlignment="1">
      <alignment horizontal="center" shrinkToFit="1"/>
    </xf>
    <xf numFmtId="0" fontId="7" fillId="2" borderId="26" xfId="2" applyFont="1" applyFill="1" applyBorder="1" applyAlignment="1">
      <alignment shrinkToFit="1"/>
    </xf>
    <xf numFmtId="38" fontId="0" fillId="2" borderId="8" xfId="1" applyFont="1" applyFill="1" applyBorder="1" applyAlignment="1"/>
    <xf numFmtId="179" fontId="7" fillId="2" borderId="10" xfId="4" applyNumberFormat="1" applyFont="1" applyFill="1" applyBorder="1" applyAlignment="1">
      <alignment horizontal="right" shrinkToFit="1"/>
    </xf>
    <xf numFmtId="38" fontId="0" fillId="2" borderId="12" xfId="1" applyFont="1" applyFill="1" applyBorder="1" applyAlignment="1"/>
    <xf numFmtId="179" fontId="7" fillId="2" borderId="9" xfId="4" applyNumberFormat="1" applyFont="1" applyFill="1" applyBorder="1" applyAlignment="1">
      <alignment horizontal="right" shrinkToFit="1"/>
    </xf>
    <xf numFmtId="0" fontId="7" fillId="3" borderId="42" xfId="2" applyFont="1" applyFill="1" applyBorder="1" applyAlignment="1">
      <alignment horizontal="left" shrinkToFit="1"/>
    </xf>
    <xf numFmtId="0" fontId="7" fillId="3" borderId="9" xfId="2" applyFont="1" applyFill="1" applyBorder="1" applyAlignment="1">
      <alignment horizontal="center" shrinkToFit="1"/>
    </xf>
    <xf numFmtId="0" fontId="7" fillId="3" borderId="26" xfId="2" applyFont="1" applyFill="1" applyBorder="1" applyAlignment="1">
      <alignment shrinkToFit="1"/>
    </xf>
    <xf numFmtId="38" fontId="11" fillId="3" borderId="8" xfId="1" applyFont="1" applyFill="1" applyBorder="1" applyAlignment="1"/>
    <xf numFmtId="179" fontId="7" fillId="3" borderId="10" xfId="4" applyNumberFormat="1" applyFont="1" applyFill="1" applyBorder="1" applyAlignment="1">
      <alignment horizontal="right" shrinkToFit="1"/>
    </xf>
    <xf numFmtId="38" fontId="0" fillId="3" borderId="12" xfId="1" applyFont="1" applyFill="1" applyBorder="1" applyAlignment="1"/>
    <xf numFmtId="179" fontId="7" fillId="3" borderId="9" xfId="4" applyNumberFormat="1" applyFont="1" applyFill="1" applyBorder="1" applyAlignment="1">
      <alignment horizontal="right" shrinkToFit="1"/>
    </xf>
    <xf numFmtId="0" fontId="7" fillId="6" borderId="42" xfId="2" applyFont="1" applyFill="1" applyBorder="1" applyAlignment="1">
      <alignment horizontal="left" shrinkToFit="1"/>
    </xf>
    <xf numFmtId="0" fontId="7" fillId="6" borderId="9" xfId="2" applyFont="1" applyFill="1" applyBorder="1" applyAlignment="1">
      <alignment horizontal="center" shrinkToFit="1"/>
    </xf>
    <xf numFmtId="0" fontId="7" fillId="6" borderId="26" xfId="2" applyFont="1" applyFill="1" applyBorder="1" applyAlignment="1">
      <alignment shrinkToFit="1"/>
    </xf>
    <xf numFmtId="38" fontId="11" fillId="0" borderId="8" xfId="1" applyFont="1" applyBorder="1" applyAlignment="1"/>
    <xf numFmtId="179" fontId="7" fillId="0" borderId="10" xfId="4" applyNumberFormat="1" applyFont="1" applyFill="1" applyBorder="1" applyAlignment="1">
      <alignment horizontal="right" shrinkToFit="1"/>
    </xf>
    <xf numFmtId="38" fontId="0" fillId="0" borderId="12" xfId="1" applyFont="1" applyBorder="1" applyAlignment="1"/>
    <xf numFmtId="179" fontId="7" fillId="0" borderId="9" xfId="4" applyNumberFormat="1" applyFont="1" applyFill="1" applyBorder="1" applyAlignment="1">
      <alignment horizontal="right" shrinkToFit="1"/>
    </xf>
    <xf numFmtId="0" fontId="4" fillId="0" borderId="25" xfId="2" applyFill="1" applyBorder="1"/>
    <xf numFmtId="0" fontId="16" fillId="0" borderId="43" xfId="0" applyFont="1" applyFill="1" applyBorder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7" fillId="3" borderId="8" xfId="2" applyFont="1" applyFill="1" applyBorder="1" applyAlignment="1">
      <alignment horizontal="left" shrinkToFit="1"/>
    </xf>
    <xf numFmtId="0" fontId="7" fillId="6" borderId="42" xfId="2" quotePrefix="1" applyFont="1" applyFill="1" applyBorder="1" applyAlignment="1">
      <alignment horizontal="left" shrinkToFit="1"/>
    </xf>
    <xf numFmtId="38" fontId="12" fillId="0" borderId="8" xfId="1" applyFont="1" applyFill="1" applyBorder="1" applyAlignment="1"/>
    <xf numFmtId="38" fontId="16" fillId="0" borderId="9" xfId="1" applyFont="1" applyBorder="1" applyAlignment="1"/>
    <xf numFmtId="38" fontId="4" fillId="0" borderId="12" xfId="1" applyFont="1" applyFill="1" applyBorder="1" applyAlignment="1"/>
    <xf numFmtId="0" fontId="7" fillId="0" borderId="42" xfId="2" applyFont="1" applyFill="1" applyBorder="1" applyAlignment="1">
      <alignment horizontal="left" shrinkToFit="1"/>
    </xf>
    <xf numFmtId="0" fontId="7" fillId="0" borderId="9" xfId="2" applyFont="1" applyFill="1" applyBorder="1" applyAlignment="1">
      <alignment horizontal="center" shrinkToFit="1"/>
    </xf>
    <xf numFmtId="0" fontId="7" fillId="0" borderId="26" xfId="2" applyFont="1" applyFill="1" applyBorder="1" applyAlignment="1">
      <alignment shrinkToFit="1"/>
    </xf>
    <xf numFmtId="0" fontId="16" fillId="0" borderId="8" xfId="0" applyFont="1" applyFill="1" applyBorder="1" applyAlignment="1"/>
    <xf numFmtId="0" fontId="16" fillId="0" borderId="33" xfId="0" applyFont="1" applyFill="1" applyBorder="1" applyAlignment="1">
      <alignment horizontal="center"/>
    </xf>
    <xf numFmtId="0" fontId="16" fillId="0" borderId="0" xfId="0" applyFont="1" applyFill="1" applyAlignment="1"/>
    <xf numFmtId="38" fontId="11" fillId="2" borderId="8" xfId="1" applyFont="1" applyFill="1" applyBorder="1" applyAlignment="1"/>
    <xf numFmtId="0" fontId="7" fillId="0" borderId="8" xfId="2" applyFont="1" applyFill="1" applyBorder="1" applyAlignment="1">
      <alignment horizontal="left" shrinkToFit="1"/>
    </xf>
    <xf numFmtId="0" fontId="7" fillId="0" borderId="22" xfId="2" applyFont="1" applyFill="1" applyBorder="1" applyAlignment="1">
      <alignment horizontal="center" shrinkToFit="1"/>
    </xf>
    <xf numFmtId="38" fontId="11" fillId="0" borderId="8" xfId="1" applyFont="1" applyFill="1" applyBorder="1" applyAlignment="1"/>
    <xf numFmtId="38" fontId="0" fillId="0" borderId="12" xfId="1" applyFont="1" applyFill="1" applyBorder="1" applyAlignment="1"/>
    <xf numFmtId="0" fontId="16" fillId="0" borderId="44" xfId="0" applyFont="1" applyFill="1" applyBorder="1">
      <alignment vertical="center"/>
    </xf>
    <xf numFmtId="0" fontId="16" fillId="0" borderId="23" xfId="0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left" shrinkToFit="1"/>
    </xf>
    <xf numFmtId="0" fontId="7" fillId="2" borderId="22" xfId="2" applyFont="1" applyFill="1" applyBorder="1" applyAlignment="1">
      <alignment horizontal="center" shrinkToFit="1"/>
    </xf>
    <xf numFmtId="0" fontId="7" fillId="0" borderId="42" xfId="2" applyFont="1" applyFill="1" applyBorder="1" applyAlignment="1">
      <alignment horizontal="left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26" xfId="2" applyFont="1" applyFill="1" applyBorder="1" applyAlignment="1">
      <alignment vertical="center"/>
    </xf>
    <xf numFmtId="0" fontId="7" fillId="6" borderId="9" xfId="0" applyFont="1" applyFill="1" applyBorder="1" applyAlignment="1">
      <alignment horizontal="center" shrinkToFit="1"/>
    </xf>
    <xf numFmtId="0" fontId="16" fillId="0" borderId="34" xfId="0" applyFont="1" applyFill="1" applyBorder="1" applyAlignment="1">
      <alignment horizontal="center" vertical="center"/>
    </xf>
    <xf numFmtId="0" fontId="7" fillId="6" borderId="8" xfId="2" applyFont="1" applyFill="1" applyBorder="1" applyAlignment="1">
      <alignment horizontal="left" shrinkToFit="1"/>
    </xf>
    <xf numFmtId="0" fontId="7" fillId="6" borderId="22" xfId="2" applyFont="1" applyFill="1" applyBorder="1" applyAlignment="1">
      <alignment horizontal="center" shrinkToFit="1"/>
    </xf>
    <xf numFmtId="0" fontId="16" fillId="0" borderId="45" xfId="0" applyFont="1" applyFill="1" applyBorder="1">
      <alignment vertical="center"/>
    </xf>
    <xf numFmtId="0" fontId="16" fillId="0" borderId="33" xfId="0" applyFont="1" applyFill="1" applyBorder="1" applyAlignment="1">
      <alignment horizontal="center" vertical="center"/>
    </xf>
    <xf numFmtId="0" fontId="7" fillId="6" borderId="22" xfId="2" applyFont="1" applyFill="1" applyBorder="1" applyAlignment="1">
      <alignment horizontal="left" shrinkToFit="1"/>
    </xf>
    <xf numFmtId="0" fontId="7" fillId="6" borderId="26" xfId="2" applyFont="1" applyFill="1" applyBorder="1" applyAlignment="1"/>
    <xf numFmtId="0" fontId="16" fillId="0" borderId="42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26" xfId="0" applyFont="1" applyFill="1" applyBorder="1">
      <alignment vertical="center"/>
    </xf>
    <xf numFmtId="0" fontId="16" fillId="6" borderId="9" xfId="0" applyFont="1" applyFill="1" applyBorder="1" applyAlignment="1">
      <alignment horizontal="center" vertical="center"/>
    </xf>
    <xf numFmtId="0" fontId="7" fillId="3" borderId="22" xfId="2" applyFont="1" applyFill="1" applyBorder="1" applyAlignment="1">
      <alignment horizontal="center" shrinkToFit="1"/>
    </xf>
    <xf numFmtId="0" fontId="7" fillId="3" borderId="22" xfId="2" applyFont="1" applyFill="1" applyBorder="1" applyAlignment="1">
      <alignment horizontal="left" shrinkToFit="1"/>
    </xf>
    <xf numFmtId="0" fontId="16" fillId="0" borderId="7" xfId="0" applyFont="1" applyFill="1" applyBorder="1" applyAlignment="1">
      <alignment horizontal="center" vertical="center"/>
    </xf>
    <xf numFmtId="181" fontId="4" fillId="0" borderId="0" xfId="2" applyNumberFormat="1" applyFill="1"/>
    <xf numFmtId="0" fontId="16" fillId="0" borderId="42" xfId="2" applyFont="1" applyFill="1" applyBorder="1" applyAlignment="1">
      <alignment horizontal="left" vertical="center"/>
    </xf>
    <xf numFmtId="0" fontId="16" fillId="0" borderId="9" xfId="2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/>
    </xf>
    <xf numFmtId="0" fontId="7" fillId="6" borderId="10" xfId="2" applyFont="1" applyFill="1" applyBorder="1" applyAlignment="1">
      <alignment shrinkToFit="1"/>
    </xf>
    <xf numFmtId="0" fontId="7" fillId="6" borderId="10" xfId="2" applyFont="1" applyFill="1" applyBorder="1" applyAlignment="1"/>
    <xf numFmtId="0" fontId="7" fillId="2" borderId="10" xfId="2" applyFont="1" applyFill="1" applyBorder="1" applyAlignment="1">
      <alignment shrinkToFit="1"/>
    </xf>
    <xf numFmtId="0" fontId="7" fillId="3" borderId="10" xfId="2" applyFont="1" applyFill="1" applyBorder="1" applyAlignment="1">
      <alignment shrinkToFit="1"/>
    </xf>
    <xf numFmtId="0" fontId="4" fillId="0" borderId="0" xfId="2"/>
    <xf numFmtId="179" fontId="7" fillId="0" borderId="36" xfId="4" applyNumberFormat="1" applyFont="1" applyFill="1" applyBorder="1" applyAlignment="1">
      <alignment horizontal="right" shrinkToFit="1"/>
    </xf>
    <xf numFmtId="179" fontId="7" fillId="0" borderId="15" xfId="4" applyNumberFormat="1" applyFont="1" applyFill="1" applyBorder="1" applyAlignment="1">
      <alignment horizontal="right" shrinkToFit="1"/>
    </xf>
    <xf numFmtId="0" fontId="7" fillId="6" borderId="9" xfId="2" applyFont="1" applyFill="1" applyBorder="1"/>
    <xf numFmtId="179" fontId="4" fillId="0" borderId="9" xfId="2" applyNumberFormat="1" applyFill="1" applyBorder="1"/>
    <xf numFmtId="0" fontId="7" fillId="0" borderId="10" xfId="2" applyFont="1" applyFill="1" applyBorder="1" applyAlignment="1">
      <alignment shrinkToFit="1"/>
    </xf>
    <xf numFmtId="0" fontId="7" fillId="6" borderId="9" xfId="2" applyFont="1" applyFill="1" applyBorder="1" applyAlignment="1">
      <alignment horizontal="center"/>
    </xf>
    <xf numFmtId="0" fontId="7" fillId="2" borderId="9" xfId="2" applyFont="1" applyFill="1" applyBorder="1"/>
    <xf numFmtId="179" fontId="7" fillId="2" borderId="36" xfId="4" applyNumberFormat="1" applyFont="1" applyFill="1" applyBorder="1" applyAlignment="1">
      <alignment horizontal="right" shrinkToFit="1"/>
    </xf>
    <xf numFmtId="179" fontId="4" fillId="2" borderId="9" xfId="2" applyNumberFormat="1" applyFill="1" applyBorder="1"/>
    <xf numFmtId="0" fontId="7" fillId="3" borderId="9" xfId="2" applyFont="1" applyFill="1" applyBorder="1"/>
    <xf numFmtId="179" fontId="7" fillId="3" borderId="36" xfId="4" applyNumberFormat="1" applyFont="1" applyFill="1" applyBorder="1" applyAlignment="1">
      <alignment horizontal="right" shrinkToFit="1"/>
    </xf>
    <xf numFmtId="179" fontId="4" fillId="3" borderId="9" xfId="2" applyNumberFormat="1" applyFill="1" applyBorder="1"/>
    <xf numFmtId="0" fontId="7" fillId="3" borderId="14" xfId="2" applyFont="1" applyFill="1" applyBorder="1" applyAlignment="1">
      <alignment horizontal="left" shrinkToFit="1"/>
    </xf>
    <xf numFmtId="0" fontId="7" fillId="3" borderId="15" xfId="2" applyFont="1" applyFill="1" applyBorder="1" applyAlignment="1">
      <alignment horizontal="center" shrinkToFit="1"/>
    </xf>
    <xf numFmtId="0" fontId="7" fillId="3" borderId="36" xfId="2" applyFont="1" applyFill="1" applyBorder="1" applyAlignment="1">
      <alignment shrinkToFit="1"/>
    </xf>
    <xf numFmtId="38" fontId="11" fillId="3" borderId="14" xfId="1" applyFont="1" applyFill="1" applyBorder="1" applyAlignment="1"/>
    <xf numFmtId="179" fontId="7" fillId="3" borderId="27" xfId="4" applyNumberFormat="1" applyFont="1" applyFill="1" applyBorder="1" applyAlignment="1">
      <alignment horizontal="right" shrinkToFit="1"/>
    </xf>
    <xf numFmtId="38" fontId="0" fillId="3" borderId="46" xfId="1" applyFont="1" applyFill="1" applyBorder="1" applyAlignment="1"/>
    <xf numFmtId="179" fontId="4" fillId="3" borderId="19" xfId="2" applyNumberFormat="1" applyFill="1" applyBorder="1"/>
    <xf numFmtId="38" fontId="17" fillId="5" borderId="37" xfId="1" applyFont="1" applyFill="1" applyBorder="1" applyAlignment="1"/>
    <xf numFmtId="0" fontId="7" fillId="4" borderId="18" xfId="2" applyFont="1" applyFill="1" applyBorder="1"/>
    <xf numFmtId="179" fontId="7" fillId="4" borderId="47" xfId="4" applyNumberFormat="1" applyFont="1" applyFill="1" applyBorder="1" applyAlignment="1">
      <alignment horizontal="right" shrinkToFit="1"/>
    </xf>
    <xf numFmtId="38" fontId="18" fillId="5" borderId="21" xfId="1" applyFont="1" applyFill="1" applyBorder="1" applyAlignment="1"/>
    <xf numFmtId="38" fontId="4" fillId="4" borderId="37" xfId="1" applyFont="1" applyFill="1" applyBorder="1" applyAlignment="1"/>
    <xf numFmtId="0" fontId="4" fillId="0" borderId="0" xfId="2" applyFont="1" applyFill="1" applyAlignment="1">
      <alignment horizontal="left"/>
    </xf>
    <xf numFmtId="0" fontId="4" fillId="0" borderId="0" xfId="2" applyFont="1" applyFill="1" applyAlignment="1">
      <alignment horizontal="center"/>
    </xf>
    <xf numFmtId="0" fontId="4" fillId="0" borderId="0" xfId="2" applyFont="1" applyFill="1" applyBorder="1"/>
    <xf numFmtId="0" fontId="4" fillId="0" borderId="0" xfId="2" applyFont="1" applyFill="1" applyBorder="1" applyAlignment="1">
      <alignment shrinkToFit="1"/>
    </xf>
    <xf numFmtId="0" fontId="20" fillId="0" borderId="0" xfId="7" applyFont="1" applyFill="1" applyBorder="1" applyAlignment="1">
      <alignment horizontal="left" vertical="center"/>
    </xf>
    <xf numFmtId="0" fontId="20" fillId="0" borderId="0" xfId="7" applyFont="1" applyFill="1" applyBorder="1" applyAlignment="1">
      <alignment horizontal="center" vertical="center"/>
    </xf>
    <xf numFmtId="0" fontId="20" fillId="0" borderId="0" xfId="7" applyFont="1" applyFill="1" applyBorder="1">
      <alignment vertical="center"/>
    </xf>
    <xf numFmtId="38" fontId="20" fillId="0" borderId="0" xfId="1" applyFont="1" applyFill="1" applyBorder="1">
      <alignment vertical="center"/>
    </xf>
    <xf numFmtId="0" fontId="15" fillId="0" borderId="0" xfId="7" applyFont="1" applyFill="1" applyAlignment="1">
      <alignment horizontal="left" vertical="center"/>
    </xf>
    <xf numFmtId="0" fontId="14" fillId="0" borderId="0" xfId="7" applyFont="1" applyFill="1" applyAlignment="1">
      <alignment horizontal="center" vertical="center"/>
    </xf>
    <xf numFmtId="0" fontId="14" fillId="0" borderId="0" xfId="7" applyFont="1" applyFill="1">
      <alignment vertical="center"/>
    </xf>
    <xf numFmtId="38" fontId="14" fillId="0" borderId="0" xfId="1" applyFont="1" applyFill="1">
      <alignment vertical="center"/>
    </xf>
    <xf numFmtId="0" fontId="14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horizontal="left" vertical="center"/>
    </xf>
    <xf numFmtId="0" fontId="15" fillId="0" borderId="0" xfId="7" applyFont="1" applyFill="1" applyBorder="1" applyAlignment="1">
      <alignment horizontal="center" vertical="center"/>
    </xf>
    <xf numFmtId="0" fontId="15" fillId="0" borderId="0" xfId="7" applyFont="1" applyFill="1" applyBorder="1">
      <alignment vertical="center"/>
    </xf>
    <xf numFmtId="38" fontId="15" fillId="0" borderId="0" xfId="1" applyFont="1" applyFill="1" applyBorder="1">
      <alignment vertical="center"/>
    </xf>
    <xf numFmtId="0" fontId="21" fillId="0" borderId="0" xfId="7" applyFont="1" applyFill="1" applyAlignment="1">
      <alignment horizontal="center" vertical="center"/>
    </xf>
    <xf numFmtId="0" fontId="21" fillId="0" borderId="0" xfId="7" applyFont="1" applyFill="1">
      <alignment vertical="center"/>
    </xf>
    <xf numFmtId="38" fontId="21" fillId="0" borderId="0" xfId="1" applyFont="1" applyFill="1" applyAlignment="1">
      <alignment horizontal="center" vertical="center"/>
    </xf>
    <xf numFmtId="179" fontId="22" fillId="0" borderId="0" xfId="7" applyNumberFormat="1" applyFont="1" applyFill="1" applyAlignment="1">
      <alignment horizontal="right" vertical="center"/>
    </xf>
    <xf numFmtId="179" fontId="22" fillId="0" borderId="0" xfId="7" applyNumberFormat="1" applyFont="1" applyFill="1" applyBorder="1" applyAlignment="1">
      <alignment horizontal="right" vertical="center"/>
    </xf>
    <xf numFmtId="38" fontId="21" fillId="0" borderId="0" xfId="1" applyFont="1" applyFill="1">
      <alignment vertical="center"/>
    </xf>
    <xf numFmtId="0" fontId="7" fillId="0" borderId="0" xfId="7" applyFont="1" applyFill="1" applyBorder="1">
      <alignment vertical="center"/>
    </xf>
    <xf numFmtId="38" fontId="7" fillId="0" borderId="0" xfId="1" applyFont="1" applyFill="1" applyBorder="1">
      <alignment vertical="center"/>
    </xf>
    <xf numFmtId="0" fontId="7" fillId="0" borderId="39" xfId="7" applyFont="1" applyFill="1" applyBorder="1" applyAlignment="1">
      <alignment horizontal="left" vertical="center" shrinkToFit="1"/>
    </xf>
    <xf numFmtId="0" fontId="7" fillId="0" borderId="3" xfId="7" applyFont="1" applyFill="1" applyBorder="1" applyAlignment="1">
      <alignment horizontal="center" vertical="center" shrinkToFit="1"/>
    </xf>
    <xf numFmtId="38" fontId="7" fillId="0" borderId="3" xfId="1" applyFont="1" applyFill="1" applyBorder="1" applyAlignment="1">
      <alignment horizontal="center" vertical="center" shrinkToFit="1"/>
    </xf>
    <xf numFmtId="179" fontId="7" fillId="0" borderId="48" xfId="7" applyNumberFormat="1" applyFont="1" applyFill="1" applyBorder="1" applyAlignment="1">
      <alignment horizontal="center" vertical="center" shrinkToFit="1"/>
    </xf>
    <xf numFmtId="179" fontId="7" fillId="0" borderId="49" xfId="7" applyNumberFormat="1" applyFont="1" applyFill="1" applyBorder="1" applyAlignment="1">
      <alignment horizontal="center" vertical="center" shrinkToFit="1"/>
    </xf>
    <xf numFmtId="0" fontId="7" fillId="0" borderId="50" xfId="7" applyFont="1" applyFill="1" applyBorder="1" applyAlignment="1">
      <alignment horizontal="left" vertical="center" shrinkToFit="1"/>
    </xf>
    <xf numFmtId="0" fontId="7" fillId="0" borderId="5" xfId="7" applyFont="1" applyFill="1" applyBorder="1" applyAlignment="1">
      <alignment horizontal="center" vertical="center" shrinkToFit="1"/>
    </xf>
    <xf numFmtId="179" fontId="7" fillId="0" borderId="40" xfId="7" applyNumberFormat="1" applyFont="1" applyFill="1" applyBorder="1" applyAlignment="1">
      <alignment horizontal="center" vertical="center" shrinkToFit="1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0" fillId="2" borderId="9" xfId="0" applyFill="1" applyBorder="1">
      <alignment vertical="center"/>
    </xf>
    <xf numFmtId="182" fontId="7" fillId="2" borderId="10" xfId="2" applyNumberFormat="1" applyFont="1" applyFill="1" applyBorder="1"/>
    <xf numFmtId="182" fontId="7" fillId="0" borderId="49" xfId="2" applyNumberFormat="1" applyFont="1" applyFill="1" applyBorder="1"/>
    <xf numFmtId="182" fontId="7" fillId="2" borderId="32" xfId="2" applyNumberFormat="1" applyFont="1" applyFill="1" applyBorder="1"/>
    <xf numFmtId="0" fontId="3" fillId="3" borderId="8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0" fillId="3" borderId="9" xfId="0" applyFill="1" applyBorder="1">
      <alignment vertical="center"/>
    </xf>
    <xf numFmtId="182" fontId="7" fillId="3" borderId="10" xfId="2" applyNumberFormat="1" applyFont="1" applyFill="1" applyBorder="1"/>
    <xf numFmtId="182" fontId="7" fillId="3" borderId="32" xfId="2" applyNumberFormat="1" applyFont="1" applyFill="1" applyBorder="1"/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0" fillId="0" borderId="9" xfId="0" applyBorder="1">
      <alignment vertical="center"/>
    </xf>
    <xf numFmtId="182" fontId="7" fillId="0" borderId="32" xfId="2" applyNumberFormat="1" applyFont="1" applyFill="1" applyBorder="1"/>
    <xf numFmtId="182" fontId="7" fillId="0" borderId="10" xfId="2" applyNumberFormat="1" applyFont="1" applyFill="1" applyBorder="1"/>
    <xf numFmtId="0" fontId="23" fillId="2" borderId="8" xfId="0" applyFont="1" applyFill="1" applyBorder="1">
      <alignment vertical="center"/>
    </xf>
    <xf numFmtId="0" fontId="23" fillId="2" borderId="9" xfId="0" applyFont="1" applyFill="1" applyBorder="1">
      <alignment vertical="center"/>
    </xf>
    <xf numFmtId="0" fontId="24" fillId="2" borderId="9" xfId="0" applyFont="1" applyFill="1" applyBorder="1">
      <alignment vertical="center"/>
    </xf>
    <xf numFmtId="38" fontId="24" fillId="2" borderId="9" xfId="1" applyFont="1" applyFill="1" applyBorder="1">
      <alignment vertical="center"/>
    </xf>
    <xf numFmtId="0" fontId="3" fillId="5" borderId="51" xfId="0" applyFont="1" applyFill="1" applyBorder="1">
      <alignment vertical="center"/>
    </xf>
    <xf numFmtId="0" fontId="3" fillId="5" borderId="19" xfId="0" applyFont="1" applyFill="1" applyBorder="1">
      <alignment vertical="center"/>
    </xf>
    <xf numFmtId="38" fontId="3" fillId="5" borderId="19" xfId="1" applyFont="1" applyFill="1" applyBorder="1">
      <alignment vertical="center"/>
    </xf>
    <xf numFmtId="182" fontId="7" fillId="4" borderId="27" xfId="2" applyNumberFormat="1" applyFont="1" applyFill="1" applyBorder="1"/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vertical="center" shrinkToFit="1"/>
    </xf>
    <xf numFmtId="0" fontId="4" fillId="0" borderId="0" xfId="2" applyFont="1" applyFill="1" applyBorder="1" applyAlignment="1">
      <alignment horizontal="center" vertical="center"/>
    </xf>
    <xf numFmtId="38" fontId="4" fillId="0" borderId="0" xfId="1" applyFont="1" applyFill="1" applyBorder="1" applyAlignment="1"/>
    <xf numFmtId="0" fontId="3" fillId="3" borderId="22" xfId="0" applyFont="1" applyFill="1" applyBorder="1">
      <alignment vertical="center"/>
    </xf>
    <xf numFmtId="0" fontId="3" fillId="5" borderId="38" xfId="0" applyFont="1" applyFill="1" applyBorder="1">
      <alignment vertical="center"/>
    </xf>
    <xf numFmtId="38" fontId="3" fillId="5" borderId="31" xfId="1" applyFont="1" applyFill="1" applyBorder="1">
      <alignment vertical="center"/>
    </xf>
    <xf numFmtId="183" fontId="7" fillId="4" borderId="29" xfId="7" applyNumberFormat="1" applyFont="1" applyFill="1" applyBorder="1">
      <alignment vertical="center"/>
    </xf>
    <xf numFmtId="0" fontId="7" fillId="0" borderId="0" xfId="7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left" vertical="center"/>
    </xf>
    <xf numFmtId="0" fontId="15" fillId="0" borderId="0" xfId="7" applyFont="1" applyFill="1">
      <alignment vertical="center"/>
    </xf>
    <xf numFmtId="0" fontId="7" fillId="0" borderId="0" xfId="7" applyFill="1" applyBorder="1">
      <alignment vertical="center"/>
    </xf>
    <xf numFmtId="0" fontId="7" fillId="0" borderId="39" xfId="7" applyFont="1" applyFill="1" applyBorder="1" applyAlignment="1">
      <alignment horizontal="center" vertical="center" shrinkToFit="1"/>
    </xf>
    <xf numFmtId="179" fontId="7" fillId="2" borderId="13" xfId="5" applyNumberFormat="1" applyFont="1" applyFill="1" applyBorder="1"/>
    <xf numFmtId="0" fontId="18" fillId="2" borderId="8" xfId="0" applyFont="1" applyFill="1" applyBorder="1" applyAlignment="1"/>
    <xf numFmtId="0" fontId="18" fillId="2" borderId="9" xfId="0" applyFont="1" applyFill="1" applyBorder="1" applyAlignment="1">
      <alignment horizontal="center"/>
    </xf>
    <xf numFmtId="0" fontId="0" fillId="2" borderId="9" xfId="0" applyFill="1" applyBorder="1" applyAlignment="1"/>
    <xf numFmtId="0" fontId="0" fillId="2" borderId="9" xfId="0" applyFill="1" applyBorder="1" applyAlignment="1">
      <alignment horizontal="center"/>
    </xf>
    <xf numFmtId="38" fontId="0" fillId="2" borderId="9" xfId="1" applyFont="1" applyFill="1" applyBorder="1" applyAlignment="1"/>
    <xf numFmtId="179" fontId="7" fillId="3" borderId="13" xfId="5" applyNumberFormat="1" applyFont="1" applyFill="1" applyBorder="1"/>
    <xf numFmtId="0" fontId="18" fillId="3" borderId="8" xfId="0" applyFont="1" applyFill="1" applyBorder="1" applyAlignment="1"/>
    <xf numFmtId="0" fontId="18" fillId="3" borderId="9" xfId="0" applyFont="1" applyFill="1" applyBorder="1" applyAlignment="1">
      <alignment horizontal="center"/>
    </xf>
    <xf numFmtId="0" fontId="0" fillId="3" borderId="9" xfId="0" applyFill="1" applyBorder="1" applyAlignment="1"/>
    <xf numFmtId="0" fontId="0" fillId="3" borderId="9" xfId="0" applyFill="1" applyBorder="1" applyAlignment="1">
      <alignment horizontal="center"/>
    </xf>
    <xf numFmtId="38" fontId="0" fillId="3" borderId="9" xfId="1" applyFont="1" applyFill="1" applyBorder="1" applyAlignment="1"/>
    <xf numFmtId="0" fontId="18" fillId="0" borderId="8" xfId="0" applyFont="1" applyFill="1" applyBorder="1" applyAlignment="1"/>
    <xf numFmtId="0" fontId="18" fillId="0" borderId="9" xfId="0" applyFont="1" applyFill="1" applyBorder="1" applyAlignment="1">
      <alignment horizontal="center"/>
    </xf>
    <xf numFmtId="0" fontId="0" fillId="0" borderId="9" xfId="0" applyFill="1" applyBorder="1" applyAlignment="1"/>
    <xf numFmtId="0" fontId="0" fillId="0" borderId="9" xfId="0" applyBorder="1" applyAlignment="1">
      <alignment horizontal="center"/>
    </xf>
    <xf numFmtId="38" fontId="0" fillId="0" borderId="9" xfId="1" applyFont="1" applyBorder="1" applyAlignment="1"/>
    <xf numFmtId="179" fontId="7" fillId="0" borderId="13" xfId="5" applyNumberFormat="1" applyFont="1" applyFill="1" applyBorder="1"/>
    <xf numFmtId="0" fontId="18" fillId="0" borderId="8" xfId="0" applyFont="1" applyBorder="1" applyAlignment="1"/>
    <xf numFmtId="0" fontId="18" fillId="0" borderId="9" xfId="0" applyFont="1" applyBorder="1" applyAlignment="1">
      <alignment horizontal="center"/>
    </xf>
    <xf numFmtId="0" fontId="0" fillId="0" borderId="9" xfId="0" applyBorder="1" applyAlignment="1"/>
    <xf numFmtId="0" fontId="0" fillId="0" borderId="9" xfId="0" applyFill="1" applyBorder="1" applyAlignment="1">
      <alignment horizontal="center"/>
    </xf>
    <xf numFmtId="38" fontId="0" fillId="0" borderId="9" xfId="1" applyFont="1" applyFill="1" applyBorder="1" applyAlignment="1"/>
    <xf numFmtId="179" fontId="7" fillId="4" borderId="13" xfId="5" applyNumberFormat="1" applyFont="1" applyFill="1" applyBorder="1"/>
    <xf numFmtId="38" fontId="7" fillId="0" borderId="0" xfId="1" applyFont="1" applyFill="1" applyBorder="1" applyAlignment="1">
      <alignment vertical="center"/>
    </xf>
    <xf numFmtId="0" fontId="4" fillId="0" borderId="0" xfId="5" applyFill="1" applyBorder="1"/>
    <xf numFmtId="0" fontId="4" fillId="0" borderId="0" xfId="5" applyFill="1" applyBorder="1" applyAlignment="1">
      <alignment horizontal="center"/>
    </xf>
    <xf numFmtId="0" fontId="4" fillId="0" borderId="0" xfId="5" applyFill="1" applyBorder="1" applyAlignment="1">
      <alignment vertical="center" shrinkToFit="1"/>
    </xf>
    <xf numFmtId="0" fontId="22" fillId="0" borderId="0" xfId="7" applyFont="1" applyFill="1" applyAlignment="1">
      <alignment horizontal="right" vertical="center"/>
    </xf>
    <xf numFmtId="0" fontId="7" fillId="0" borderId="40" xfId="7" applyFont="1" applyFill="1" applyBorder="1" applyAlignment="1">
      <alignment horizontal="center" vertical="center" shrinkToFit="1"/>
    </xf>
    <xf numFmtId="179" fontId="7" fillId="2" borderId="13" xfId="5" applyNumberFormat="1" applyFont="1" applyFill="1" applyBorder="1" applyAlignment="1">
      <alignment vertical="center" shrinkToFit="1"/>
    </xf>
    <xf numFmtId="179" fontId="7" fillId="3" borderId="13" xfId="5" applyNumberFormat="1" applyFont="1" applyFill="1" applyBorder="1" applyAlignment="1">
      <alignment vertical="center" shrinkToFit="1"/>
    </xf>
    <xf numFmtId="179" fontId="7" fillId="0" borderId="13" xfId="5" applyNumberFormat="1" applyFont="1" applyFill="1" applyBorder="1" applyAlignment="1">
      <alignment vertical="center" shrinkToFit="1"/>
    </xf>
    <xf numFmtId="0" fontId="7" fillId="0" borderId="25" xfId="7" applyFill="1" applyBorder="1">
      <alignment vertical="center"/>
    </xf>
    <xf numFmtId="0" fontId="3" fillId="2" borderId="22" xfId="0" applyFont="1" applyFill="1" applyBorder="1" applyAlignment="1">
      <alignment horizontal="left" vertical="center"/>
    </xf>
    <xf numFmtId="0" fontId="3" fillId="0" borderId="22" xfId="0" applyFont="1" applyBorder="1">
      <alignment vertical="center"/>
    </xf>
    <xf numFmtId="0" fontId="3" fillId="2" borderId="22" xfId="0" applyFont="1" applyFill="1" applyBorder="1">
      <alignment vertical="center"/>
    </xf>
    <xf numFmtId="0" fontId="3" fillId="5" borderId="30" xfId="0" applyFont="1" applyFill="1" applyBorder="1">
      <alignment vertical="center"/>
    </xf>
    <xf numFmtId="176" fontId="3" fillId="5" borderId="18" xfId="0" applyNumberFormat="1" applyFont="1" applyFill="1" applyBorder="1">
      <alignment vertical="center"/>
    </xf>
    <xf numFmtId="0" fontId="7" fillId="0" borderId="0" xfId="7" applyFill="1" applyBorder="1" applyAlignment="1">
      <alignment horizontal="center" vertical="center"/>
    </xf>
    <xf numFmtId="0" fontId="4" fillId="0" borderId="0" xfId="5" applyFill="1" applyBorder="1" applyAlignment="1">
      <alignment horizontal="center" vertical="center"/>
    </xf>
    <xf numFmtId="179" fontId="7" fillId="4" borderId="52" xfId="2" applyNumberFormat="1" applyFont="1" applyFill="1" applyBorder="1" applyAlignment="1">
      <alignment shrinkToFit="1"/>
    </xf>
    <xf numFmtId="38" fontId="4" fillId="3" borderId="8" xfId="1" applyFont="1" applyFill="1" applyBorder="1" applyAlignment="1"/>
    <xf numFmtId="0" fontId="3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8" fillId="2" borderId="9" xfId="0" applyFont="1" applyFill="1" applyBorder="1" applyAlignment="1"/>
    <xf numFmtId="0" fontId="3" fillId="0" borderId="8" xfId="0" applyFont="1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38" fontId="0" fillId="0" borderId="9" xfId="1" applyFont="1" applyFill="1" applyBorder="1">
      <alignment vertical="center"/>
    </xf>
    <xf numFmtId="0" fontId="18" fillId="3" borderId="9" xfId="0" applyFont="1" applyFill="1" applyBorder="1" applyAlignment="1"/>
    <xf numFmtId="0" fontId="3" fillId="3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8" fillId="0" borderId="9" xfId="0" applyFont="1" applyBorder="1" applyAlignment="1"/>
    <xf numFmtId="0" fontId="3" fillId="0" borderId="9" xfId="0" applyFont="1" applyBorder="1" applyAlignment="1">
      <alignment horizontal="center" vertical="center"/>
    </xf>
    <xf numFmtId="0" fontId="18" fillId="0" borderId="9" xfId="0" applyFont="1" applyFill="1" applyBorder="1" applyAlignment="1"/>
    <xf numFmtId="38" fontId="0" fillId="4" borderId="9" xfId="1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53" xfId="0" applyFill="1" applyBorder="1">
      <alignment vertical="center"/>
    </xf>
    <xf numFmtId="0" fontId="0" fillId="0" borderId="53" xfId="0" applyFill="1" applyBorder="1" applyAlignment="1">
      <alignment horizontal="center" vertical="center"/>
    </xf>
    <xf numFmtId="38" fontId="0" fillId="0" borderId="53" xfId="1" applyFont="1" applyFill="1" applyBorder="1">
      <alignment vertical="center"/>
    </xf>
    <xf numFmtId="179" fontId="7" fillId="0" borderId="53" xfId="5" applyNumberFormat="1" applyFont="1" applyFill="1" applyBorder="1"/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0" xfId="1" applyFont="1" applyFill="1" applyBorder="1">
      <alignment vertical="center"/>
    </xf>
    <xf numFmtId="179" fontId="7" fillId="0" borderId="0" xfId="5" applyNumberFormat="1" applyFont="1" applyFill="1" applyBorder="1"/>
    <xf numFmtId="0" fontId="25" fillId="0" borderId="8" xfId="0" applyFont="1" applyFill="1" applyBorder="1" applyAlignment="1"/>
    <xf numFmtId="0" fontId="25" fillId="0" borderId="9" xfId="0" applyFont="1" applyFill="1" applyBorder="1" applyAlignment="1"/>
    <xf numFmtId="0" fontId="24" fillId="0" borderId="9" xfId="0" applyFont="1" applyFill="1" applyBorder="1" applyAlignment="1"/>
    <xf numFmtId="38" fontId="24" fillId="0" borderId="9" xfId="1" applyFont="1" applyFill="1" applyBorder="1" applyAlignment="1"/>
    <xf numFmtId="176" fontId="26" fillId="0" borderId="0" xfId="0" applyNumberFormat="1" applyFont="1" applyFill="1" applyBorder="1">
      <alignment vertical="center"/>
    </xf>
    <xf numFmtId="0" fontId="2" fillId="0" borderId="0" xfId="6" applyFill="1" applyBorder="1" applyAlignment="1">
      <alignment horizontal="center" vertical="center"/>
    </xf>
    <xf numFmtId="38" fontId="2" fillId="0" borderId="0" xfId="1" applyFill="1" applyBorder="1">
      <alignment vertical="center"/>
    </xf>
    <xf numFmtId="0" fontId="18" fillId="4" borderId="8" xfId="0" applyFont="1" applyFill="1" applyBorder="1" applyAlignment="1"/>
    <xf numFmtId="0" fontId="18" fillId="4" borderId="9" xfId="0" applyFont="1" applyFill="1" applyBorder="1" applyAlignment="1"/>
    <xf numFmtId="0" fontId="0" fillId="4" borderId="9" xfId="0" applyFill="1" applyBorder="1" applyAlignment="1"/>
    <xf numFmtId="38" fontId="0" fillId="4" borderId="9" xfId="1" applyFont="1" applyFill="1" applyBorder="1" applyAlignment="1"/>
    <xf numFmtId="179" fontId="7" fillId="4" borderId="13" xfId="5" applyNumberFormat="1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/>
    </xf>
    <xf numFmtId="38" fontId="0" fillId="2" borderId="9" xfId="0" applyNumberFormat="1" applyFill="1" applyBorder="1">
      <alignment vertical="center"/>
    </xf>
    <xf numFmtId="38" fontId="0" fillId="3" borderId="9" xfId="0" applyNumberFormat="1" applyFill="1" applyBorder="1">
      <alignment vertical="center"/>
    </xf>
    <xf numFmtId="38" fontId="0" fillId="0" borderId="9" xfId="0" applyNumberFormat="1" applyBorder="1">
      <alignment vertical="center"/>
    </xf>
    <xf numFmtId="38" fontId="0" fillId="0" borderId="9" xfId="0" applyNumberFormat="1" applyFill="1" applyBorder="1">
      <alignment vertical="center"/>
    </xf>
    <xf numFmtId="0" fontId="27" fillId="0" borderId="9" xfId="0" applyFont="1" applyFill="1" applyBorder="1" applyAlignment="1">
      <alignment horizontal="center"/>
    </xf>
    <xf numFmtId="0" fontId="12" fillId="0" borderId="9" xfId="0" applyFont="1" applyFill="1" applyBorder="1" applyAlignment="1"/>
    <xf numFmtId="0" fontId="12" fillId="0" borderId="9" xfId="0" applyFont="1" applyFill="1" applyBorder="1" applyAlignment="1">
      <alignment horizontal="center"/>
    </xf>
    <xf numFmtId="38" fontId="12" fillId="0" borderId="9" xfId="1" applyFont="1" applyFill="1" applyBorder="1" applyAlignment="1"/>
    <xf numFmtId="0" fontId="27" fillId="0" borderId="8" xfId="0" applyFont="1" applyFill="1" applyBorder="1" applyAlignment="1"/>
    <xf numFmtId="0" fontId="27" fillId="3" borderId="8" xfId="0" applyFont="1" applyFill="1" applyBorder="1" applyAlignment="1"/>
    <xf numFmtId="0" fontId="27" fillId="3" borderId="9" xfId="0" applyFont="1" applyFill="1" applyBorder="1" applyAlignment="1">
      <alignment horizontal="center"/>
    </xf>
    <xf numFmtId="0" fontId="12" fillId="3" borderId="9" xfId="0" applyFont="1" applyFill="1" applyBorder="1" applyAlignment="1"/>
    <xf numFmtId="0" fontId="12" fillId="3" borderId="9" xfId="0" applyFont="1" applyFill="1" applyBorder="1" applyAlignment="1">
      <alignment horizontal="center"/>
    </xf>
    <xf numFmtId="38" fontId="12" fillId="3" borderId="9" xfId="1" applyFont="1" applyFill="1" applyBorder="1" applyAlignment="1"/>
    <xf numFmtId="0" fontId="25" fillId="2" borderId="8" xfId="0" applyFont="1" applyFill="1" applyBorder="1" applyAlignment="1"/>
    <xf numFmtId="0" fontId="27" fillId="2" borderId="9" xfId="0" applyFont="1" applyFill="1" applyBorder="1" applyAlignment="1">
      <alignment horizontal="center"/>
    </xf>
    <xf numFmtId="0" fontId="12" fillId="2" borderId="9" xfId="0" applyFont="1" applyFill="1" applyBorder="1" applyAlignment="1"/>
    <xf numFmtId="0" fontId="12" fillId="2" borderId="9" xfId="0" applyFont="1" applyFill="1" applyBorder="1" applyAlignment="1">
      <alignment horizontal="center"/>
    </xf>
    <xf numFmtId="38" fontId="12" fillId="2" borderId="9" xfId="1" applyFont="1" applyFill="1" applyBorder="1" applyAlignment="1"/>
    <xf numFmtId="0" fontId="23" fillId="0" borderId="8" xfId="0" applyFont="1" applyFill="1" applyBorder="1">
      <alignment vertical="center"/>
    </xf>
    <xf numFmtId="0" fontId="23" fillId="0" borderId="9" xfId="0" applyFont="1" applyFill="1" applyBorder="1" applyAlignment="1">
      <alignment horizontal="center" vertical="center"/>
    </xf>
    <xf numFmtId="0" fontId="24" fillId="0" borderId="9" xfId="0" applyFont="1" applyFill="1" applyBorder="1">
      <alignment vertical="center"/>
    </xf>
    <xf numFmtId="0" fontId="24" fillId="0" borderId="9" xfId="0" applyFont="1" applyFill="1" applyBorder="1" applyAlignment="1">
      <alignment horizontal="center" vertical="center"/>
    </xf>
    <xf numFmtId="38" fontId="24" fillId="0" borderId="9" xfId="0" applyNumberFormat="1" applyFont="1" applyFill="1" applyBorder="1">
      <alignment vertical="center"/>
    </xf>
    <xf numFmtId="0" fontId="7" fillId="0" borderId="49" xfId="7" applyFill="1" applyBorder="1">
      <alignment vertical="center"/>
    </xf>
    <xf numFmtId="0" fontId="18" fillId="0" borderId="53" xfId="0" applyFont="1" applyFill="1" applyBorder="1" applyAlignment="1"/>
    <xf numFmtId="0" fontId="18" fillId="0" borderId="53" xfId="0" applyFont="1" applyFill="1" applyBorder="1" applyAlignment="1">
      <alignment horizontal="center"/>
    </xf>
    <xf numFmtId="0" fontId="0" fillId="0" borderId="53" xfId="0" applyFill="1" applyBorder="1" applyAlignment="1"/>
    <xf numFmtId="0" fontId="0" fillId="0" borderId="53" xfId="0" applyFill="1" applyBorder="1" applyAlignment="1">
      <alignment horizontal="center"/>
    </xf>
    <xf numFmtId="38" fontId="0" fillId="0" borderId="53" xfId="1" applyFont="1" applyFill="1" applyBorder="1" applyAlignment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38" fontId="0" fillId="0" borderId="0" xfId="1" applyFont="1" applyFill="1" applyBorder="1" applyAlignment="1"/>
    <xf numFmtId="38" fontId="26" fillId="0" borderId="0" xfId="1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3" fillId="3" borderId="15" xfId="0" applyFont="1" applyFill="1" applyBorder="1" applyAlignment="1">
      <alignment horizontal="center" vertical="center"/>
    </xf>
    <xf numFmtId="0" fontId="0" fillId="3" borderId="15" xfId="0" applyFill="1" applyBorder="1">
      <alignment vertical="center"/>
    </xf>
    <xf numFmtId="0" fontId="0" fillId="3" borderId="15" xfId="0" applyFill="1" applyBorder="1" applyAlignment="1">
      <alignment horizontal="center" vertical="center"/>
    </xf>
    <xf numFmtId="38" fontId="0" fillId="3" borderId="15" xfId="0" applyNumberFormat="1" applyFill="1" applyBorder="1">
      <alignment vertical="center"/>
    </xf>
    <xf numFmtId="38" fontId="26" fillId="5" borderId="54" xfId="1" applyFont="1" applyFill="1" applyBorder="1">
      <alignment vertical="center"/>
    </xf>
    <xf numFmtId="179" fontId="4" fillId="4" borderId="19" xfId="2" applyNumberFormat="1" applyFill="1" applyBorder="1"/>
    <xf numFmtId="179" fontId="7" fillId="4" borderId="27" xfId="2" applyNumberFormat="1" applyFont="1" applyFill="1" applyBorder="1" applyAlignment="1">
      <alignment shrinkToFit="1"/>
    </xf>
    <xf numFmtId="38" fontId="10" fillId="0" borderId="8" xfId="1" applyFont="1" applyFill="1" applyBorder="1" applyAlignment="1">
      <alignment horizontal="center" vertical="center" shrinkToFit="1"/>
    </xf>
    <xf numFmtId="38" fontId="0" fillId="2" borderId="8" xfId="1" applyFont="1" applyFill="1" applyBorder="1">
      <alignment vertical="center"/>
    </xf>
    <xf numFmtId="38" fontId="0" fillId="2" borderId="32" xfId="1" applyFont="1" applyFill="1" applyBorder="1">
      <alignment vertical="center"/>
    </xf>
    <xf numFmtId="38" fontId="0" fillId="3" borderId="32" xfId="1" applyFont="1" applyFill="1" applyBorder="1">
      <alignment vertical="center"/>
    </xf>
    <xf numFmtId="38" fontId="0" fillId="0" borderId="8" xfId="1" applyFont="1" applyBorder="1">
      <alignment vertical="center"/>
    </xf>
    <xf numFmtId="38" fontId="0" fillId="0" borderId="32" xfId="1" applyFont="1" applyBorder="1">
      <alignment vertical="center"/>
    </xf>
    <xf numFmtId="0" fontId="0" fillId="0" borderId="32" xfId="0" applyBorder="1">
      <alignment vertical="center"/>
    </xf>
    <xf numFmtId="38" fontId="0" fillId="3" borderId="12" xfId="1" applyFont="1" applyFill="1" applyBorder="1">
      <alignment vertical="center"/>
    </xf>
    <xf numFmtId="38" fontId="0" fillId="4" borderId="57" xfId="1" applyFont="1" applyFill="1" applyBorder="1">
      <alignment vertical="center"/>
    </xf>
    <xf numFmtId="38" fontId="3" fillId="5" borderId="58" xfId="1" applyFont="1" applyFill="1" applyBorder="1">
      <alignment vertical="center"/>
    </xf>
    <xf numFmtId="38" fontId="0" fillId="2" borderId="25" xfId="1" applyFont="1" applyFill="1" applyBorder="1">
      <alignment vertical="center"/>
    </xf>
    <xf numFmtId="38" fontId="0" fillId="3" borderId="59" xfId="1" applyFont="1" applyFill="1" applyBorder="1">
      <alignment vertical="center"/>
    </xf>
    <xf numFmtId="38" fontId="0" fillId="0" borderId="32" xfId="1" applyFont="1" applyFill="1" applyBorder="1">
      <alignment vertical="center"/>
    </xf>
    <xf numFmtId="38" fontId="3" fillId="5" borderId="57" xfId="1" applyFont="1" applyFill="1" applyBorder="1">
      <alignment vertical="center"/>
    </xf>
    <xf numFmtId="180" fontId="10" fillId="0" borderId="8" xfId="1" applyNumberFormat="1" applyFont="1" applyFill="1" applyBorder="1" applyAlignment="1">
      <alignment horizontal="center" vertical="center" wrapText="1" shrinkToFit="1"/>
    </xf>
    <xf numFmtId="38" fontId="0" fillId="2" borderId="32" xfId="1" applyFont="1" applyFill="1" applyBorder="1" applyAlignment="1"/>
    <xf numFmtId="38" fontId="0" fillId="3" borderId="8" xfId="1" applyFont="1" applyFill="1" applyBorder="1" applyAlignment="1"/>
    <xf numFmtId="38" fontId="0" fillId="3" borderId="32" xfId="1" applyFont="1" applyFill="1" applyBorder="1" applyAlignment="1"/>
    <xf numFmtId="38" fontId="0" fillId="0" borderId="8" xfId="1" applyFont="1" applyBorder="1" applyAlignment="1"/>
    <xf numFmtId="38" fontId="0" fillId="0" borderId="32" xfId="1" applyFont="1" applyBorder="1" applyAlignment="1"/>
    <xf numFmtId="38" fontId="0" fillId="0" borderId="8" xfId="1" applyFont="1" applyFill="1" applyBorder="1" applyAlignment="1"/>
    <xf numFmtId="38" fontId="0" fillId="0" borderId="32" xfId="1" applyFont="1" applyFill="1" applyBorder="1" applyAlignment="1"/>
    <xf numFmtId="38" fontId="0" fillId="0" borderId="49" xfId="1" applyFont="1" applyFill="1" applyBorder="1" applyAlignment="1"/>
    <xf numFmtId="38" fontId="11" fillId="0" borderId="42" xfId="1" applyFont="1" applyFill="1" applyBorder="1" applyAlignment="1"/>
    <xf numFmtId="38" fontId="4" fillId="0" borderId="8" xfId="1" applyFont="1" applyFill="1" applyBorder="1" applyAlignment="1"/>
    <xf numFmtId="38" fontId="0" fillId="0" borderId="46" xfId="1" applyFont="1" applyFill="1" applyBorder="1" applyAlignment="1"/>
    <xf numFmtId="38" fontId="4" fillId="2" borderId="8" xfId="1" applyFont="1" applyFill="1" applyBorder="1" applyAlignment="1"/>
    <xf numFmtId="38" fontId="11" fillId="2" borderId="12" xfId="1" applyFont="1" applyFill="1" applyBorder="1" applyAlignment="1"/>
    <xf numFmtId="38" fontId="4" fillId="3" borderId="12" xfId="1" applyFont="1" applyFill="1" applyBorder="1" applyAlignment="1"/>
    <xf numFmtId="38" fontId="4" fillId="3" borderId="51" xfId="1" applyFont="1" applyFill="1" applyBorder="1" applyAlignment="1"/>
    <xf numFmtId="38" fontId="4" fillId="3" borderId="60" xfId="1" applyFont="1" applyFill="1" applyBorder="1" applyAlignment="1"/>
    <xf numFmtId="38" fontId="19" fillId="4" borderId="61" xfId="1" applyFont="1" applyFill="1" applyBorder="1" applyAlignment="1"/>
    <xf numFmtId="177" fontId="2" fillId="0" borderId="0" xfId="3" applyNumberFormat="1" applyFill="1" applyAlignment="1">
      <alignment horizontal="right" vertical="center"/>
    </xf>
    <xf numFmtId="177" fontId="2" fillId="0" borderId="0" xfId="3" applyNumberFormat="1" applyFont="1" applyFill="1" applyAlignment="1">
      <alignment horizontal="right" vertical="center"/>
    </xf>
    <xf numFmtId="179" fontId="7" fillId="2" borderId="13" xfId="4" applyNumberFormat="1" applyFont="1" applyFill="1" applyBorder="1" applyAlignment="1">
      <alignment horizontal="right" shrinkToFit="1"/>
    </xf>
    <xf numFmtId="179" fontId="7" fillId="3" borderId="13" xfId="4" applyNumberFormat="1" applyFont="1" applyFill="1" applyBorder="1" applyAlignment="1">
      <alignment horizontal="right" shrinkToFit="1"/>
    </xf>
    <xf numFmtId="179" fontId="7" fillId="0" borderId="13" xfId="4" applyNumberFormat="1" applyFont="1" applyFill="1" applyBorder="1" applyAlignment="1">
      <alignment horizontal="right" shrinkToFit="1"/>
    </xf>
    <xf numFmtId="179" fontId="7" fillId="4" borderId="28" xfId="4" applyNumberFormat="1" applyFont="1" applyFill="1" applyBorder="1" applyAlignment="1">
      <alignment horizontal="right" shrinkToFit="1"/>
    </xf>
    <xf numFmtId="179" fontId="7" fillId="4" borderId="20" xfId="4" applyNumberFormat="1" applyFont="1" applyFill="1" applyBorder="1" applyAlignment="1">
      <alignment horizontal="right" shrinkToFit="1"/>
    </xf>
    <xf numFmtId="0" fontId="7" fillId="0" borderId="39" xfId="2" applyFont="1" applyFill="1" applyBorder="1" applyAlignment="1">
      <alignment horizontal="center" vertical="center" wrapText="1" shrinkToFit="1"/>
    </xf>
    <xf numFmtId="0" fontId="7" fillId="0" borderId="3" xfId="2" applyFont="1" applyFill="1" applyBorder="1" applyAlignment="1">
      <alignment horizontal="center" vertical="center" wrapText="1" shrinkToFit="1"/>
    </xf>
    <xf numFmtId="0" fontId="7" fillId="0" borderId="4" xfId="2" applyFont="1" applyFill="1" applyBorder="1" applyAlignment="1">
      <alignment horizontal="center" vertical="center" wrapText="1" shrinkToFit="1"/>
    </xf>
    <xf numFmtId="0" fontId="7" fillId="4" borderId="16" xfId="2" applyNumberFormat="1" applyFont="1" applyFill="1" applyBorder="1" applyAlignment="1">
      <alignment horizontal="center" shrinkToFit="1"/>
    </xf>
    <xf numFmtId="0" fontId="7" fillId="4" borderId="17" xfId="2" applyNumberFormat="1" applyFont="1" applyFill="1" applyBorder="1" applyAlignment="1">
      <alignment horizontal="center" shrinkToFit="1"/>
    </xf>
    <xf numFmtId="0" fontId="7" fillId="4" borderId="35" xfId="2" applyNumberFormat="1" applyFont="1" applyFill="1" applyBorder="1" applyAlignment="1">
      <alignment horizontal="center" shrinkToFit="1"/>
    </xf>
    <xf numFmtId="0" fontId="2" fillId="0" borderId="1" xfId="3" applyFont="1" applyFill="1" applyBorder="1" applyAlignment="1">
      <alignment horizontal="left" vertical="center"/>
    </xf>
    <xf numFmtId="0" fontId="2" fillId="0" borderId="6" xfId="3" applyFont="1" applyFill="1" applyBorder="1" applyAlignment="1">
      <alignment horizontal="left"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7" xfId="3" applyFont="1" applyFill="1" applyBorder="1" applyAlignment="1">
      <alignment horizontal="center" vertical="center"/>
    </xf>
    <xf numFmtId="0" fontId="2" fillId="0" borderId="55" xfId="3" applyFont="1" applyFill="1" applyBorder="1" applyAlignment="1">
      <alignment horizontal="center" vertical="center"/>
    </xf>
    <xf numFmtId="0" fontId="2" fillId="0" borderId="56" xfId="3" applyFont="1" applyFill="1" applyBorder="1" applyAlignment="1">
      <alignment horizontal="center" vertical="center"/>
    </xf>
    <xf numFmtId="178" fontId="7" fillId="0" borderId="39" xfId="2" applyNumberFormat="1" applyFont="1" applyFill="1" applyBorder="1" applyAlignment="1">
      <alignment horizontal="center" vertical="center" wrapText="1" shrinkToFit="1"/>
    </xf>
    <xf numFmtId="178" fontId="7" fillId="0" borderId="3" xfId="2" applyNumberFormat="1" applyFont="1" applyFill="1" applyBorder="1" applyAlignment="1">
      <alignment horizontal="center" vertical="center" wrapText="1" shrinkToFit="1"/>
    </xf>
    <xf numFmtId="178" fontId="7" fillId="0" borderId="4" xfId="2" applyNumberFormat="1" applyFont="1" applyFill="1" applyBorder="1" applyAlignment="1">
      <alignment horizontal="center" vertical="center" wrapText="1" shrinkToFit="1"/>
    </xf>
    <xf numFmtId="0" fontId="7" fillId="4" borderId="16" xfId="2" applyFont="1" applyFill="1" applyBorder="1" applyAlignment="1">
      <alignment horizontal="center" shrinkToFit="1"/>
    </xf>
    <xf numFmtId="0" fontId="7" fillId="4" borderId="17" xfId="2" applyFont="1" applyFill="1" applyBorder="1" applyAlignment="1">
      <alignment horizontal="center" shrinkToFit="1"/>
    </xf>
    <xf numFmtId="49" fontId="7" fillId="0" borderId="39" xfId="2" applyNumberFormat="1" applyFont="1" applyFill="1" applyBorder="1" applyAlignment="1">
      <alignment horizontal="left" vertical="center" shrinkToFit="1"/>
    </xf>
    <xf numFmtId="49" fontId="7" fillId="0" borderId="8" xfId="2" applyNumberFormat="1" applyFont="1" applyFill="1" applyBorder="1" applyAlignment="1">
      <alignment horizontal="left" vertical="center" shrinkToFit="1"/>
    </xf>
    <xf numFmtId="49" fontId="7" fillId="0" borderId="3" xfId="2" applyNumberFormat="1" applyFont="1" applyFill="1" applyBorder="1" applyAlignment="1">
      <alignment horizontal="center" vertical="center" shrinkToFit="1"/>
    </xf>
    <xf numFmtId="49" fontId="7" fillId="0" borderId="9" xfId="2" applyNumberFormat="1" applyFont="1" applyFill="1" applyBorder="1" applyAlignment="1">
      <alignment horizontal="center" vertical="center" shrinkToFit="1"/>
    </xf>
    <xf numFmtId="49" fontId="7" fillId="0" borderId="40" xfId="2" applyNumberFormat="1" applyFont="1" applyFill="1" applyBorder="1" applyAlignment="1">
      <alignment horizontal="center" vertical="center" shrinkToFit="1"/>
    </xf>
    <xf numFmtId="49" fontId="7" fillId="0" borderId="13" xfId="2" applyNumberFormat="1" applyFont="1" applyFill="1" applyBorder="1" applyAlignment="1">
      <alignment horizontal="center" vertical="center" shrinkToFit="1"/>
    </xf>
    <xf numFmtId="0" fontId="18" fillId="4" borderId="42" xfId="0" applyFont="1" applyFill="1" applyBorder="1" applyAlignment="1">
      <alignment horizontal="center"/>
    </xf>
    <xf numFmtId="0" fontId="18" fillId="4" borderId="26" xfId="0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5" borderId="37" xfId="0" applyFont="1" applyFill="1" applyBorder="1" applyAlignment="1">
      <alignment horizontal="center" vertical="center"/>
    </xf>
    <xf numFmtId="0" fontId="26" fillId="5" borderId="18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7" applyFill="1" applyBorder="1" applyAlignment="1">
      <alignment horizontal="center" vertical="center"/>
    </xf>
    <xf numFmtId="0" fontId="4" fillId="0" borderId="0" xfId="5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</cellXfs>
  <cellStyles count="8">
    <cellStyle name="桁区切り" xfId="1" builtinId="6"/>
    <cellStyle name="桁区切り 2" xfId="4"/>
    <cellStyle name="標準" xfId="0" builtinId="0"/>
    <cellStyle name="標準 2" xfId="2"/>
    <cellStyle name="標準 2 5" xfId="3"/>
    <cellStyle name="標準 2 6" xfId="5"/>
    <cellStyle name="標準 3" xfId="6"/>
    <cellStyle name="標準_第4表（2）品目別（輸出＆輸入）港別" xfId="7"/>
  </cellStyles>
  <dxfs count="0"/>
  <tableStyles count="0" defaultTableStyle="TableStyleMedium9" defaultPivotStyle="PivotStyleLight16"/>
  <colors>
    <mruColors>
      <color rgb="FF00B05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08"/>
  <sheetViews>
    <sheetView topLeftCell="A37" zoomScaleNormal="100" workbookViewId="0">
      <selection activeCell="O14" sqref="O14"/>
    </sheetView>
  </sheetViews>
  <sheetFormatPr defaultRowHeight="15" customHeight="1"/>
  <cols>
    <col min="1" max="1" width="3.25" style="1" customWidth="1"/>
    <col min="2" max="2" width="10.625" style="19" customWidth="1"/>
    <col min="3" max="3" width="4.625" style="3" customWidth="1"/>
    <col min="4" max="4" width="40.125" style="4" bestFit="1" customWidth="1"/>
    <col min="5" max="5" width="12.875" style="66" bestFit="1" customWidth="1"/>
    <col min="6" max="6" width="5.25" style="1" bestFit="1" customWidth="1"/>
    <col min="7" max="7" width="7.125" style="440" bestFit="1" customWidth="1"/>
    <col min="8" max="8" width="12.875" style="1" bestFit="1" customWidth="1"/>
    <col min="9" max="9" width="16.25" style="66" bestFit="1" customWidth="1"/>
    <col min="10" max="10" width="7.875" style="440" bestFit="1" customWidth="1"/>
    <col min="11" max="11" width="7.125" style="2" bestFit="1" customWidth="1"/>
    <col min="12" max="12" width="16.25" style="1" bestFit="1" customWidth="1"/>
    <col min="13" max="13" width="4" style="1" customWidth="1"/>
    <col min="14" max="14" width="13.75" style="1" customWidth="1"/>
    <col min="15" max="16384" width="9" style="1"/>
  </cols>
  <sheetData>
    <row r="1" spans="1:15" ht="16.5" customHeight="1">
      <c r="B1" s="15" t="s">
        <v>1315</v>
      </c>
    </row>
    <row r="2" spans="1:15" ht="15" customHeight="1">
      <c r="B2" s="16"/>
      <c r="E2" s="69"/>
    </row>
    <row r="3" spans="1:15" s="4" customFormat="1" ht="15" customHeight="1">
      <c r="B3" s="17" t="s">
        <v>0</v>
      </c>
      <c r="C3" s="3"/>
      <c r="E3" s="67"/>
      <c r="G3" s="441"/>
      <c r="I3" s="67"/>
      <c r="J3" s="441"/>
      <c r="K3" s="5"/>
    </row>
    <row r="4" spans="1:15" s="4" customFormat="1" ht="15" customHeight="1">
      <c r="B4" s="17"/>
      <c r="C4" s="3"/>
      <c r="E4" s="67"/>
      <c r="G4" s="441"/>
      <c r="I4" s="67"/>
      <c r="J4" s="441"/>
      <c r="K4" s="5"/>
    </row>
    <row r="5" spans="1:15" s="4" customFormat="1" ht="15" customHeight="1" thickBot="1">
      <c r="B5" s="6" t="s">
        <v>799</v>
      </c>
      <c r="C5" s="3"/>
      <c r="E5" s="67"/>
      <c r="G5" s="441"/>
      <c r="I5" s="67"/>
      <c r="J5" s="441"/>
      <c r="K5" s="5"/>
    </row>
    <row r="6" spans="1:15" s="4" customFormat="1" ht="15" customHeight="1" thickBot="1">
      <c r="B6" s="453" t="s">
        <v>1</v>
      </c>
      <c r="C6" s="455" t="s">
        <v>2</v>
      </c>
      <c r="D6" s="457" t="s">
        <v>800</v>
      </c>
      <c r="E6" s="459" t="s">
        <v>3</v>
      </c>
      <c r="F6" s="460"/>
      <c r="G6" s="460"/>
      <c r="H6" s="461"/>
      <c r="I6" s="447" t="s">
        <v>4</v>
      </c>
      <c r="J6" s="448"/>
      <c r="K6" s="448"/>
      <c r="L6" s="449"/>
    </row>
    <row r="7" spans="1:15" s="4" customFormat="1" ht="15" customHeight="1">
      <c r="B7" s="454"/>
      <c r="C7" s="456"/>
      <c r="D7" s="458"/>
      <c r="E7" s="408">
        <v>2019</v>
      </c>
      <c r="F7" s="7" t="s">
        <v>5</v>
      </c>
      <c r="G7" s="33" t="s">
        <v>6</v>
      </c>
      <c r="H7" s="8">
        <v>2018</v>
      </c>
      <c r="I7" s="408">
        <v>2019</v>
      </c>
      <c r="J7" s="9" t="s">
        <v>6</v>
      </c>
      <c r="K7" s="10" t="s">
        <v>7</v>
      </c>
      <c r="L7" s="11">
        <v>2018</v>
      </c>
      <c r="M7" s="12"/>
      <c r="N7" s="12"/>
    </row>
    <row r="8" spans="1:15" s="4" customFormat="1" ht="15" customHeight="1">
      <c r="B8" s="20" t="s">
        <v>8</v>
      </c>
      <c r="C8" s="21">
        <v>1</v>
      </c>
      <c r="D8" s="47" t="s">
        <v>9</v>
      </c>
      <c r="E8" s="409"/>
      <c r="F8" s="60"/>
      <c r="G8" s="442" t="str">
        <f>IF(F8="","",E8/H8*100)</f>
        <v/>
      </c>
      <c r="H8" s="410"/>
      <c r="I8" s="409">
        <v>41128547</v>
      </c>
      <c r="J8" s="119">
        <f t="shared" ref="J8:J71" si="0">I8/L8*100</f>
        <v>102.83365355075797</v>
      </c>
      <c r="K8" s="62">
        <f>I8/$I$404*100</f>
        <v>0.25774889739653922</v>
      </c>
      <c r="L8" s="418">
        <v>39995221</v>
      </c>
    </row>
    <row r="9" spans="1:15" s="4" customFormat="1" ht="15" customHeight="1">
      <c r="A9" s="42"/>
      <c r="B9" s="22" t="s">
        <v>10</v>
      </c>
      <c r="C9" s="23">
        <v>2</v>
      </c>
      <c r="D9" s="48" t="s">
        <v>11</v>
      </c>
      <c r="E9" s="65">
        <v>7</v>
      </c>
      <c r="F9" s="40" t="s">
        <v>12</v>
      </c>
      <c r="G9" s="443">
        <f>IF(F9="","",E9/H9*100)</f>
        <v>2.2067400145014345E-2</v>
      </c>
      <c r="H9" s="411">
        <v>31721</v>
      </c>
      <c r="I9" s="65">
        <v>56433</v>
      </c>
      <c r="J9" s="126">
        <f t="shared" si="0"/>
        <v>76.01120644370512</v>
      </c>
      <c r="K9" s="63">
        <f>I9/$I$404*100</f>
        <v>3.5366052505523469E-4</v>
      </c>
      <c r="L9" s="419">
        <v>74243</v>
      </c>
      <c r="O9" s="12"/>
    </row>
    <row r="10" spans="1:15" s="4" customFormat="1" ht="15" customHeight="1">
      <c r="A10" s="42"/>
      <c r="B10" s="22" t="s">
        <v>13</v>
      </c>
      <c r="C10" s="23">
        <v>2</v>
      </c>
      <c r="D10" s="49" t="s">
        <v>14</v>
      </c>
      <c r="E10" s="65">
        <v>1003</v>
      </c>
      <c r="F10" s="40" t="s">
        <v>15</v>
      </c>
      <c r="G10" s="443">
        <f t="shared" ref="G10:G33" si="1">IF(F10="","",E10/H10*100)</f>
        <v>94.178403755868544</v>
      </c>
      <c r="H10" s="411">
        <v>1065</v>
      </c>
      <c r="I10" s="65">
        <v>408133</v>
      </c>
      <c r="J10" s="126">
        <f>I10/L10*100</f>
        <v>119.22209563871118</v>
      </c>
      <c r="K10" s="63">
        <f>I10/$I$404*100</f>
        <v>2.5577327285873177E-3</v>
      </c>
      <c r="L10" s="411">
        <v>342330</v>
      </c>
      <c r="O10" s="12"/>
    </row>
    <row r="11" spans="1:15" s="4" customFormat="1" ht="15" customHeight="1">
      <c r="A11" s="42"/>
      <c r="B11" s="22" t="s">
        <v>16</v>
      </c>
      <c r="C11" s="23">
        <v>2</v>
      </c>
      <c r="D11" s="49" t="s">
        <v>17</v>
      </c>
      <c r="E11" s="65">
        <v>153</v>
      </c>
      <c r="F11" s="40" t="s">
        <v>15</v>
      </c>
      <c r="G11" s="443">
        <f>IF(F11="","",E11/H11*100)</f>
        <v>113.33333333333333</v>
      </c>
      <c r="H11" s="411">
        <v>135</v>
      </c>
      <c r="I11" s="65">
        <v>220054</v>
      </c>
      <c r="J11" s="126">
        <f t="shared" si="0"/>
        <v>95.798941246125452</v>
      </c>
      <c r="K11" s="63">
        <f t="shared" ref="K11:K74" si="2">I11/$I$404*100</f>
        <v>1.3790585859427039E-3</v>
      </c>
      <c r="L11" s="411">
        <v>229704</v>
      </c>
    </row>
    <row r="12" spans="1:15" s="4" customFormat="1" ht="15" customHeight="1">
      <c r="A12" s="42"/>
      <c r="B12" s="24" t="s">
        <v>18</v>
      </c>
      <c r="C12" s="25">
        <v>3</v>
      </c>
      <c r="D12" s="50" t="s">
        <v>19</v>
      </c>
      <c r="E12" s="412">
        <v>2</v>
      </c>
      <c r="F12" s="45" t="s">
        <v>15</v>
      </c>
      <c r="G12" s="444">
        <f t="shared" si="1"/>
        <v>33.333333333333329</v>
      </c>
      <c r="H12" s="413">
        <v>6</v>
      </c>
      <c r="I12" s="412">
        <v>2235</v>
      </c>
      <c r="J12" s="133">
        <f t="shared" si="0"/>
        <v>38.474780512997079</v>
      </c>
      <c r="K12" s="64">
        <f t="shared" si="2"/>
        <v>1.4006543573768001E-5</v>
      </c>
      <c r="L12" s="413">
        <v>5809</v>
      </c>
    </row>
    <row r="13" spans="1:15" s="4" customFormat="1" ht="15" customHeight="1">
      <c r="B13" s="22" t="s">
        <v>20</v>
      </c>
      <c r="C13" s="23">
        <v>2</v>
      </c>
      <c r="D13" s="49" t="s">
        <v>21</v>
      </c>
      <c r="E13" s="65">
        <v>33839</v>
      </c>
      <c r="F13" s="40" t="s">
        <v>15</v>
      </c>
      <c r="G13" s="443">
        <f t="shared" si="1"/>
        <v>126.33091913686255</v>
      </c>
      <c r="H13" s="411">
        <v>26786</v>
      </c>
      <c r="I13" s="65">
        <v>7393712</v>
      </c>
      <c r="J13" s="126">
        <f t="shared" si="0"/>
        <v>121.76971188993988</v>
      </c>
      <c r="K13" s="63">
        <f t="shared" si="2"/>
        <v>4.6335726756103507E-2</v>
      </c>
      <c r="L13" s="411">
        <v>6071881</v>
      </c>
      <c r="O13" s="34"/>
    </row>
    <row r="14" spans="1:15" s="4" customFormat="1" ht="15" customHeight="1">
      <c r="B14" s="24" t="s">
        <v>22</v>
      </c>
      <c r="C14" s="25">
        <v>3</v>
      </c>
      <c r="D14" s="50" t="s">
        <v>23</v>
      </c>
      <c r="E14" s="412">
        <v>32862</v>
      </c>
      <c r="F14" s="45" t="s">
        <v>15</v>
      </c>
      <c r="G14" s="444">
        <f t="shared" si="1"/>
        <v>128.49266862170089</v>
      </c>
      <c r="H14" s="413">
        <v>25575</v>
      </c>
      <c r="I14" s="412">
        <v>5500881</v>
      </c>
      <c r="J14" s="133">
        <f t="shared" si="0"/>
        <v>139.34881833394888</v>
      </c>
      <c r="K14" s="64">
        <f t="shared" si="2"/>
        <v>3.4473525467835567E-2</v>
      </c>
      <c r="L14" s="413">
        <v>3947562</v>
      </c>
      <c r="N14" s="12"/>
      <c r="O14" s="12"/>
    </row>
    <row r="15" spans="1:15" s="4" customFormat="1" ht="15" customHeight="1">
      <c r="B15" s="24" t="s">
        <v>24</v>
      </c>
      <c r="C15" s="25">
        <v>4</v>
      </c>
      <c r="D15" s="50" t="s">
        <v>25</v>
      </c>
      <c r="E15" s="412">
        <v>32364</v>
      </c>
      <c r="F15" s="45" t="s">
        <v>15</v>
      </c>
      <c r="G15" s="444">
        <f t="shared" si="1"/>
        <v>128.17933383500338</v>
      </c>
      <c r="H15" s="413">
        <v>25249</v>
      </c>
      <c r="I15" s="412">
        <v>4478487</v>
      </c>
      <c r="J15" s="133">
        <f t="shared" si="0"/>
        <v>139.76713420211726</v>
      </c>
      <c r="K15" s="64">
        <f t="shared" si="2"/>
        <v>2.8066274411657061E-2</v>
      </c>
      <c r="L15" s="413">
        <v>3204249</v>
      </c>
    </row>
    <row r="16" spans="1:15" s="4" customFormat="1" ht="15" customHeight="1">
      <c r="B16" s="24" t="s">
        <v>26</v>
      </c>
      <c r="C16" s="25">
        <v>5</v>
      </c>
      <c r="D16" s="50" t="s">
        <v>27</v>
      </c>
      <c r="E16" s="412">
        <v>3</v>
      </c>
      <c r="F16" s="45" t="s">
        <v>15</v>
      </c>
      <c r="G16" s="444">
        <f t="shared" si="1"/>
        <v>300</v>
      </c>
      <c r="H16" s="413">
        <v>1</v>
      </c>
      <c r="I16" s="412">
        <v>263</v>
      </c>
      <c r="J16" s="133">
        <f t="shared" si="0"/>
        <v>6.6113624937154354</v>
      </c>
      <c r="K16" s="64">
        <f t="shared" si="2"/>
        <v>1.6481972974948474E-6</v>
      </c>
      <c r="L16" s="413">
        <v>3978</v>
      </c>
    </row>
    <row r="17" spans="2:12" s="4" customFormat="1" ht="13.5">
      <c r="B17" s="18" t="s">
        <v>28</v>
      </c>
      <c r="C17" s="13">
        <v>5</v>
      </c>
      <c r="D17" s="51" t="s">
        <v>29</v>
      </c>
      <c r="E17" s="412">
        <v>2</v>
      </c>
      <c r="F17" s="61" t="s">
        <v>15</v>
      </c>
      <c r="G17" s="444" t="s">
        <v>820</v>
      </c>
      <c r="H17" s="420">
        <v>0</v>
      </c>
      <c r="I17" s="412">
        <v>7236</v>
      </c>
      <c r="J17" s="133">
        <f t="shared" si="0"/>
        <v>280.9006211180124</v>
      </c>
      <c r="K17" s="64">
        <f t="shared" si="2"/>
        <v>4.5347359865675722E-5</v>
      </c>
      <c r="L17" s="413">
        <v>2576</v>
      </c>
    </row>
    <row r="18" spans="2:12" s="4" customFormat="1" ht="13.5">
      <c r="B18" s="24" t="s">
        <v>30</v>
      </c>
      <c r="C18" s="25">
        <v>5</v>
      </c>
      <c r="D18" s="50" t="s">
        <v>31</v>
      </c>
      <c r="E18" s="412">
        <v>763</v>
      </c>
      <c r="F18" s="45" t="s">
        <v>32</v>
      </c>
      <c r="G18" s="444">
        <f t="shared" si="1"/>
        <v>6.5974924340683101</v>
      </c>
      <c r="H18" s="413">
        <v>11565</v>
      </c>
      <c r="I18" s="412">
        <v>1824</v>
      </c>
      <c r="J18" s="133">
        <f t="shared" si="0"/>
        <v>11.763947113834247</v>
      </c>
      <c r="K18" s="64">
        <f t="shared" si="2"/>
        <v>1.1430843614565026E-5</v>
      </c>
      <c r="L18" s="413">
        <v>15505</v>
      </c>
    </row>
    <row r="19" spans="2:12" s="4" customFormat="1" ht="13.5">
      <c r="B19" s="24" t="s">
        <v>33</v>
      </c>
      <c r="C19" s="25">
        <v>4</v>
      </c>
      <c r="D19" s="50" t="s">
        <v>34</v>
      </c>
      <c r="E19" s="412">
        <v>494</v>
      </c>
      <c r="F19" s="45" t="s">
        <v>15</v>
      </c>
      <c r="G19" s="444">
        <f t="shared" si="1"/>
        <v>153.41614906832297</v>
      </c>
      <c r="H19" s="413">
        <v>322</v>
      </c>
      <c r="I19" s="412">
        <v>1018886</v>
      </c>
      <c r="J19" s="133">
        <f t="shared" si="0"/>
        <v>138.10534591194968</v>
      </c>
      <c r="K19" s="64">
        <f t="shared" si="2"/>
        <v>6.3852667363320731E-3</v>
      </c>
      <c r="L19" s="413">
        <v>737760</v>
      </c>
    </row>
    <row r="20" spans="2:12" s="4" customFormat="1" ht="13.5">
      <c r="B20" s="35" t="s">
        <v>801</v>
      </c>
      <c r="C20" s="13">
        <v>5</v>
      </c>
      <c r="D20" s="52" t="s">
        <v>796</v>
      </c>
      <c r="E20" s="412">
        <v>6</v>
      </c>
      <c r="F20" s="45" t="s">
        <v>32</v>
      </c>
      <c r="G20" s="444">
        <f t="shared" si="1"/>
        <v>54.54545454545454</v>
      </c>
      <c r="H20" s="413">
        <v>11</v>
      </c>
      <c r="I20" s="412">
        <v>13700</v>
      </c>
      <c r="J20" s="133">
        <f t="shared" si="0"/>
        <v>47.660462689163339</v>
      </c>
      <c r="K20" s="64">
        <f t="shared" si="2"/>
        <v>8.5856665306765814E-5</v>
      </c>
      <c r="L20" s="413">
        <v>28745</v>
      </c>
    </row>
    <row r="21" spans="2:12" s="4" customFormat="1" ht="13.5">
      <c r="B21" s="24" t="s">
        <v>35</v>
      </c>
      <c r="C21" s="25">
        <v>3</v>
      </c>
      <c r="D21" s="50" t="s">
        <v>36</v>
      </c>
      <c r="E21" s="412">
        <v>978</v>
      </c>
      <c r="F21" s="45" t="s">
        <v>15</v>
      </c>
      <c r="G21" s="444">
        <f>IF(F21="","",E21/H21*100)</f>
        <v>80.826446280991732</v>
      </c>
      <c r="H21" s="413">
        <v>1210</v>
      </c>
      <c r="I21" s="412">
        <v>1892831</v>
      </c>
      <c r="J21" s="133">
        <f t="shared" si="0"/>
        <v>89.10295487636273</v>
      </c>
      <c r="K21" s="64">
        <f t="shared" si="2"/>
        <v>1.1862201288267945E-2</v>
      </c>
      <c r="L21" s="413">
        <v>2124319</v>
      </c>
    </row>
    <row r="22" spans="2:12" s="4" customFormat="1" ht="13.5">
      <c r="B22" s="26" t="s">
        <v>37</v>
      </c>
      <c r="C22" s="23">
        <v>2</v>
      </c>
      <c r="D22" s="49" t="s">
        <v>38</v>
      </c>
      <c r="E22" s="65">
        <v>30743</v>
      </c>
      <c r="F22" s="40" t="s">
        <v>15</v>
      </c>
      <c r="G22" s="443">
        <f t="shared" si="1"/>
        <v>105.36001919188458</v>
      </c>
      <c r="H22" s="411">
        <v>29179</v>
      </c>
      <c r="I22" s="65">
        <v>8403522</v>
      </c>
      <c r="J22" s="126">
        <f t="shared" si="0"/>
        <v>100.97214649147492</v>
      </c>
      <c r="K22" s="63">
        <f t="shared" si="2"/>
        <v>5.2664115018397323E-2</v>
      </c>
      <c r="L22" s="411">
        <v>8322614</v>
      </c>
    </row>
    <row r="23" spans="2:12" s="4" customFormat="1" ht="13.5">
      <c r="B23" s="24" t="s">
        <v>39</v>
      </c>
      <c r="C23" s="25">
        <v>3</v>
      </c>
      <c r="D23" s="50" t="s">
        <v>40</v>
      </c>
      <c r="E23" s="412">
        <v>19436</v>
      </c>
      <c r="F23" s="45" t="s">
        <v>15</v>
      </c>
      <c r="G23" s="444">
        <f t="shared" si="1"/>
        <v>108.77546451757331</v>
      </c>
      <c r="H23" s="413">
        <v>17868</v>
      </c>
      <c r="I23" s="412">
        <v>1061580</v>
      </c>
      <c r="J23" s="133">
        <f t="shared" si="0"/>
        <v>125.50734130104004</v>
      </c>
      <c r="K23" s="64">
        <f t="shared" si="2"/>
        <v>6.6528261865953613E-3</v>
      </c>
      <c r="L23" s="413">
        <v>845831</v>
      </c>
    </row>
    <row r="24" spans="2:12" s="4" customFormat="1" ht="13.5">
      <c r="B24" s="24" t="s">
        <v>41</v>
      </c>
      <c r="C24" s="25">
        <v>3</v>
      </c>
      <c r="D24" s="50" t="s">
        <v>42</v>
      </c>
      <c r="E24" s="412">
        <v>1915</v>
      </c>
      <c r="F24" s="45" t="s">
        <v>15</v>
      </c>
      <c r="G24" s="444">
        <f t="shared" si="1"/>
        <v>113.51511558980438</v>
      </c>
      <c r="H24" s="413">
        <v>1687</v>
      </c>
      <c r="I24" s="412">
        <v>197620</v>
      </c>
      <c r="J24" s="133">
        <f t="shared" si="0"/>
        <v>118.93785283532145</v>
      </c>
      <c r="K24" s="64">
        <f t="shared" si="2"/>
        <v>1.2384667297754058E-3</v>
      </c>
      <c r="L24" s="413">
        <v>166154</v>
      </c>
    </row>
    <row r="25" spans="2:12" s="4" customFormat="1" ht="13.5">
      <c r="B25" s="22" t="s">
        <v>43</v>
      </c>
      <c r="C25" s="23">
        <v>2</v>
      </c>
      <c r="D25" s="49" t="s">
        <v>44</v>
      </c>
      <c r="E25" s="65">
        <v>3914351</v>
      </c>
      <c r="F25" s="40" t="s">
        <v>32</v>
      </c>
      <c r="G25" s="443">
        <f t="shared" si="1"/>
        <v>140.13738246556667</v>
      </c>
      <c r="H25" s="411">
        <v>2793224</v>
      </c>
      <c r="I25" s="65">
        <v>2345913</v>
      </c>
      <c r="J25" s="126">
        <f t="shared" si="0"/>
        <v>110.78733709501618</v>
      </c>
      <c r="K25" s="63">
        <f t="shared" si="2"/>
        <v>1.4701625348889847E-2</v>
      </c>
      <c r="L25" s="411">
        <v>2117492</v>
      </c>
    </row>
    <row r="26" spans="2:12" s="4" customFormat="1" ht="13.5">
      <c r="B26" s="24" t="s">
        <v>45</v>
      </c>
      <c r="C26" s="25">
        <v>3</v>
      </c>
      <c r="D26" s="50" t="s">
        <v>46</v>
      </c>
      <c r="E26" s="412">
        <v>2765768</v>
      </c>
      <c r="F26" s="45" t="s">
        <v>32</v>
      </c>
      <c r="G26" s="444">
        <f t="shared" si="1"/>
        <v>156.33244741283707</v>
      </c>
      <c r="H26" s="413">
        <v>1769158</v>
      </c>
      <c r="I26" s="412">
        <v>1556757</v>
      </c>
      <c r="J26" s="133">
        <f t="shared" si="0"/>
        <v>122.25574679921876</v>
      </c>
      <c r="K26" s="64">
        <f t="shared" si="2"/>
        <v>9.7560558184645874E-3</v>
      </c>
      <c r="L26" s="413">
        <v>1273361</v>
      </c>
    </row>
    <row r="27" spans="2:12" s="4" customFormat="1" ht="13.5">
      <c r="B27" s="24" t="s">
        <v>47</v>
      </c>
      <c r="C27" s="25">
        <v>4</v>
      </c>
      <c r="D27" s="50" t="s">
        <v>48</v>
      </c>
      <c r="E27" s="412">
        <v>514</v>
      </c>
      <c r="F27" s="45" t="s">
        <v>15</v>
      </c>
      <c r="G27" s="444">
        <f t="shared" si="1"/>
        <v>115.76576576576576</v>
      </c>
      <c r="H27" s="413">
        <v>444</v>
      </c>
      <c r="I27" s="412">
        <v>222492</v>
      </c>
      <c r="J27" s="133">
        <f t="shared" si="0"/>
        <v>114.86185107173831</v>
      </c>
      <c r="K27" s="64">
        <f t="shared" si="2"/>
        <v>1.3943373122213825E-3</v>
      </c>
      <c r="L27" s="413">
        <v>193704</v>
      </c>
    </row>
    <row r="28" spans="2:12" s="4" customFormat="1" ht="13.5">
      <c r="B28" s="24" t="s">
        <v>49</v>
      </c>
      <c r="C28" s="25">
        <v>3</v>
      </c>
      <c r="D28" s="50" t="s">
        <v>50</v>
      </c>
      <c r="E28" s="412">
        <v>1148583</v>
      </c>
      <c r="F28" s="45" t="s">
        <v>32</v>
      </c>
      <c r="G28" s="444">
        <f t="shared" si="1"/>
        <v>112.15907959057327</v>
      </c>
      <c r="H28" s="413">
        <v>1024066</v>
      </c>
      <c r="I28" s="412">
        <v>789156</v>
      </c>
      <c r="J28" s="133">
        <f t="shared" si="0"/>
        <v>93.487385251815184</v>
      </c>
      <c r="K28" s="64">
        <f t="shared" si="2"/>
        <v>4.9455695304252614E-3</v>
      </c>
      <c r="L28" s="420">
        <v>844131</v>
      </c>
    </row>
    <row r="29" spans="2:12" s="4" customFormat="1" ht="13.5">
      <c r="B29" s="35" t="s">
        <v>797</v>
      </c>
      <c r="C29" s="13">
        <v>4</v>
      </c>
      <c r="D29" s="52" t="s">
        <v>802</v>
      </c>
      <c r="E29" s="412">
        <v>2107</v>
      </c>
      <c r="F29" s="41" t="s">
        <v>32</v>
      </c>
      <c r="G29" s="444">
        <f>IF(F29="","",E29/H29*100)</f>
        <v>348.84105960264901</v>
      </c>
      <c r="H29" s="413">
        <v>604</v>
      </c>
      <c r="I29" s="412">
        <v>4417</v>
      </c>
      <c r="J29" s="133">
        <f t="shared" si="0"/>
        <v>185.82246529238535</v>
      </c>
      <c r="K29" s="64">
        <f t="shared" si="2"/>
        <v>2.7680940924086471E-5</v>
      </c>
      <c r="L29" s="413">
        <v>2377</v>
      </c>
    </row>
    <row r="30" spans="2:12" s="4" customFormat="1" ht="13.5">
      <c r="B30" s="22" t="s">
        <v>51</v>
      </c>
      <c r="C30" s="23">
        <v>2</v>
      </c>
      <c r="D30" s="49" t="s">
        <v>52</v>
      </c>
      <c r="E30" s="65">
        <v>3209</v>
      </c>
      <c r="F30" s="40" t="s">
        <v>15</v>
      </c>
      <c r="G30" s="443">
        <f t="shared" si="1"/>
        <v>97.007255139056838</v>
      </c>
      <c r="H30" s="411">
        <v>3308</v>
      </c>
      <c r="I30" s="65">
        <v>2977885</v>
      </c>
      <c r="J30" s="126">
        <f t="shared" si="0"/>
        <v>95.169376392800714</v>
      </c>
      <c r="K30" s="63">
        <f t="shared" si="2"/>
        <v>1.8662136917302067E-2</v>
      </c>
      <c r="L30" s="411">
        <v>3129037</v>
      </c>
    </row>
    <row r="31" spans="2:12" s="4" customFormat="1" ht="13.5">
      <c r="B31" s="22" t="s">
        <v>53</v>
      </c>
      <c r="C31" s="23">
        <v>2</v>
      </c>
      <c r="D31" s="49" t="s">
        <v>54</v>
      </c>
      <c r="E31" s="65">
        <v>2697</v>
      </c>
      <c r="F31" s="40" t="s">
        <v>15</v>
      </c>
      <c r="G31" s="443">
        <f t="shared" si="1"/>
        <v>109.19028340080972</v>
      </c>
      <c r="H31" s="411">
        <v>2470</v>
      </c>
      <c r="I31" s="65">
        <v>6612307</v>
      </c>
      <c r="J31" s="126">
        <f t="shared" si="0"/>
        <v>104.5070772915021</v>
      </c>
      <c r="K31" s="63">
        <f t="shared" si="2"/>
        <v>4.1438732044130275E-2</v>
      </c>
      <c r="L31" s="411">
        <v>6327138</v>
      </c>
    </row>
    <row r="32" spans="2:12" s="4" customFormat="1" ht="13.5">
      <c r="B32" s="24" t="s">
        <v>55</v>
      </c>
      <c r="C32" s="25">
        <v>3</v>
      </c>
      <c r="D32" s="50" t="s">
        <v>56</v>
      </c>
      <c r="E32" s="412">
        <v>1171</v>
      </c>
      <c r="F32" s="45" t="s">
        <v>15</v>
      </c>
      <c r="G32" s="444">
        <f t="shared" si="1"/>
        <v>110.47169811320754</v>
      </c>
      <c r="H32" s="413">
        <v>1060</v>
      </c>
      <c r="I32" s="412">
        <v>4406744</v>
      </c>
      <c r="J32" s="133">
        <f t="shared" si="0"/>
        <v>108.39168097788898</v>
      </c>
      <c r="K32" s="64">
        <f t="shared" si="2"/>
        <v>2.7616667496394041E-2</v>
      </c>
      <c r="L32" s="413">
        <v>4065574</v>
      </c>
    </row>
    <row r="33" spans="2:12" s="4" customFormat="1" ht="13.5">
      <c r="B33" s="22" t="s">
        <v>57</v>
      </c>
      <c r="C33" s="23">
        <v>2</v>
      </c>
      <c r="D33" s="49" t="s">
        <v>58</v>
      </c>
      <c r="E33" s="65">
        <v>1748</v>
      </c>
      <c r="F33" s="40" t="s">
        <v>15</v>
      </c>
      <c r="G33" s="443">
        <f t="shared" si="1"/>
        <v>22.310146777281428</v>
      </c>
      <c r="H33" s="411">
        <v>7835</v>
      </c>
      <c r="I33" s="65">
        <v>1339540</v>
      </c>
      <c r="J33" s="126">
        <f t="shared" si="0"/>
        <v>67.323175769808358</v>
      </c>
      <c r="K33" s="63">
        <f t="shared" si="2"/>
        <v>8.3947764558412463E-3</v>
      </c>
      <c r="L33" s="411">
        <v>1989716</v>
      </c>
    </row>
    <row r="34" spans="2:12" s="4" customFormat="1" ht="13.5">
      <c r="B34" s="24" t="s">
        <v>59</v>
      </c>
      <c r="C34" s="25">
        <v>3</v>
      </c>
      <c r="D34" s="50" t="s">
        <v>60</v>
      </c>
      <c r="E34" s="412">
        <v>1546</v>
      </c>
      <c r="F34" s="45" t="s">
        <v>15</v>
      </c>
      <c r="G34" s="444">
        <f>IF(F34="","",E34/H34*100)</f>
        <v>61.446740858505564</v>
      </c>
      <c r="H34" s="413">
        <v>2516</v>
      </c>
      <c r="I34" s="412">
        <v>1313006</v>
      </c>
      <c r="J34" s="133">
        <f t="shared" si="0"/>
        <v>69.443109006143004</v>
      </c>
      <c r="K34" s="64">
        <f t="shared" si="2"/>
        <v>8.2284902691806827E-3</v>
      </c>
      <c r="L34" s="413">
        <v>1890765</v>
      </c>
    </row>
    <row r="35" spans="2:12" s="4" customFormat="1" ht="13.5">
      <c r="B35" s="22" t="s">
        <v>61</v>
      </c>
      <c r="C35" s="23">
        <v>2</v>
      </c>
      <c r="D35" s="49" t="s">
        <v>62</v>
      </c>
      <c r="E35" s="65"/>
      <c r="F35" s="40"/>
      <c r="G35" s="443"/>
      <c r="H35" s="411">
        <v>0</v>
      </c>
      <c r="I35" s="65">
        <v>11371048</v>
      </c>
      <c r="J35" s="126">
        <f t="shared" si="0"/>
        <v>99.824265788645235</v>
      </c>
      <c r="K35" s="63">
        <f t="shared" si="2"/>
        <v>7.1261333016289702E-2</v>
      </c>
      <c r="L35" s="411">
        <v>11391066</v>
      </c>
    </row>
    <row r="36" spans="2:12" s="4" customFormat="1" ht="13.5">
      <c r="B36" s="20" t="s">
        <v>63</v>
      </c>
      <c r="C36" s="21">
        <v>1</v>
      </c>
      <c r="D36" s="47" t="s">
        <v>64</v>
      </c>
      <c r="E36" s="409"/>
      <c r="F36" s="60"/>
      <c r="G36" s="442" t="str">
        <f t="shared" ref="G36:G71" si="3">IF(F36="","",E36/H36*100)</f>
        <v/>
      </c>
      <c r="H36" s="410">
        <v>0</v>
      </c>
      <c r="I36" s="409">
        <v>5907165</v>
      </c>
      <c r="J36" s="119">
        <f t="shared" si="0"/>
        <v>97.764180582129967</v>
      </c>
      <c r="K36" s="62">
        <f t="shared" si="2"/>
        <v>3.7019670680061408E-2</v>
      </c>
      <c r="L36" s="410">
        <v>6042259</v>
      </c>
    </row>
    <row r="37" spans="2:12" s="4" customFormat="1" ht="13.5">
      <c r="B37" s="22" t="s">
        <v>65</v>
      </c>
      <c r="C37" s="23">
        <v>2</v>
      </c>
      <c r="D37" s="49" t="s">
        <v>66</v>
      </c>
      <c r="E37" s="65">
        <v>30913</v>
      </c>
      <c r="F37" s="40" t="s">
        <v>67</v>
      </c>
      <c r="G37" s="443">
        <f t="shared" si="3"/>
        <v>102.29995366999802</v>
      </c>
      <c r="H37" s="411">
        <v>30218</v>
      </c>
      <c r="I37" s="65">
        <v>5904144</v>
      </c>
      <c r="J37" s="126">
        <f t="shared" si="0"/>
        <v>98.395922268450661</v>
      </c>
      <c r="K37" s="63">
        <f t="shared" si="2"/>
        <v>3.7000738345324781E-2</v>
      </c>
      <c r="L37" s="411">
        <v>6000395</v>
      </c>
    </row>
    <row r="38" spans="2:12" s="4" customFormat="1" ht="13.5">
      <c r="B38" s="22" t="s">
        <v>68</v>
      </c>
      <c r="C38" s="23">
        <v>2</v>
      </c>
      <c r="D38" s="49" t="s">
        <v>69</v>
      </c>
      <c r="E38" s="65">
        <v>30860</v>
      </c>
      <c r="F38" s="40" t="s">
        <v>32</v>
      </c>
      <c r="G38" s="443">
        <f t="shared" si="3"/>
        <v>2.6394567132520228</v>
      </c>
      <c r="H38" s="411">
        <v>1169180</v>
      </c>
      <c r="I38" s="65">
        <v>3021</v>
      </c>
      <c r="J38" s="126">
        <f t="shared" si="0"/>
        <v>7.2162239633097647</v>
      </c>
      <c r="K38" s="63">
        <f t="shared" si="2"/>
        <v>1.8932334736623322E-5</v>
      </c>
      <c r="L38" s="411">
        <v>41864</v>
      </c>
    </row>
    <row r="39" spans="2:12" s="4" customFormat="1" ht="13.5">
      <c r="B39" s="24" t="s">
        <v>70</v>
      </c>
      <c r="C39" s="25">
        <v>3</v>
      </c>
      <c r="D39" s="50" t="s">
        <v>71</v>
      </c>
      <c r="E39" s="412">
        <v>31</v>
      </c>
      <c r="F39" s="45" t="s">
        <v>15</v>
      </c>
      <c r="G39" s="444">
        <f>IF(F39="","",E39/H39*100)</f>
        <v>2.654109589041096</v>
      </c>
      <c r="H39" s="413">
        <v>1168</v>
      </c>
      <c r="I39" s="412">
        <v>301</v>
      </c>
      <c r="J39" s="133">
        <f t="shared" si="0"/>
        <v>1.1613550428273787</v>
      </c>
      <c r="K39" s="64">
        <f t="shared" si="2"/>
        <v>1.8863398727982852E-6</v>
      </c>
      <c r="L39" s="420">
        <v>25918</v>
      </c>
    </row>
    <row r="40" spans="2:12" s="4" customFormat="1" ht="13.5">
      <c r="B40" s="20" t="s">
        <v>72</v>
      </c>
      <c r="C40" s="21">
        <v>1</v>
      </c>
      <c r="D40" s="47" t="s">
        <v>73</v>
      </c>
      <c r="E40" s="409"/>
      <c r="F40" s="60"/>
      <c r="G40" s="442" t="str">
        <f t="shared" si="3"/>
        <v/>
      </c>
      <c r="H40" s="410">
        <v>0</v>
      </c>
      <c r="I40" s="409">
        <v>75711336</v>
      </c>
      <c r="J40" s="119">
        <f t="shared" si="0"/>
        <v>92.331019167683777</v>
      </c>
      <c r="K40" s="62">
        <f t="shared" si="2"/>
        <v>0.47447611933431316</v>
      </c>
      <c r="L40" s="410">
        <v>81999892</v>
      </c>
    </row>
    <row r="41" spans="2:12" s="4" customFormat="1" ht="13.5">
      <c r="B41" s="22" t="s">
        <v>74</v>
      </c>
      <c r="C41" s="23">
        <v>2</v>
      </c>
      <c r="D41" s="49" t="s">
        <v>75</v>
      </c>
      <c r="E41" s="65">
        <v>4435</v>
      </c>
      <c r="F41" s="40" t="s">
        <v>15</v>
      </c>
      <c r="G41" s="443">
        <f t="shared" si="3"/>
        <v>101.14025085518814</v>
      </c>
      <c r="H41" s="411">
        <v>4385</v>
      </c>
      <c r="I41" s="65">
        <v>256358</v>
      </c>
      <c r="J41" s="126">
        <f t="shared" si="0"/>
        <v>57.555252215925933</v>
      </c>
      <c r="K41" s="63">
        <f t="shared" si="2"/>
        <v>1.6065724820957571E-3</v>
      </c>
      <c r="L41" s="411">
        <v>445412</v>
      </c>
    </row>
    <row r="42" spans="2:12" s="4" customFormat="1" ht="13.5">
      <c r="B42" s="22" t="s">
        <v>76</v>
      </c>
      <c r="C42" s="23">
        <v>2</v>
      </c>
      <c r="D42" s="49" t="s">
        <v>77</v>
      </c>
      <c r="E42" s="65">
        <v>447</v>
      </c>
      <c r="F42" s="40" t="s">
        <v>15</v>
      </c>
      <c r="G42" s="443">
        <f t="shared" si="3"/>
        <v>580.51948051948057</v>
      </c>
      <c r="H42" s="411">
        <v>77</v>
      </c>
      <c r="I42" s="65">
        <v>96434</v>
      </c>
      <c r="J42" s="126">
        <f t="shared" si="0"/>
        <v>236.39840168656386</v>
      </c>
      <c r="K42" s="63">
        <f t="shared" si="2"/>
        <v>6.0434318702136164E-4</v>
      </c>
      <c r="L42" s="411">
        <v>40793</v>
      </c>
    </row>
    <row r="43" spans="2:12" s="4" customFormat="1" ht="13.5">
      <c r="B43" s="22" t="s">
        <v>78</v>
      </c>
      <c r="C43" s="23">
        <v>2</v>
      </c>
      <c r="D43" s="49" t="s">
        <v>79</v>
      </c>
      <c r="E43" s="65">
        <v>26817</v>
      </c>
      <c r="F43" s="40" t="s">
        <v>15</v>
      </c>
      <c r="G43" s="443">
        <f t="shared" si="3"/>
        <v>95.795527613059932</v>
      </c>
      <c r="H43" s="411">
        <v>27994</v>
      </c>
      <c r="I43" s="65">
        <v>9125545</v>
      </c>
      <c r="J43" s="126">
        <f t="shared" si="0"/>
        <v>96.18042644433821</v>
      </c>
      <c r="K43" s="63">
        <f t="shared" si="2"/>
        <v>5.7188968088089799E-2</v>
      </c>
      <c r="L43" s="411">
        <v>9487944</v>
      </c>
    </row>
    <row r="44" spans="2:12" s="4" customFormat="1" ht="13.5">
      <c r="B44" s="24" t="s">
        <v>80</v>
      </c>
      <c r="C44" s="25">
        <v>3</v>
      </c>
      <c r="D44" s="50" t="s">
        <v>81</v>
      </c>
      <c r="E44" s="412">
        <v>24914</v>
      </c>
      <c r="F44" s="45" t="s">
        <v>15</v>
      </c>
      <c r="G44" s="444">
        <f t="shared" si="3"/>
        <v>102.28261762049429</v>
      </c>
      <c r="H44" s="413">
        <v>24358</v>
      </c>
      <c r="I44" s="412">
        <v>8965928</v>
      </c>
      <c r="J44" s="133">
        <f t="shared" si="0"/>
        <v>98.331207522628091</v>
      </c>
      <c r="K44" s="64">
        <f t="shared" si="2"/>
        <v>5.6188662734347465E-2</v>
      </c>
      <c r="L44" s="420">
        <v>9118090</v>
      </c>
    </row>
    <row r="45" spans="2:12" s="4" customFormat="1" ht="13.5">
      <c r="B45" s="22" t="s">
        <v>82</v>
      </c>
      <c r="C45" s="23">
        <v>2</v>
      </c>
      <c r="D45" s="49" t="s">
        <v>83</v>
      </c>
      <c r="E45" s="65"/>
      <c r="F45" s="40"/>
      <c r="G45" s="443"/>
      <c r="H45" s="411"/>
      <c r="I45" s="65">
        <v>1450623</v>
      </c>
      <c r="J45" s="126">
        <f t="shared" si="0"/>
        <v>158.54409731519786</v>
      </c>
      <c r="K45" s="63">
        <f t="shared" si="2"/>
        <v>9.0909236056420841E-3</v>
      </c>
      <c r="L45" s="411">
        <v>914965</v>
      </c>
    </row>
    <row r="46" spans="2:12" s="4" customFormat="1" ht="13.5">
      <c r="B46" s="24" t="s">
        <v>84</v>
      </c>
      <c r="C46" s="25">
        <v>3</v>
      </c>
      <c r="D46" s="50" t="s">
        <v>85</v>
      </c>
      <c r="E46" s="412"/>
      <c r="F46" s="45"/>
      <c r="G46" s="444"/>
      <c r="H46" s="413"/>
      <c r="I46" s="412">
        <v>1425025</v>
      </c>
      <c r="J46" s="133">
        <f t="shared" si="0"/>
        <v>158.95373467796537</v>
      </c>
      <c r="K46" s="64">
        <f t="shared" si="2"/>
        <v>8.9305032466258354E-3</v>
      </c>
      <c r="L46" s="420">
        <v>896503</v>
      </c>
    </row>
    <row r="47" spans="2:12" s="4" customFormat="1" ht="13.5">
      <c r="B47" s="24" t="s">
        <v>86</v>
      </c>
      <c r="C47" s="25">
        <v>4</v>
      </c>
      <c r="D47" s="50" t="s">
        <v>87</v>
      </c>
      <c r="E47" s="412"/>
      <c r="F47" s="45"/>
      <c r="G47" s="444"/>
      <c r="H47" s="413"/>
      <c r="I47" s="412">
        <v>777757</v>
      </c>
      <c r="J47" s="133">
        <f t="shared" si="0"/>
        <v>128.13784559013723</v>
      </c>
      <c r="K47" s="64">
        <f t="shared" si="2"/>
        <v>4.874133024744107E-3</v>
      </c>
      <c r="L47" s="420">
        <v>606969</v>
      </c>
    </row>
    <row r="48" spans="2:12" s="4" customFormat="1" ht="13.5">
      <c r="B48" s="22" t="s">
        <v>88</v>
      </c>
      <c r="C48" s="23">
        <v>2</v>
      </c>
      <c r="D48" s="49" t="s">
        <v>89</v>
      </c>
      <c r="E48" s="65">
        <v>202674</v>
      </c>
      <c r="F48" s="40" t="s">
        <v>15</v>
      </c>
      <c r="G48" s="443">
        <f t="shared" si="3"/>
        <v>75.71984174129409</v>
      </c>
      <c r="H48" s="411">
        <v>267663</v>
      </c>
      <c r="I48" s="65">
        <v>3036972</v>
      </c>
      <c r="J48" s="126">
        <f t="shared" si="0"/>
        <v>52.967738042209248</v>
      </c>
      <c r="K48" s="63">
        <f t="shared" si="2"/>
        <v>1.9032429821169285E-2</v>
      </c>
      <c r="L48" s="411">
        <v>5733626</v>
      </c>
    </row>
    <row r="49" spans="1:12" s="4" customFormat="1" ht="13.5">
      <c r="B49" s="22" t="s">
        <v>90</v>
      </c>
      <c r="C49" s="23">
        <v>2</v>
      </c>
      <c r="D49" s="49" t="s">
        <v>91</v>
      </c>
      <c r="E49" s="65">
        <v>54041</v>
      </c>
      <c r="F49" s="40" t="s">
        <v>15</v>
      </c>
      <c r="G49" s="443">
        <f t="shared" si="3"/>
        <v>104.99922281806171</v>
      </c>
      <c r="H49" s="411">
        <v>51468</v>
      </c>
      <c r="I49" s="65">
        <v>4499038</v>
      </c>
      <c r="J49" s="126">
        <f t="shared" si="0"/>
        <v>80.254922730092787</v>
      </c>
      <c r="K49" s="63">
        <f t="shared" si="2"/>
        <v>2.8195065676527086E-2</v>
      </c>
      <c r="L49" s="411">
        <v>5605934</v>
      </c>
    </row>
    <row r="50" spans="1:12" s="4" customFormat="1" ht="13.5">
      <c r="A50" s="14"/>
      <c r="B50" s="24" t="s">
        <v>92</v>
      </c>
      <c r="C50" s="25">
        <v>3</v>
      </c>
      <c r="D50" s="50" t="s">
        <v>93</v>
      </c>
      <c r="E50" s="412">
        <v>12289</v>
      </c>
      <c r="F50" s="45" t="s">
        <v>15</v>
      </c>
      <c r="G50" s="444">
        <f t="shared" si="3"/>
        <v>88.575753207438382</v>
      </c>
      <c r="H50" s="413">
        <v>13874</v>
      </c>
      <c r="I50" s="412">
        <v>2769127</v>
      </c>
      <c r="J50" s="133">
        <f t="shared" si="0"/>
        <v>86.637884643302314</v>
      </c>
      <c r="K50" s="64">
        <f t="shared" si="2"/>
        <v>1.735386934532325E-2</v>
      </c>
      <c r="L50" s="413">
        <v>3196208</v>
      </c>
    </row>
    <row r="51" spans="1:12" s="4" customFormat="1" ht="13.5">
      <c r="B51" s="24" t="s">
        <v>94</v>
      </c>
      <c r="C51" s="25">
        <v>4</v>
      </c>
      <c r="D51" s="50" t="s">
        <v>95</v>
      </c>
      <c r="E51" s="412">
        <v>4817374</v>
      </c>
      <c r="F51" s="45" t="s">
        <v>32</v>
      </c>
      <c r="G51" s="444">
        <f t="shared" si="3"/>
        <v>81.585276838320596</v>
      </c>
      <c r="H51" s="413">
        <v>5904710</v>
      </c>
      <c r="I51" s="412">
        <v>1810191</v>
      </c>
      <c r="J51" s="133">
        <f t="shared" si="0"/>
        <v>88.422081499949201</v>
      </c>
      <c r="K51" s="64">
        <f t="shared" si="2"/>
        <v>1.1344303856081732E-2</v>
      </c>
      <c r="L51" s="420">
        <v>2047216</v>
      </c>
    </row>
    <row r="52" spans="1:12" s="4" customFormat="1" ht="13.5">
      <c r="B52" s="24" t="s">
        <v>96</v>
      </c>
      <c r="C52" s="25">
        <v>4</v>
      </c>
      <c r="D52" s="50" t="s">
        <v>97</v>
      </c>
      <c r="E52" s="412">
        <v>943</v>
      </c>
      <c r="F52" s="45" t="s">
        <v>15</v>
      </c>
      <c r="G52" s="444">
        <f t="shared" si="3"/>
        <v>77.042483660130728</v>
      </c>
      <c r="H52" s="413">
        <v>1224</v>
      </c>
      <c r="I52" s="412">
        <v>407831</v>
      </c>
      <c r="J52" s="133">
        <f t="shared" si="0"/>
        <v>79.595883499844845</v>
      </c>
      <c r="K52" s="64">
        <f t="shared" si="2"/>
        <v>2.555840121804643E-3</v>
      </c>
      <c r="L52" s="413">
        <v>512377</v>
      </c>
    </row>
    <row r="53" spans="1:12" s="4" customFormat="1" ht="13.5">
      <c r="B53" s="22" t="s">
        <v>98</v>
      </c>
      <c r="C53" s="23">
        <v>2</v>
      </c>
      <c r="D53" s="49" t="s">
        <v>99</v>
      </c>
      <c r="E53" s="65">
        <v>889298</v>
      </c>
      <c r="F53" s="40" t="s">
        <v>15</v>
      </c>
      <c r="G53" s="443">
        <f t="shared" si="3"/>
        <v>96.339982428449005</v>
      </c>
      <c r="H53" s="411">
        <v>923083</v>
      </c>
      <c r="I53" s="65">
        <v>3202437</v>
      </c>
      <c r="J53" s="126">
        <f t="shared" si="0"/>
        <v>81.94269809029457</v>
      </c>
      <c r="K53" s="63">
        <f t="shared" si="2"/>
        <v>2.0069384063868847E-2</v>
      </c>
      <c r="L53" s="411">
        <v>3908142</v>
      </c>
    </row>
    <row r="54" spans="1:12" s="4" customFormat="1" ht="13.5">
      <c r="B54" s="24" t="s">
        <v>100</v>
      </c>
      <c r="C54" s="25">
        <v>3</v>
      </c>
      <c r="D54" s="50" t="s">
        <v>101</v>
      </c>
      <c r="E54" s="412">
        <v>20103</v>
      </c>
      <c r="F54" s="45" t="s">
        <v>15</v>
      </c>
      <c r="G54" s="444">
        <f t="shared" si="3"/>
        <v>90.047032474804041</v>
      </c>
      <c r="H54" s="413">
        <v>22325</v>
      </c>
      <c r="I54" s="412">
        <v>1202060</v>
      </c>
      <c r="J54" s="133">
        <f t="shared" si="0"/>
        <v>118.28784431656263</v>
      </c>
      <c r="K54" s="64">
        <f t="shared" si="2"/>
        <v>7.5332016860329134E-3</v>
      </c>
      <c r="L54" s="420">
        <v>1016216</v>
      </c>
    </row>
    <row r="55" spans="1:12" s="4" customFormat="1" ht="13.5">
      <c r="B55" s="22" t="s">
        <v>102</v>
      </c>
      <c r="C55" s="23">
        <v>2</v>
      </c>
      <c r="D55" s="49" t="s">
        <v>103</v>
      </c>
      <c r="E55" s="65">
        <v>1086631</v>
      </c>
      <c r="F55" s="40" t="s">
        <v>15</v>
      </c>
      <c r="G55" s="443">
        <f t="shared" si="3"/>
        <v>114.26541923991374</v>
      </c>
      <c r="H55" s="411">
        <v>950971</v>
      </c>
      <c r="I55" s="65">
        <v>52333921</v>
      </c>
      <c r="J55" s="126">
        <f t="shared" si="0"/>
        <v>97.569826413855282</v>
      </c>
      <c r="K55" s="63">
        <f t="shared" si="2"/>
        <v>0.32797196638596515</v>
      </c>
      <c r="L55" s="411">
        <v>53637403</v>
      </c>
    </row>
    <row r="56" spans="1:12" s="4" customFormat="1" ht="13.5">
      <c r="B56" s="24" t="s">
        <v>104</v>
      </c>
      <c r="C56" s="25">
        <v>3</v>
      </c>
      <c r="D56" s="50" t="s">
        <v>105</v>
      </c>
      <c r="E56" s="412">
        <v>997462</v>
      </c>
      <c r="F56" s="45" t="s">
        <v>15</v>
      </c>
      <c r="G56" s="444">
        <f t="shared" si="3"/>
        <v>113.67178997439295</v>
      </c>
      <c r="H56" s="413">
        <v>877493</v>
      </c>
      <c r="I56" s="412">
        <v>36365123</v>
      </c>
      <c r="J56" s="133">
        <f t="shared" si="0"/>
        <v>92.502622319010129</v>
      </c>
      <c r="K56" s="64">
        <f t="shared" si="2"/>
        <v>0.22789694848542857</v>
      </c>
      <c r="L56" s="413">
        <v>39312532</v>
      </c>
    </row>
    <row r="57" spans="1:12" s="4" customFormat="1" ht="13.5">
      <c r="B57" s="22" t="s">
        <v>106</v>
      </c>
      <c r="C57" s="23">
        <v>2</v>
      </c>
      <c r="D57" s="49" t="s">
        <v>107</v>
      </c>
      <c r="E57" s="65"/>
      <c r="F57" s="40"/>
      <c r="G57" s="443"/>
      <c r="H57" s="411"/>
      <c r="I57" s="65">
        <v>1710008</v>
      </c>
      <c r="J57" s="126">
        <f t="shared" si="0"/>
        <v>76.831052899505011</v>
      </c>
      <c r="K57" s="63">
        <f t="shared" si="2"/>
        <v>1.0716466023933722E-2</v>
      </c>
      <c r="L57" s="411">
        <v>2225673</v>
      </c>
    </row>
    <row r="58" spans="1:12" s="4" customFormat="1" ht="13.5">
      <c r="B58" s="24" t="s">
        <v>108</v>
      </c>
      <c r="C58" s="25">
        <v>3</v>
      </c>
      <c r="D58" s="50" t="s">
        <v>109</v>
      </c>
      <c r="E58" s="412">
        <v>1</v>
      </c>
      <c r="F58" s="45" t="s">
        <v>15</v>
      </c>
      <c r="G58" s="444">
        <f t="shared" si="3"/>
        <v>100</v>
      </c>
      <c r="H58" s="413">
        <v>1</v>
      </c>
      <c r="I58" s="412">
        <v>33725</v>
      </c>
      <c r="J58" s="133">
        <f t="shared" si="0"/>
        <v>115.17707728561184</v>
      </c>
      <c r="K58" s="64">
        <f t="shared" si="2"/>
        <v>2.1135153558180124E-4</v>
      </c>
      <c r="L58" s="413">
        <v>29281</v>
      </c>
    </row>
    <row r="59" spans="1:12" s="4" customFormat="1" ht="13.5">
      <c r="B59" s="20" t="s">
        <v>110</v>
      </c>
      <c r="C59" s="21">
        <v>1</v>
      </c>
      <c r="D59" s="47" t="s">
        <v>111</v>
      </c>
      <c r="E59" s="409">
        <v>0</v>
      </c>
      <c r="F59" s="60"/>
      <c r="G59" s="442"/>
      <c r="H59" s="410"/>
      <c r="I59" s="409">
        <v>59964327</v>
      </c>
      <c r="J59" s="119">
        <f t="shared" si="0"/>
        <v>85.276478505094587</v>
      </c>
      <c r="K59" s="62">
        <f t="shared" si="2"/>
        <v>0.37579103310835477</v>
      </c>
      <c r="L59" s="410">
        <v>70317546</v>
      </c>
    </row>
    <row r="60" spans="1:12" s="4" customFormat="1" ht="13.5">
      <c r="B60" s="22" t="s">
        <v>112</v>
      </c>
      <c r="C60" s="23">
        <v>2</v>
      </c>
      <c r="D60" s="49" t="s">
        <v>113</v>
      </c>
      <c r="E60" s="65">
        <v>4121</v>
      </c>
      <c r="F60" s="40" t="s">
        <v>15</v>
      </c>
      <c r="G60" s="443">
        <f t="shared" si="3"/>
        <v>112.04458945078848</v>
      </c>
      <c r="H60" s="411">
        <v>3678</v>
      </c>
      <c r="I60" s="65">
        <v>197447</v>
      </c>
      <c r="J60" s="126">
        <f t="shared" si="0"/>
        <v>121.08335837416521</v>
      </c>
      <c r="K60" s="63">
        <f t="shared" si="2"/>
        <v>1.2373825543667875E-3</v>
      </c>
      <c r="L60" s="411">
        <v>163067</v>
      </c>
    </row>
    <row r="61" spans="1:12" s="4" customFormat="1" ht="13.5">
      <c r="B61" s="24" t="s">
        <v>114</v>
      </c>
      <c r="C61" s="25">
        <v>3</v>
      </c>
      <c r="D61" s="50" t="s">
        <v>115</v>
      </c>
      <c r="E61" s="412">
        <v>223</v>
      </c>
      <c r="F61" s="45" t="s">
        <v>15</v>
      </c>
      <c r="G61" s="444">
        <f>IF(F61="","",E61/H61*100)</f>
        <v>39.679715302491104</v>
      </c>
      <c r="H61" s="413">
        <v>562</v>
      </c>
      <c r="I61" s="412">
        <v>58748</v>
      </c>
      <c r="J61" s="133">
        <f t="shared" si="0"/>
        <v>123.04019100676481</v>
      </c>
      <c r="K61" s="64">
        <f t="shared" si="2"/>
        <v>3.681684214191152E-4</v>
      </c>
      <c r="L61" s="420">
        <v>47747</v>
      </c>
    </row>
    <row r="62" spans="1:12" s="4" customFormat="1" ht="13.5">
      <c r="B62" s="22" t="s">
        <v>116</v>
      </c>
      <c r="C62" s="23">
        <v>2</v>
      </c>
      <c r="D62" s="49" t="s">
        <v>117</v>
      </c>
      <c r="E62" s="65"/>
      <c r="F62" s="40"/>
      <c r="G62" s="443"/>
      <c r="H62" s="411"/>
      <c r="I62" s="65">
        <v>59766880</v>
      </c>
      <c r="J62" s="126">
        <f t="shared" si="0"/>
        <v>85.193249029759016</v>
      </c>
      <c r="K62" s="63">
        <f t="shared" si="2"/>
        <v>0.37455365055398804</v>
      </c>
      <c r="L62" s="411">
        <v>70154479</v>
      </c>
    </row>
    <row r="63" spans="1:12" s="4" customFormat="1" ht="13.5">
      <c r="B63" s="24" t="s">
        <v>118</v>
      </c>
      <c r="C63" s="25">
        <v>3</v>
      </c>
      <c r="D63" s="50" t="s">
        <v>119</v>
      </c>
      <c r="E63" s="412"/>
      <c r="F63" s="45"/>
      <c r="G63" s="444"/>
      <c r="H63" s="413"/>
      <c r="I63" s="412">
        <v>59284340</v>
      </c>
      <c r="J63" s="133">
        <f t="shared" si="0"/>
        <v>85.089364275118669</v>
      </c>
      <c r="K63" s="64">
        <f t="shared" si="2"/>
        <v>0.37152961586222694</v>
      </c>
      <c r="L63" s="420">
        <v>69673032</v>
      </c>
    </row>
    <row r="64" spans="1:12" s="4" customFormat="1" ht="13.5">
      <c r="B64" s="24" t="s">
        <v>120</v>
      </c>
      <c r="C64" s="25">
        <v>4</v>
      </c>
      <c r="D64" s="50" t="s">
        <v>121</v>
      </c>
      <c r="E64" s="412">
        <v>61001</v>
      </c>
      <c r="F64" s="45" t="s">
        <v>67</v>
      </c>
      <c r="G64" s="444">
        <f>IF(F64="","",E64/H64*100)</f>
        <v>27477.927927927925</v>
      </c>
      <c r="H64" s="413">
        <v>222</v>
      </c>
      <c r="I64" s="412">
        <v>2848665</v>
      </c>
      <c r="J64" s="133">
        <f t="shared" si="0"/>
        <v>3365.227406969876</v>
      </c>
      <c r="K64" s="64">
        <f t="shared" si="2"/>
        <v>1.7852326823072848E-2</v>
      </c>
      <c r="L64" s="413">
        <v>84650</v>
      </c>
    </row>
    <row r="65" spans="2:12" s="4" customFormat="1" ht="13.5">
      <c r="B65" s="24" t="s">
        <v>122</v>
      </c>
      <c r="C65" s="25">
        <v>4</v>
      </c>
      <c r="D65" s="50" t="s">
        <v>123</v>
      </c>
      <c r="E65" s="412">
        <v>211641</v>
      </c>
      <c r="F65" s="45" t="s">
        <v>67</v>
      </c>
      <c r="G65" s="444">
        <f t="shared" si="3"/>
        <v>141.95424271082763</v>
      </c>
      <c r="H65" s="413">
        <v>149091</v>
      </c>
      <c r="I65" s="412">
        <v>10890178</v>
      </c>
      <c r="J65" s="133">
        <f t="shared" si="0"/>
        <v>119.36020468680076</v>
      </c>
      <c r="K65" s="64">
        <f t="shared" si="2"/>
        <v>6.8247764064022207E-2</v>
      </c>
      <c r="L65" s="420">
        <v>9123793</v>
      </c>
    </row>
    <row r="66" spans="2:12" s="4" customFormat="1" ht="13.5">
      <c r="B66" s="24" t="s">
        <v>124</v>
      </c>
      <c r="C66" s="25">
        <v>4</v>
      </c>
      <c r="D66" s="50" t="s">
        <v>125</v>
      </c>
      <c r="E66" s="412">
        <v>98061</v>
      </c>
      <c r="F66" s="45" t="s">
        <v>67</v>
      </c>
      <c r="G66" s="444">
        <f t="shared" si="3"/>
        <v>316.83683360258482</v>
      </c>
      <c r="H66" s="413">
        <v>30950</v>
      </c>
      <c r="I66" s="412">
        <v>5023629</v>
      </c>
      <c r="J66" s="133">
        <f t="shared" si="0"/>
        <v>273.82887810717074</v>
      </c>
      <c r="K66" s="64">
        <f t="shared" si="2"/>
        <v>3.1482630195500919E-2</v>
      </c>
      <c r="L66" s="420">
        <v>1834587</v>
      </c>
    </row>
    <row r="67" spans="2:12" s="4" customFormat="1" ht="13.5">
      <c r="B67" s="24" t="s">
        <v>126</v>
      </c>
      <c r="C67" s="25">
        <v>4</v>
      </c>
      <c r="D67" s="50" t="s">
        <v>127</v>
      </c>
      <c r="E67" s="412">
        <v>73466072</v>
      </c>
      <c r="F67" s="45" t="s">
        <v>32</v>
      </c>
      <c r="G67" s="444">
        <f t="shared" si="3"/>
        <v>90.254200843913907</v>
      </c>
      <c r="H67" s="413">
        <v>81399061</v>
      </c>
      <c r="I67" s="412">
        <v>23267225</v>
      </c>
      <c r="J67" s="133">
        <f t="shared" si="0"/>
        <v>94.340645868945899</v>
      </c>
      <c r="K67" s="64">
        <f t="shared" si="2"/>
        <v>0.14581360214906675</v>
      </c>
      <c r="L67" s="413">
        <v>24662991</v>
      </c>
    </row>
    <row r="68" spans="2:12" s="4" customFormat="1" ht="13.5">
      <c r="B68" s="20" t="s">
        <v>128</v>
      </c>
      <c r="C68" s="21">
        <v>1</v>
      </c>
      <c r="D68" s="47" t="s">
        <v>129</v>
      </c>
      <c r="E68" s="409">
        <v>10780</v>
      </c>
      <c r="F68" s="60" t="s">
        <v>15</v>
      </c>
      <c r="G68" s="442">
        <f t="shared" si="3"/>
        <v>120.60863727903335</v>
      </c>
      <c r="H68" s="410">
        <v>8938</v>
      </c>
      <c r="I68" s="409">
        <v>2153280</v>
      </c>
      <c r="J68" s="119">
        <f t="shared" si="0"/>
        <v>110.30299925722922</v>
      </c>
      <c r="K68" s="62">
        <f t="shared" si="2"/>
        <v>1.349441169866808E-2</v>
      </c>
      <c r="L68" s="410">
        <v>1952150</v>
      </c>
    </row>
    <row r="69" spans="2:12" s="4" customFormat="1" ht="13.5">
      <c r="B69" s="22" t="s">
        <v>130</v>
      </c>
      <c r="C69" s="23">
        <v>2</v>
      </c>
      <c r="D69" s="49" t="s">
        <v>131</v>
      </c>
      <c r="E69" s="65">
        <v>8</v>
      </c>
      <c r="F69" s="40" t="s">
        <v>15</v>
      </c>
      <c r="G69" s="443">
        <f t="shared" si="3"/>
        <v>400</v>
      </c>
      <c r="H69" s="411">
        <v>2</v>
      </c>
      <c r="I69" s="65">
        <v>23684</v>
      </c>
      <c r="J69" s="126">
        <f t="shared" si="0"/>
        <v>87.549903888806739</v>
      </c>
      <c r="K69" s="63">
        <f t="shared" si="2"/>
        <v>1.4842549351280597E-4</v>
      </c>
      <c r="L69" s="411">
        <v>27052</v>
      </c>
    </row>
    <row r="70" spans="2:12" s="4" customFormat="1" ht="13.5">
      <c r="B70" s="22" t="s">
        <v>132</v>
      </c>
      <c r="C70" s="23">
        <v>2</v>
      </c>
      <c r="D70" s="49" t="s">
        <v>133</v>
      </c>
      <c r="E70" s="65">
        <v>6054</v>
      </c>
      <c r="F70" s="40" t="s">
        <v>15</v>
      </c>
      <c r="G70" s="443">
        <f t="shared" si="3"/>
        <v>141.71348314606743</v>
      </c>
      <c r="H70" s="411">
        <v>4272</v>
      </c>
      <c r="I70" s="65">
        <v>1402413</v>
      </c>
      <c r="J70" s="126">
        <f t="shared" si="0"/>
        <v>118.63451450729995</v>
      </c>
      <c r="K70" s="63">
        <f t="shared" si="2"/>
        <v>8.7887958805005391E-3</v>
      </c>
      <c r="L70" s="411">
        <v>1182129</v>
      </c>
    </row>
    <row r="71" spans="2:12" s="4" customFormat="1" ht="13.5">
      <c r="B71" s="22" t="s">
        <v>134</v>
      </c>
      <c r="C71" s="23">
        <v>2</v>
      </c>
      <c r="D71" s="49" t="s">
        <v>135</v>
      </c>
      <c r="E71" s="65">
        <v>4721</v>
      </c>
      <c r="F71" s="40" t="s">
        <v>15</v>
      </c>
      <c r="G71" s="443">
        <f t="shared" si="3"/>
        <v>101.11372884986079</v>
      </c>
      <c r="H71" s="411">
        <v>4669</v>
      </c>
      <c r="I71" s="65">
        <v>727183</v>
      </c>
      <c r="J71" s="126">
        <f t="shared" si="0"/>
        <v>97.875281472039887</v>
      </c>
      <c r="K71" s="63">
        <f t="shared" si="2"/>
        <v>4.5571903246547363E-3</v>
      </c>
      <c r="L71" s="411">
        <v>742969</v>
      </c>
    </row>
    <row r="72" spans="2:12" s="4" customFormat="1" ht="13.5">
      <c r="B72" s="20" t="s">
        <v>136</v>
      </c>
      <c r="C72" s="21">
        <v>1</v>
      </c>
      <c r="D72" s="47" t="s">
        <v>137</v>
      </c>
      <c r="E72" s="409"/>
      <c r="F72" s="60"/>
      <c r="G72" s="442"/>
      <c r="H72" s="410"/>
      <c r="I72" s="409">
        <v>658469078</v>
      </c>
      <c r="J72" s="119">
        <f t="shared" ref="J72:J136" si="4">I72/L72*100</f>
        <v>96.179689812492526</v>
      </c>
      <c r="K72" s="62">
        <f t="shared" si="2"/>
        <v>4.1265663682263272</v>
      </c>
      <c r="L72" s="410">
        <v>684623832</v>
      </c>
    </row>
    <row r="73" spans="2:12" s="4" customFormat="1" ht="13.5">
      <c r="B73" s="22" t="s">
        <v>138</v>
      </c>
      <c r="C73" s="23">
        <v>2</v>
      </c>
      <c r="D73" s="49" t="s">
        <v>139</v>
      </c>
      <c r="E73" s="65"/>
      <c r="F73" s="40"/>
      <c r="G73" s="443"/>
      <c r="H73" s="411"/>
      <c r="I73" s="65">
        <v>142057885</v>
      </c>
      <c r="J73" s="126">
        <f t="shared" si="4"/>
        <v>87.940355692153958</v>
      </c>
      <c r="K73" s="63">
        <f t="shared" si="2"/>
        <v>0.8902639625278852</v>
      </c>
      <c r="L73" s="411">
        <v>161538902</v>
      </c>
    </row>
    <row r="74" spans="2:12" s="4" customFormat="1" ht="13.5">
      <c r="B74" s="24" t="s">
        <v>140</v>
      </c>
      <c r="C74" s="25">
        <v>3</v>
      </c>
      <c r="D74" s="50" t="s">
        <v>141</v>
      </c>
      <c r="E74" s="412"/>
      <c r="F74" s="45"/>
      <c r="G74" s="444"/>
      <c r="H74" s="413"/>
      <c r="I74" s="412">
        <v>89891927</v>
      </c>
      <c r="J74" s="133">
        <f t="shared" si="4"/>
        <v>83.52126096877123</v>
      </c>
      <c r="K74" s="64">
        <f t="shared" si="2"/>
        <v>0.56334460512549089</v>
      </c>
      <c r="L74" s="413">
        <v>107627598</v>
      </c>
    </row>
    <row r="75" spans="2:12" s="4" customFormat="1" ht="13.5">
      <c r="B75" s="27" t="s">
        <v>142</v>
      </c>
      <c r="C75" s="28">
        <v>4</v>
      </c>
      <c r="D75" s="53" t="s">
        <v>143</v>
      </c>
      <c r="E75" s="412">
        <v>238056974</v>
      </c>
      <c r="F75" s="45" t="s">
        <v>32</v>
      </c>
      <c r="G75" s="444">
        <f t="shared" ref="G75:G78" si="5">IF(F75="","",E75/H75*100)</f>
        <v>85.778773752088014</v>
      </c>
      <c r="H75" s="413">
        <v>277524338</v>
      </c>
      <c r="I75" s="412">
        <v>27887745</v>
      </c>
      <c r="J75" s="133">
        <f t="shared" si="4"/>
        <v>85.801560908589252</v>
      </c>
      <c r="K75" s="64">
        <f t="shared" ref="K75:K138" si="6">I75/$I$404*100</f>
        <v>0.17476998457119941</v>
      </c>
      <c r="L75" s="420">
        <v>32502608</v>
      </c>
    </row>
    <row r="76" spans="2:12" s="4" customFormat="1" ht="13.5">
      <c r="B76" s="24" t="s">
        <v>144</v>
      </c>
      <c r="C76" s="25">
        <v>4</v>
      </c>
      <c r="D76" s="50" t="s">
        <v>145</v>
      </c>
      <c r="E76" s="412">
        <v>17367</v>
      </c>
      <c r="F76" s="45" t="s">
        <v>15</v>
      </c>
      <c r="G76" s="444">
        <f t="shared" si="5"/>
        <v>358.82231404958674</v>
      </c>
      <c r="H76" s="413">
        <v>4840</v>
      </c>
      <c r="I76" s="412">
        <v>2522703</v>
      </c>
      <c r="J76" s="133">
        <f t="shared" si="4"/>
        <v>244.61696889420693</v>
      </c>
      <c r="K76" s="64">
        <f t="shared" si="6"/>
        <v>1.5809552345939712E-2</v>
      </c>
      <c r="L76" s="420">
        <v>1031287</v>
      </c>
    </row>
    <row r="77" spans="2:12" s="4" customFormat="1" ht="13.5">
      <c r="B77" s="24" t="s">
        <v>146</v>
      </c>
      <c r="C77" s="25">
        <v>4</v>
      </c>
      <c r="D77" s="50" t="s">
        <v>147</v>
      </c>
      <c r="E77" s="412">
        <v>10255200</v>
      </c>
      <c r="F77" s="45" t="s">
        <v>32</v>
      </c>
      <c r="G77" s="444">
        <f t="shared" si="5"/>
        <v>402.95164674540871</v>
      </c>
      <c r="H77" s="413">
        <v>2545020</v>
      </c>
      <c r="I77" s="412">
        <v>769131</v>
      </c>
      <c r="J77" s="133">
        <f t="shared" si="4"/>
        <v>275.74930805524087</v>
      </c>
      <c r="K77" s="64">
        <f t="shared" si="6"/>
        <v>4.8200746601502259E-3</v>
      </c>
      <c r="L77" s="420">
        <v>278924</v>
      </c>
    </row>
    <row r="78" spans="2:12" s="4" customFormat="1" ht="13.5">
      <c r="B78" s="24" t="s">
        <v>148</v>
      </c>
      <c r="C78" s="25">
        <v>3</v>
      </c>
      <c r="D78" s="50" t="s">
        <v>149</v>
      </c>
      <c r="E78" s="412">
        <v>61428</v>
      </c>
      <c r="F78" s="45" t="s">
        <v>15</v>
      </c>
      <c r="G78" s="444">
        <f t="shared" si="5"/>
        <v>92.957234950516025</v>
      </c>
      <c r="H78" s="413">
        <v>66082</v>
      </c>
      <c r="I78" s="412">
        <v>44616626</v>
      </c>
      <c r="J78" s="133">
        <f t="shared" si="4"/>
        <v>102.26914152866338</v>
      </c>
      <c r="K78" s="64">
        <f t="shared" si="6"/>
        <v>0.2796083741313245</v>
      </c>
      <c r="L78" s="420">
        <v>43626675</v>
      </c>
    </row>
    <row r="79" spans="2:12" s="4" customFormat="1" ht="13.5">
      <c r="B79" s="24" t="s">
        <v>150</v>
      </c>
      <c r="C79" s="25">
        <v>4</v>
      </c>
      <c r="D79" s="50" t="s">
        <v>151</v>
      </c>
      <c r="E79" s="412">
        <v>278</v>
      </c>
      <c r="F79" s="45" t="s">
        <v>15</v>
      </c>
      <c r="G79" s="444">
        <f>IF(F79="","",E79/H79*100)</f>
        <v>125.7918552036199</v>
      </c>
      <c r="H79" s="413">
        <v>221</v>
      </c>
      <c r="I79" s="412">
        <v>153227</v>
      </c>
      <c r="J79" s="133">
        <f t="shared" si="4"/>
        <v>92.921727845529688</v>
      </c>
      <c r="K79" s="64">
        <f t="shared" si="6"/>
        <v>9.6025979963210259E-4</v>
      </c>
      <c r="L79" s="420">
        <v>164899</v>
      </c>
    </row>
    <row r="80" spans="2:12" s="4" customFormat="1" ht="13.5">
      <c r="B80" s="24" t="s">
        <v>152</v>
      </c>
      <c r="C80" s="25">
        <v>4</v>
      </c>
      <c r="D80" s="50" t="s">
        <v>153</v>
      </c>
      <c r="E80" s="412">
        <v>127</v>
      </c>
      <c r="F80" s="45" t="s">
        <v>15</v>
      </c>
      <c r="G80" s="444">
        <f>IF(F80="","",E80/H80*100)</f>
        <v>100.79365079365078</v>
      </c>
      <c r="H80" s="413">
        <v>126</v>
      </c>
      <c r="I80" s="412">
        <v>22953</v>
      </c>
      <c r="J80" s="133">
        <f t="shared" si="4"/>
        <v>90.94979593454056</v>
      </c>
      <c r="K80" s="64">
        <f t="shared" si="6"/>
        <v>1.4384438239315296E-4</v>
      </c>
      <c r="L80" s="420">
        <v>25237</v>
      </c>
    </row>
    <row r="81" spans="2:12" s="4" customFormat="1" ht="13.5">
      <c r="B81" s="24" t="s">
        <v>154</v>
      </c>
      <c r="C81" s="25">
        <v>4</v>
      </c>
      <c r="D81" s="54" t="s">
        <v>155</v>
      </c>
      <c r="E81" s="412">
        <v>2141</v>
      </c>
      <c r="F81" s="45" t="s">
        <v>15</v>
      </c>
      <c r="G81" s="444">
        <f>IF(F81="","",E81/H81*100)</f>
        <v>61.611510791366911</v>
      </c>
      <c r="H81" s="413">
        <v>3475</v>
      </c>
      <c r="I81" s="412">
        <v>1300737</v>
      </c>
      <c r="J81" s="133">
        <f t="shared" si="4"/>
        <v>52.683087456216803</v>
      </c>
      <c r="K81" s="64">
        <f t="shared" si="6"/>
        <v>8.1516015519070544E-3</v>
      </c>
      <c r="L81" s="413">
        <v>2468984</v>
      </c>
    </row>
    <row r="82" spans="2:12" s="4" customFormat="1" ht="13.5">
      <c r="B82" s="71" t="s">
        <v>815</v>
      </c>
      <c r="C82" s="72">
        <v>4</v>
      </c>
      <c r="D82" s="39" t="s">
        <v>816</v>
      </c>
      <c r="E82" s="412">
        <v>5</v>
      </c>
      <c r="F82" s="41" t="s">
        <v>15</v>
      </c>
      <c r="G82" s="444" t="s">
        <v>819</v>
      </c>
      <c r="H82" s="414"/>
      <c r="I82" s="412">
        <v>3229</v>
      </c>
      <c r="J82" s="133"/>
      <c r="K82" s="64">
        <f t="shared" si="6"/>
        <v>2.0235851990915825E-5</v>
      </c>
      <c r="L82" s="413"/>
    </row>
    <row r="83" spans="2:12" s="4" customFormat="1" ht="13.5">
      <c r="B83" s="22" t="s">
        <v>156</v>
      </c>
      <c r="C83" s="23">
        <v>2</v>
      </c>
      <c r="D83" s="48" t="s">
        <v>157</v>
      </c>
      <c r="E83" s="65">
        <v>144148</v>
      </c>
      <c r="F83" s="40" t="s">
        <v>15</v>
      </c>
      <c r="G83" s="443">
        <f>IF(F83="","",E83/H83*100)</f>
        <v>318.31993640137796</v>
      </c>
      <c r="H83" s="411">
        <v>45284</v>
      </c>
      <c r="I83" s="65">
        <v>10387625</v>
      </c>
      <c r="J83" s="126">
        <f t="shared" si="4"/>
        <v>248.25014136047326</v>
      </c>
      <c r="K83" s="63">
        <f t="shared" si="6"/>
        <v>6.5098309704904614E-2</v>
      </c>
      <c r="L83" s="411">
        <v>4184338</v>
      </c>
    </row>
    <row r="84" spans="2:12" s="4" customFormat="1" ht="13.5">
      <c r="B84" s="22" t="s">
        <v>158</v>
      </c>
      <c r="C84" s="23">
        <v>2</v>
      </c>
      <c r="D84" s="48" t="s">
        <v>159</v>
      </c>
      <c r="E84" s="65">
        <v>41258</v>
      </c>
      <c r="F84" s="40" t="s">
        <v>15</v>
      </c>
      <c r="G84" s="443">
        <f t="shared" ref="G84:G96" si="7">IF(F84="","",E84/H84*100)</f>
        <v>92.048547588237923</v>
      </c>
      <c r="H84" s="411">
        <v>44822</v>
      </c>
      <c r="I84" s="65">
        <v>41777641</v>
      </c>
      <c r="J84" s="126">
        <f t="shared" si="4"/>
        <v>93.004402842845195</v>
      </c>
      <c r="K84" s="63">
        <f t="shared" si="6"/>
        <v>0.26181671099585524</v>
      </c>
      <c r="L84" s="411">
        <v>44920068</v>
      </c>
    </row>
    <row r="85" spans="2:12" s="4" customFormat="1" ht="13.5">
      <c r="B85" s="24" t="s">
        <v>160</v>
      </c>
      <c r="C85" s="25">
        <v>3</v>
      </c>
      <c r="D85" s="54" t="s">
        <v>161</v>
      </c>
      <c r="E85" s="412">
        <v>397</v>
      </c>
      <c r="F85" s="45" t="s">
        <v>15</v>
      </c>
      <c r="G85" s="444">
        <f>IF(F85="","",E85/H85*100)</f>
        <v>85.930735930735935</v>
      </c>
      <c r="H85" s="413">
        <v>462</v>
      </c>
      <c r="I85" s="412">
        <v>1414604</v>
      </c>
      <c r="J85" s="133">
        <f t="shared" si="4"/>
        <v>77.033463119775647</v>
      </c>
      <c r="K85" s="64">
        <f t="shared" si="6"/>
        <v>8.8651957788038072E-3</v>
      </c>
      <c r="L85" s="413">
        <v>1836350</v>
      </c>
    </row>
    <row r="86" spans="2:12" s="4" customFormat="1" ht="13.5">
      <c r="B86" s="24" t="s">
        <v>162</v>
      </c>
      <c r="C86" s="25">
        <v>3</v>
      </c>
      <c r="D86" s="50" t="s">
        <v>163</v>
      </c>
      <c r="E86" s="412">
        <v>34199</v>
      </c>
      <c r="F86" s="45" t="s">
        <v>15</v>
      </c>
      <c r="G86" s="444">
        <f>IF(F86="","",E86/H86*100)</f>
        <v>93.75496888450256</v>
      </c>
      <c r="H86" s="413">
        <v>36477</v>
      </c>
      <c r="I86" s="412">
        <v>30900369</v>
      </c>
      <c r="J86" s="133">
        <f t="shared" si="4"/>
        <v>95.209245083202177</v>
      </c>
      <c r="K86" s="64">
        <f t="shared" si="6"/>
        <v>0.19364982767069794</v>
      </c>
      <c r="L86" s="413">
        <v>32455219</v>
      </c>
    </row>
    <row r="87" spans="2:12" s="4" customFormat="1" ht="13.5">
      <c r="B87" s="22" t="s">
        <v>164</v>
      </c>
      <c r="C87" s="23">
        <v>2</v>
      </c>
      <c r="D87" s="49" t="s">
        <v>165</v>
      </c>
      <c r="E87" s="65">
        <v>2364823</v>
      </c>
      <c r="F87" s="40" t="s">
        <v>32</v>
      </c>
      <c r="G87" s="443">
        <f t="shared" si="7"/>
        <v>107.15946794174076</v>
      </c>
      <c r="H87" s="411">
        <v>2206826</v>
      </c>
      <c r="I87" s="65">
        <v>20727920</v>
      </c>
      <c r="J87" s="126">
        <f t="shared" si="4"/>
        <v>89.687040864875783</v>
      </c>
      <c r="K87" s="63">
        <f t="shared" si="6"/>
        <v>0.12990000656535894</v>
      </c>
      <c r="L87" s="411">
        <v>23111388</v>
      </c>
    </row>
    <row r="88" spans="2:12" s="4" customFormat="1" ht="13.5">
      <c r="B88" s="24" t="s">
        <v>166</v>
      </c>
      <c r="C88" s="25">
        <v>3</v>
      </c>
      <c r="D88" s="50" t="s">
        <v>167</v>
      </c>
      <c r="E88" s="412">
        <v>200</v>
      </c>
      <c r="F88" s="45" t="s">
        <v>32</v>
      </c>
      <c r="G88" s="444">
        <f t="shared" si="7"/>
        <v>17.196904557179707</v>
      </c>
      <c r="H88" s="413">
        <v>1163</v>
      </c>
      <c r="I88" s="412">
        <v>6004</v>
      </c>
      <c r="J88" s="133">
        <f t="shared" si="4"/>
        <v>121.46469755209388</v>
      </c>
      <c r="K88" s="64">
        <f t="shared" si="6"/>
        <v>3.7626526897943206E-5</v>
      </c>
      <c r="L88" s="413">
        <v>4943</v>
      </c>
    </row>
    <row r="89" spans="2:12" s="4" customFormat="1" ht="13.5">
      <c r="B89" s="18" t="s">
        <v>168</v>
      </c>
      <c r="C89" s="13">
        <v>3</v>
      </c>
      <c r="D89" s="51" t="s">
        <v>169</v>
      </c>
      <c r="E89" s="412">
        <v>59964</v>
      </c>
      <c r="F89" s="61" t="s">
        <v>32</v>
      </c>
      <c r="G89" s="444">
        <f t="shared" si="7"/>
        <v>86.335037074364692</v>
      </c>
      <c r="H89" s="413">
        <v>69455</v>
      </c>
      <c r="I89" s="412">
        <v>156340</v>
      </c>
      <c r="J89" s="133">
        <f t="shared" si="4"/>
        <v>85.754091886436441</v>
      </c>
      <c r="K89" s="64">
        <f t="shared" si="6"/>
        <v>9.7976869007735529E-4</v>
      </c>
      <c r="L89" s="413">
        <v>182312</v>
      </c>
    </row>
    <row r="90" spans="2:12" s="4" customFormat="1" ht="13.5">
      <c r="B90" s="24" t="s">
        <v>170</v>
      </c>
      <c r="C90" s="25">
        <v>3</v>
      </c>
      <c r="D90" s="50" t="s">
        <v>171</v>
      </c>
      <c r="E90" s="412">
        <v>48614</v>
      </c>
      <c r="F90" s="45" t="s">
        <v>32</v>
      </c>
      <c r="G90" s="444">
        <f t="shared" si="7"/>
        <v>94.991890888485059</v>
      </c>
      <c r="H90" s="413">
        <v>51177</v>
      </c>
      <c r="I90" s="412">
        <v>5334665</v>
      </c>
      <c r="J90" s="133">
        <f t="shared" si="4"/>
        <v>90.499669278004788</v>
      </c>
      <c r="K90" s="64">
        <f t="shared" si="6"/>
        <v>3.3431864775818824E-2</v>
      </c>
      <c r="L90" s="420">
        <v>5894679</v>
      </c>
    </row>
    <row r="91" spans="2:12" s="4" customFormat="1" ht="13.5">
      <c r="B91" s="24" t="s">
        <v>172</v>
      </c>
      <c r="C91" s="25">
        <v>3</v>
      </c>
      <c r="D91" s="50" t="s">
        <v>173</v>
      </c>
      <c r="E91" s="412">
        <v>60850</v>
      </c>
      <c r="F91" s="45" t="s">
        <v>32</v>
      </c>
      <c r="G91" s="444">
        <f>IF(F91="","",E91/H91*100)</f>
        <v>60.221289735164873</v>
      </c>
      <c r="H91" s="413">
        <v>101044</v>
      </c>
      <c r="I91" s="412">
        <v>3815796</v>
      </c>
      <c r="J91" s="133">
        <f t="shared" si="4"/>
        <v>60.048286691134187</v>
      </c>
      <c r="K91" s="64">
        <f t="shared" si="6"/>
        <v>2.3913249638751514E-2</v>
      </c>
      <c r="L91" s="420">
        <v>6354546</v>
      </c>
    </row>
    <row r="92" spans="2:12" s="4" customFormat="1" ht="13.5">
      <c r="B92" s="22" t="s">
        <v>174</v>
      </c>
      <c r="C92" s="23">
        <v>2</v>
      </c>
      <c r="D92" s="49" t="s">
        <v>175</v>
      </c>
      <c r="E92" s="65">
        <v>84281</v>
      </c>
      <c r="F92" s="40" t="s">
        <v>15</v>
      </c>
      <c r="G92" s="443">
        <f t="shared" si="7"/>
        <v>95.355599303057048</v>
      </c>
      <c r="H92" s="411">
        <v>88386</v>
      </c>
      <c r="I92" s="65">
        <v>55871575</v>
      </c>
      <c r="J92" s="126">
        <f t="shared" si="4"/>
        <v>96.589927121522734</v>
      </c>
      <c r="K92" s="63">
        <f t="shared" si="6"/>
        <v>0.3501421251778733</v>
      </c>
      <c r="L92" s="411">
        <v>57844101</v>
      </c>
    </row>
    <row r="93" spans="2:12" s="4" customFormat="1" ht="13.5">
      <c r="B93" s="24" t="s">
        <v>176</v>
      </c>
      <c r="C93" s="25">
        <v>3</v>
      </c>
      <c r="D93" s="50" t="s">
        <v>177</v>
      </c>
      <c r="E93" s="412">
        <v>11458</v>
      </c>
      <c r="F93" s="45" t="s">
        <v>15</v>
      </c>
      <c r="G93" s="444">
        <f>IF(F93="","",E93/H93*100)</f>
        <v>106.95416783347336</v>
      </c>
      <c r="H93" s="413">
        <v>10713</v>
      </c>
      <c r="I93" s="412">
        <v>20089336</v>
      </c>
      <c r="J93" s="133">
        <f t="shared" si="4"/>
        <v>98.256666634386164</v>
      </c>
      <c r="K93" s="64">
        <f t="shared" si="6"/>
        <v>0.12589805818884392</v>
      </c>
      <c r="L93" s="420">
        <v>20445774</v>
      </c>
    </row>
    <row r="94" spans="2:12" s="4" customFormat="1" ht="13.5">
      <c r="B94" s="24" t="s">
        <v>178</v>
      </c>
      <c r="C94" s="25">
        <v>3</v>
      </c>
      <c r="D94" s="50" t="s">
        <v>179</v>
      </c>
      <c r="E94" s="412">
        <v>31739</v>
      </c>
      <c r="F94" s="45" t="s">
        <v>15</v>
      </c>
      <c r="G94" s="444">
        <f t="shared" si="7"/>
        <v>91.128082919406239</v>
      </c>
      <c r="H94" s="413">
        <v>34829</v>
      </c>
      <c r="I94" s="412">
        <v>20523974</v>
      </c>
      <c r="J94" s="133">
        <f t="shared" si="4"/>
        <v>95.631939020629659</v>
      </c>
      <c r="K94" s="64">
        <f t="shared" si="6"/>
        <v>0.12862189536370536</v>
      </c>
      <c r="L94" s="420">
        <v>21461422</v>
      </c>
    </row>
    <row r="95" spans="2:12" s="4" customFormat="1" ht="13.5">
      <c r="B95" s="22" t="s">
        <v>180</v>
      </c>
      <c r="C95" s="23">
        <v>2</v>
      </c>
      <c r="D95" s="49" t="s">
        <v>181</v>
      </c>
      <c r="E95" s="65">
        <v>54638</v>
      </c>
      <c r="F95" s="40" t="s">
        <v>15</v>
      </c>
      <c r="G95" s="443">
        <f>IF(F95="","",E95/H95*100)</f>
        <v>59.505554345458513</v>
      </c>
      <c r="H95" s="411">
        <v>91820</v>
      </c>
      <c r="I95" s="65">
        <v>688041</v>
      </c>
      <c r="J95" s="126">
        <f t="shared" si="4"/>
        <v>62.372610627732037</v>
      </c>
      <c r="K95" s="63">
        <f t="shared" si="6"/>
        <v>4.311890938272442E-3</v>
      </c>
      <c r="L95" s="411">
        <v>1103114</v>
      </c>
    </row>
    <row r="96" spans="2:12" s="4" customFormat="1" ht="13.5">
      <c r="B96" s="24" t="s">
        <v>182</v>
      </c>
      <c r="C96" s="25">
        <v>3</v>
      </c>
      <c r="D96" s="50" t="s">
        <v>183</v>
      </c>
      <c r="E96" s="412">
        <v>45344</v>
      </c>
      <c r="F96" s="45" t="s">
        <v>15</v>
      </c>
      <c r="G96" s="444">
        <f t="shared" si="7"/>
        <v>56.922632721977429</v>
      </c>
      <c r="H96" s="413">
        <v>79659</v>
      </c>
      <c r="I96" s="412">
        <v>519505</v>
      </c>
      <c r="J96" s="133">
        <f t="shared" si="4"/>
        <v>57.750754810108006</v>
      </c>
      <c r="K96" s="64">
        <f t="shared" si="6"/>
        <v>3.2556910153424359E-3</v>
      </c>
      <c r="L96" s="413">
        <v>899564</v>
      </c>
    </row>
    <row r="97" spans="2:12" s="4" customFormat="1" ht="13.5">
      <c r="B97" s="24" t="s">
        <v>184</v>
      </c>
      <c r="C97" s="25">
        <v>4</v>
      </c>
      <c r="D97" s="50" t="s">
        <v>185</v>
      </c>
      <c r="E97" s="412">
        <v>45301</v>
      </c>
      <c r="F97" s="45" t="s">
        <v>15</v>
      </c>
      <c r="G97" s="444">
        <f>IF(F97="","",E97/H97*100)</f>
        <v>56.9108040201005</v>
      </c>
      <c r="H97" s="413">
        <v>79600</v>
      </c>
      <c r="I97" s="412">
        <v>508199</v>
      </c>
      <c r="J97" s="133">
        <f t="shared" si="4"/>
        <v>57.450361072047095</v>
      </c>
      <c r="K97" s="64">
        <f t="shared" si="6"/>
        <v>3.1848373322797873E-3</v>
      </c>
      <c r="L97" s="413">
        <v>884588</v>
      </c>
    </row>
    <row r="98" spans="2:12" s="4" customFormat="1" ht="13.5">
      <c r="B98" s="24" t="s">
        <v>186</v>
      </c>
      <c r="C98" s="25">
        <v>4</v>
      </c>
      <c r="D98" s="50" t="s">
        <v>187</v>
      </c>
      <c r="E98" s="412"/>
      <c r="F98" s="45" t="s">
        <v>15</v>
      </c>
      <c r="G98" s="444"/>
      <c r="H98" s="413">
        <v>0</v>
      </c>
      <c r="I98" s="412"/>
      <c r="J98" s="133">
        <f t="shared" si="4"/>
        <v>0</v>
      </c>
      <c r="K98" s="64">
        <f t="shared" si="6"/>
        <v>0</v>
      </c>
      <c r="L98" s="413">
        <v>584</v>
      </c>
    </row>
    <row r="99" spans="2:12" s="4" customFormat="1" ht="13.5">
      <c r="B99" s="22" t="s">
        <v>188</v>
      </c>
      <c r="C99" s="23">
        <v>2</v>
      </c>
      <c r="D99" s="49" t="s">
        <v>189</v>
      </c>
      <c r="E99" s="65">
        <v>84</v>
      </c>
      <c r="F99" s="40" t="s">
        <v>803</v>
      </c>
      <c r="G99" s="443">
        <f>IF(F99="","",E99/H99*100)</f>
        <v>133.33333333333331</v>
      </c>
      <c r="H99" s="411">
        <v>63</v>
      </c>
      <c r="I99" s="65">
        <v>257582</v>
      </c>
      <c r="J99" s="126">
        <f t="shared" si="4"/>
        <v>139.38797045374605</v>
      </c>
      <c r="K99" s="63">
        <f t="shared" si="6"/>
        <v>1.6142431797844783E-3</v>
      </c>
      <c r="L99" s="411">
        <v>184795</v>
      </c>
    </row>
    <row r="100" spans="2:12" s="4" customFormat="1" ht="13.5">
      <c r="B100" s="22" t="s">
        <v>190</v>
      </c>
      <c r="C100" s="23">
        <v>2</v>
      </c>
      <c r="D100" s="49" t="s">
        <v>191</v>
      </c>
      <c r="E100" s="65">
        <v>616741</v>
      </c>
      <c r="F100" s="40" t="s">
        <v>15</v>
      </c>
      <c r="G100" s="443">
        <f>IF(F100="","",E100/H100*100)</f>
        <v>94.344451379200621</v>
      </c>
      <c r="H100" s="411">
        <v>653712</v>
      </c>
      <c r="I100" s="65">
        <v>254679932</v>
      </c>
      <c r="J100" s="126">
        <f t="shared" si="4"/>
        <v>96.254746031474866</v>
      </c>
      <c r="K100" s="63">
        <f t="shared" si="6"/>
        <v>1.5960561811732756</v>
      </c>
      <c r="L100" s="411">
        <v>264589480</v>
      </c>
    </row>
    <row r="101" spans="2:12" s="4" customFormat="1" ht="13.5">
      <c r="B101" s="24" t="s">
        <v>192</v>
      </c>
      <c r="C101" s="25">
        <v>3</v>
      </c>
      <c r="D101" s="50" t="s">
        <v>193</v>
      </c>
      <c r="E101" s="412">
        <v>412</v>
      </c>
      <c r="F101" s="45" t="s">
        <v>15</v>
      </c>
      <c r="G101" s="444">
        <f t="shared" ref="G101:G104" si="8">IF(F101="","",E101/H101*100)</f>
        <v>70.068027210884352</v>
      </c>
      <c r="H101" s="413">
        <v>588</v>
      </c>
      <c r="I101" s="412">
        <v>158656</v>
      </c>
      <c r="J101" s="133">
        <f t="shared" si="4"/>
        <v>66.878274761730125</v>
      </c>
      <c r="K101" s="64">
        <f t="shared" si="6"/>
        <v>9.9428285335111219E-4</v>
      </c>
      <c r="L101" s="413">
        <v>237231</v>
      </c>
    </row>
    <row r="102" spans="2:12" s="4" customFormat="1" ht="13.5">
      <c r="B102" s="24" t="s">
        <v>194</v>
      </c>
      <c r="C102" s="25">
        <v>3</v>
      </c>
      <c r="D102" s="50" t="s">
        <v>195</v>
      </c>
      <c r="E102" s="412">
        <v>34251</v>
      </c>
      <c r="F102" s="45" t="s">
        <v>15</v>
      </c>
      <c r="G102" s="444">
        <f t="shared" si="8"/>
        <v>111.850956828424</v>
      </c>
      <c r="H102" s="413">
        <v>30622</v>
      </c>
      <c r="I102" s="412">
        <v>10177939</v>
      </c>
      <c r="J102" s="133">
        <f t="shared" si="4"/>
        <v>72.40828643745823</v>
      </c>
      <c r="K102" s="64">
        <f t="shared" si="6"/>
        <v>6.378422644056049E-2</v>
      </c>
      <c r="L102" s="420">
        <v>14056318</v>
      </c>
    </row>
    <row r="103" spans="2:12" s="4" customFormat="1" ht="13.5">
      <c r="B103" s="24" t="s">
        <v>196</v>
      </c>
      <c r="C103" s="25">
        <v>4</v>
      </c>
      <c r="D103" s="50" t="s">
        <v>197</v>
      </c>
      <c r="E103" s="412">
        <v>7033</v>
      </c>
      <c r="F103" s="45" t="s">
        <v>15</v>
      </c>
      <c r="G103" s="444">
        <f>IF(F103="","",E103/H103*100)</f>
        <v>165.91177164425574</v>
      </c>
      <c r="H103" s="413">
        <v>4239</v>
      </c>
      <c r="I103" s="412">
        <v>832580</v>
      </c>
      <c r="J103" s="133">
        <f t="shared" si="4"/>
        <v>127.87381257727365</v>
      </c>
      <c r="K103" s="64">
        <f t="shared" si="6"/>
        <v>5.2177038248983273E-3</v>
      </c>
      <c r="L103" s="420">
        <v>651095</v>
      </c>
    </row>
    <row r="104" spans="2:12" s="4" customFormat="1" ht="13.5">
      <c r="B104" s="24" t="s">
        <v>198</v>
      </c>
      <c r="C104" s="25">
        <v>4</v>
      </c>
      <c r="D104" s="50" t="s">
        <v>199</v>
      </c>
      <c r="E104" s="412">
        <v>7259</v>
      </c>
      <c r="F104" s="45" t="s">
        <v>15</v>
      </c>
      <c r="G104" s="444">
        <f t="shared" si="8"/>
        <v>90.140320377499066</v>
      </c>
      <c r="H104" s="413">
        <v>8053</v>
      </c>
      <c r="I104" s="412">
        <v>5870601</v>
      </c>
      <c r="J104" s="133">
        <f t="shared" si="4"/>
        <v>58.832641377300497</v>
      </c>
      <c r="K104" s="64">
        <f t="shared" si="6"/>
        <v>3.6790527387340489E-2</v>
      </c>
      <c r="L104" s="420">
        <v>9978476</v>
      </c>
    </row>
    <row r="105" spans="2:12" s="4" customFormat="1" ht="13.5">
      <c r="B105" s="24" t="s">
        <v>200</v>
      </c>
      <c r="C105" s="25">
        <v>3</v>
      </c>
      <c r="D105" s="50" t="s">
        <v>201</v>
      </c>
      <c r="E105" s="412">
        <v>47342</v>
      </c>
      <c r="F105" s="45" t="s">
        <v>15</v>
      </c>
      <c r="G105" s="444">
        <f>IF(F105="","",E105/H105*100)</f>
        <v>120.03245353819629</v>
      </c>
      <c r="H105" s="413">
        <v>39441</v>
      </c>
      <c r="I105" s="412">
        <v>9874691</v>
      </c>
      <c r="J105" s="133">
        <f t="shared" si="4"/>
        <v>96.838285495848126</v>
      </c>
      <c r="K105" s="64">
        <f t="shared" si="6"/>
        <v>6.1883798554360055E-2</v>
      </c>
      <c r="L105" s="420">
        <v>10197094</v>
      </c>
    </row>
    <row r="106" spans="2:12" s="4" customFormat="1" ht="13.5">
      <c r="B106" s="24" t="s">
        <v>202</v>
      </c>
      <c r="C106" s="25">
        <v>3</v>
      </c>
      <c r="D106" s="50" t="s">
        <v>203</v>
      </c>
      <c r="E106" s="412">
        <v>26595628</v>
      </c>
      <c r="F106" s="45" t="s">
        <v>32</v>
      </c>
      <c r="G106" s="444">
        <f t="shared" ref="G106" si="9">IF(F106="","",E106/H106*100)</f>
        <v>142.39738528272775</v>
      </c>
      <c r="H106" s="413">
        <v>18677048</v>
      </c>
      <c r="I106" s="412">
        <v>4342839</v>
      </c>
      <c r="J106" s="133">
        <f t="shared" si="4"/>
        <v>111.128628159242</v>
      </c>
      <c r="K106" s="64">
        <f t="shared" si="6"/>
        <v>2.7216180620742301E-2</v>
      </c>
      <c r="L106" s="420">
        <v>3907939</v>
      </c>
    </row>
    <row r="107" spans="2:12" s="4" customFormat="1" ht="13.5">
      <c r="B107" s="22" t="s">
        <v>204</v>
      </c>
      <c r="C107" s="23">
        <v>2</v>
      </c>
      <c r="D107" s="49" t="s">
        <v>205</v>
      </c>
      <c r="E107" s="65">
        <v>160178</v>
      </c>
      <c r="F107" s="40" t="s">
        <v>15</v>
      </c>
      <c r="G107" s="443">
        <f>IF(F107="","",E107/H107*100)</f>
        <v>106.85657104736489</v>
      </c>
      <c r="H107" s="411">
        <v>149900</v>
      </c>
      <c r="I107" s="65">
        <v>132020877</v>
      </c>
      <c r="J107" s="126">
        <f t="shared" si="4"/>
        <v>103.8327339540364</v>
      </c>
      <c r="K107" s="63">
        <f t="shared" si="6"/>
        <v>0.82736293796311666</v>
      </c>
      <c r="L107" s="411">
        <v>127147646</v>
      </c>
    </row>
    <row r="108" spans="2:12" s="4" customFormat="1" ht="13.5">
      <c r="B108" s="20" t="s">
        <v>206</v>
      </c>
      <c r="C108" s="21">
        <v>1</v>
      </c>
      <c r="D108" s="47" t="s">
        <v>207</v>
      </c>
      <c r="E108" s="409"/>
      <c r="F108" s="60"/>
      <c r="G108" s="442"/>
      <c r="H108" s="410"/>
      <c r="I108" s="409">
        <v>1154262941</v>
      </c>
      <c r="J108" s="119">
        <f t="shared" si="4"/>
        <v>94.112861839941047</v>
      </c>
      <c r="K108" s="62">
        <f t="shared" si="6"/>
        <v>7.233661824922641</v>
      </c>
      <c r="L108" s="410">
        <v>1226466732</v>
      </c>
    </row>
    <row r="109" spans="2:12" s="4" customFormat="1" ht="13.5">
      <c r="B109" s="22" t="s">
        <v>208</v>
      </c>
      <c r="C109" s="23">
        <v>2</v>
      </c>
      <c r="D109" s="49" t="s">
        <v>209</v>
      </c>
      <c r="E109" s="65">
        <v>23</v>
      </c>
      <c r="F109" s="40" t="s">
        <v>15</v>
      </c>
      <c r="G109" s="443">
        <f>IF(F109="","",E109/H109*100)</f>
        <v>82.142857142857139</v>
      </c>
      <c r="H109" s="411">
        <v>28</v>
      </c>
      <c r="I109" s="65">
        <v>184366</v>
      </c>
      <c r="J109" s="126">
        <f t="shared" si="4"/>
        <v>177.06048441311489</v>
      </c>
      <c r="K109" s="63">
        <f t="shared" si="6"/>
        <v>1.1554051062735173E-3</v>
      </c>
      <c r="L109" s="411">
        <v>104126</v>
      </c>
    </row>
    <row r="110" spans="2:12" s="4" customFormat="1" ht="13.5">
      <c r="B110" s="22" t="s">
        <v>210</v>
      </c>
      <c r="C110" s="23">
        <v>2</v>
      </c>
      <c r="D110" s="49" t="s">
        <v>211</v>
      </c>
      <c r="E110" s="65">
        <v>218438</v>
      </c>
      <c r="F110" s="40" t="s">
        <v>15</v>
      </c>
      <c r="G110" s="443">
        <f t="shared" ref="G110:G114" si="10">IF(F110="","",E110/H110*100)</f>
        <v>110.16254217371791</v>
      </c>
      <c r="H110" s="411">
        <v>198287</v>
      </c>
      <c r="I110" s="65">
        <v>143840599</v>
      </c>
      <c r="J110" s="126">
        <f t="shared" si="4"/>
        <v>102.11057505569863</v>
      </c>
      <c r="K110" s="63">
        <f t="shared" si="6"/>
        <v>0.90143607050129293</v>
      </c>
      <c r="L110" s="411">
        <v>140867485</v>
      </c>
    </row>
    <row r="111" spans="2:12" s="4" customFormat="1" ht="13.5">
      <c r="B111" s="24" t="s">
        <v>212</v>
      </c>
      <c r="C111" s="25">
        <v>3</v>
      </c>
      <c r="D111" s="50" t="s">
        <v>213</v>
      </c>
      <c r="E111" s="412">
        <v>15601</v>
      </c>
      <c r="F111" s="45" t="s">
        <v>15</v>
      </c>
      <c r="G111" s="444">
        <f t="shared" si="10"/>
        <v>99.306174411203045</v>
      </c>
      <c r="H111" s="413">
        <v>15710</v>
      </c>
      <c r="I111" s="412">
        <v>23819112</v>
      </c>
      <c r="J111" s="133">
        <f t="shared" si="4"/>
        <v>97.735977790538001</v>
      </c>
      <c r="K111" s="64">
        <f t="shared" si="6"/>
        <v>0.14927222824002695</v>
      </c>
      <c r="L111" s="413">
        <v>24370874</v>
      </c>
    </row>
    <row r="112" spans="2:12" s="4" customFormat="1" ht="13.5">
      <c r="B112" s="24" t="s">
        <v>214</v>
      </c>
      <c r="C112" s="25">
        <v>3</v>
      </c>
      <c r="D112" s="50" t="s">
        <v>215</v>
      </c>
      <c r="E112" s="412">
        <v>188978828</v>
      </c>
      <c r="F112" s="45" t="s">
        <v>32</v>
      </c>
      <c r="G112" s="444">
        <f t="shared" si="10"/>
        <v>111.38094724489873</v>
      </c>
      <c r="H112" s="413">
        <v>169668900</v>
      </c>
      <c r="I112" s="412">
        <v>79231517</v>
      </c>
      <c r="J112" s="133">
        <f t="shared" si="4"/>
        <v>106.52856904242786</v>
      </c>
      <c r="K112" s="64">
        <f t="shared" si="6"/>
        <v>0.49653677640995075</v>
      </c>
      <c r="L112" s="413">
        <v>74375839</v>
      </c>
    </row>
    <row r="113" spans="2:12" s="4" customFormat="1" ht="13.5">
      <c r="B113" s="24" t="s">
        <v>216</v>
      </c>
      <c r="C113" s="25">
        <v>4</v>
      </c>
      <c r="D113" s="50" t="s">
        <v>217</v>
      </c>
      <c r="E113" s="412">
        <v>175205733</v>
      </c>
      <c r="F113" s="45" t="s">
        <v>32</v>
      </c>
      <c r="G113" s="444">
        <f t="shared" si="10"/>
        <v>112.07221884250393</v>
      </c>
      <c r="H113" s="413">
        <v>156332885</v>
      </c>
      <c r="I113" s="412">
        <v>77387502</v>
      </c>
      <c r="J113" s="133">
        <f t="shared" si="4"/>
        <v>106.96648381290117</v>
      </c>
      <c r="K113" s="64">
        <f t="shared" si="6"/>
        <v>0.48498050059420955</v>
      </c>
      <c r="L113" s="413">
        <v>72347430</v>
      </c>
    </row>
    <row r="114" spans="2:12" s="4" customFormat="1" ht="13.5">
      <c r="B114" s="24" t="s">
        <v>218</v>
      </c>
      <c r="C114" s="25">
        <v>4</v>
      </c>
      <c r="D114" s="50" t="s">
        <v>219</v>
      </c>
      <c r="E114" s="412">
        <v>91456</v>
      </c>
      <c r="F114" s="45" t="s">
        <v>32</v>
      </c>
      <c r="G114" s="444">
        <f t="shared" si="10"/>
        <v>128.39714161366859</v>
      </c>
      <c r="H114" s="413">
        <v>71229</v>
      </c>
      <c r="I114" s="412">
        <v>358722</v>
      </c>
      <c r="J114" s="133">
        <f t="shared" si="4"/>
        <v>136.97691734921818</v>
      </c>
      <c r="K114" s="64">
        <f t="shared" si="6"/>
        <v>2.2480784446842076E-3</v>
      </c>
      <c r="L114" s="420">
        <v>261885</v>
      </c>
    </row>
    <row r="115" spans="2:12" s="4" customFormat="1" ht="13.5">
      <c r="B115" s="24" t="s">
        <v>220</v>
      </c>
      <c r="C115" s="25">
        <v>3</v>
      </c>
      <c r="D115" s="50" t="s">
        <v>221</v>
      </c>
      <c r="E115" s="412">
        <v>804234</v>
      </c>
      <c r="F115" s="45" t="s">
        <v>32</v>
      </c>
      <c r="G115" s="444">
        <f>IF(F115="","",E115/H115*100)</f>
        <v>117.51879534445347</v>
      </c>
      <c r="H115" s="413">
        <v>684345</v>
      </c>
      <c r="I115" s="412">
        <v>6315664</v>
      </c>
      <c r="J115" s="133">
        <f t="shared" si="4"/>
        <v>107.05622106692387</v>
      </c>
      <c r="K115" s="64">
        <f t="shared" si="6"/>
        <v>3.9579697097663485E-2</v>
      </c>
      <c r="L115" s="420">
        <v>5899390</v>
      </c>
    </row>
    <row r="116" spans="2:12" s="4" customFormat="1" ht="13.5">
      <c r="B116" s="22" t="s">
        <v>222</v>
      </c>
      <c r="C116" s="23">
        <v>2</v>
      </c>
      <c r="D116" s="49" t="s">
        <v>223</v>
      </c>
      <c r="E116" s="65"/>
      <c r="F116" s="40"/>
      <c r="G116" s="443"/>
      <c r="H116" s="411"/>
      <c r="I116" s="65">
        <v>892581</v>
      </c>
      <c r="J116" s="126">
        <f t="shared" si="4"/>
        <v>88.295327746254841</v>
      </c>
      <c r="K116" s="63">
        <f t="shared" si="6"/>
        <v>5.5937246843925795E-3</v>
      </c>
      <c r="L116" s="411">
        <v>1010904</v>
      </c>
    </row>
    <row r="117" spans="2:12" s="4" customFormat="1" ht="13.5">
      <c r="B117" s="24" t="s">
        <v>224</v>
      </c>
      <c r="C117" s="25">
        <v>3</v>
      </c>
      <c r="D117" s="50" t="s">
        <v>225</v>
      </c>
      <c r="E117" s="412"/>
      <c r="F117" s="45"/>
      <c r="G117" s="444"/>
      <c r="H117" s="413"/>
      <c r="I117" s="412">
        <v>117962</v>
      </c>
      <c r="J117" s="133">
        <f t="shared" si="4"/>
        <v>105.771800044833</v>
      </c>
      <c r="K117" s="64">
        <f t="shared" si="6"/>
        <v>7.392572228406357E-4</v>
      </c>
      <c r="L117" s="420">
        <v>111525</v>
      </c>
    </row>
    <row r="118" spans="2:12" s="4" customFormat="1" ht="13.5">
      <c r="B118" s="24" t="s">
        <v>226</v>
      </c>
      <c r="C118" s="25">
        <v>4</v>
      </c>
      <c r="D118" s="50" t="s">
        <v>227</v>
      </c>
      <c r="E118" s="412">
        <v>30286</v>
      </c>
      <c r="F118" s="45" t="s">
        <v>228</v>
      </c>
      <c r="G118" s="444">
        <f>IF(F118="","",E118/H118*100)</f>
        <v>115.98498774509804</v>
      </c>
      <c r="H118" s="413">
        <v>26112</v>
      </c>
      <c r="I118" s="412">
        <v>19718</v>
      </c>
      <c r="J118" s="133">
        <f t="shared" si="4"/>
        <v>226.95672191528544</v>
      </c>
      <c r="K118" s="64">
        <f t="shared" si="6"/>
        <v>1.235709289429787E-4</v>
      </c>
      <c r="L118" s="413">
        <v>8688</v>
      </c>
    </row>
    <row r="119" spans="2:12" s="4" customFormat="1" ht="13.5">
      <c r="B119" s="24" t="s">
        <v>229</v>
      </c>
      <c r="C119" s="25">
        <v>4</v>
      </c>
      <c r="D119" s="50" t="s">
        <v>230</v>
      </c>
      <c r="E119" s="412"/>
      <c r="F119" s="45"/>
      <c r="G119" s="444" t="str">
        <f t="shared" ref="G119" si="11">IF(F119="","",E119/H119*100)</f>
        <v/>
      </c>
      <c r="H119" s="413"/>
      <c r="I119" s="412">
        <v>15584</v>
      </c>
      <c r="J119" s="133">
        <f t="shared" si="4"/>
        <v>55.057410351528006</v>
      </c>
      <c r="K119" s="64">
        <f t="shared" si="6"/>
        <v>9.7663523513915218E-5</v>
      </c>
      <c r="L119" s="413">
        <v>28305</v>
      </c>
    </row>
    <row r="120" spans="2:12" s="4" customFormat="1" ht="13.5">
      <c r="B120" s="24" t="s">
        <v>231</v>
      </c>
      <c r="C120" s="25">
        <v>3</v>
      </c>
      <c r="D120" s="50" t="s">
        <v>232</v>
      </c>
      <c r="E120" s="412">
        <v>505</v>
      </c>
      <c r="F120" s="45" t="s">
        <v>15</v>
      </c>
      <c r="G120" s="444">
        <f>IF(F120="","",E120/H120*100)</f>
        <v>81.84764991896273</v>
      </c>
      <c r="H120" s="413">
        <v>617</v>
      </c>
      <c r="I120" s="412">
        <v>545792</v>
      </c>
      <c r="J120" s="133">
        <f t="shared" si="4"/>
        <v>88.089931163601449</v>
      </c>
      <c r="K120" s="64">
        <f t="shared" si="6"/>
        <v>3.4204292752635277E-3</v>
      </c>
      <c r="L120" s="413">
        <v>619585</v>
      </c>
    </row>
    <row r="121" spans="2:12" s="4" customFormat="1" ht="13.5">
      <c r="B121" s="24" t="s">
        <v>233</v>
      </c>
      <c r="C121" s="25">
        <v>4</v>
      </c>
      <c r="D121" s="50" t="s">
        <v>234</v>
      </c>
      <c r="E121" s="412">
        <v>55</v>
      </c>
      <c r="F121" s="45" t="s">
        <v>15</v>
      </c>
      <c r="G121" s="444">
        <f>IF(F121="","",E121/H121*100)</f>
        <v>90.163934426229503</v>
      </c>
      <c r="H121" s="413">
        <v>61</v>
      </c>
      <c r="I121" s="412">
        <v>199802</v>
      </c>
      <c r="J121" s="133">
        <f t="shared" si="4"/>
        <v>90.379926629242462</v>
      </c>
      <c r="K121" s="64">
        <f t="shared" si="6"/>
        <v>1.2521411271257242E-3</v>
      </c>
      <c r="L121" s="413">
        <v>221069</v>
      </c>
    </row>
    <row r="122" spans="2:12" s="4" customFormat="1" ht="13.5">
      <c r="B122" s="22" t="s">
        <v>235</v>
      </c>
      <c r="C122" s="23">
        <v>2</v>
      </c>
      <c r="D122" s="49" t="s">
        <v>236</v>
      </c>
      <c r="E122" s="65">
        <v>115386</v>
      </c>
      <c r="F122" s="40" t="s">
        <v>15</v>
      </c>
      <c r="G122" s="443">
        <f t="shared" ref="G122:G131" si="12">IF(F122="","",E122/H122*100)</f>
        <v>90.698003458575698</v>
      </c>
      <c r="H122" s="411">
        <v>127220</v>
      </c>
      <c r="I122" s="65">
        <v>24050046</v>
      </c>
      <c r="J122" s="126">
        <f t="shared" si="4"/>
        <v>92.155193954508221</v>
      </c>
      <c r="K122" s="63">
        <f t="shared" si="6"/>
        <v>0.15071947080542497</v>
      </c>
      <c r="L122" s="411">
        <v>26097331</v>
      </c>
    </row>
    <row r="123" spans="2:12" s="4" customFormat="1" ht="13.5">
      <c r="B123" s="24" t="s">
        <v>237</v>
      </c>
      <c r="C123" s="25">
        <v>3</v>
      </c>
      <c r="D123" s="50" t="s">
        <v>238</v>
      </c>
      <c r="E123" s="412">
        <v>109819</v>
      </c>
      <c r="F123" s="45" t="s">
        <v>15</v>
      </c>
      <c r="G123" s="444">
        <f t="shared" si="12"/>
        <v>90.085722488823265</v>
      </c>
      <c r="H123" s="413">
        <v>121905</v>
      </c>
      <c r="I123" s="412">
        <v>19881094</v>
      </c>
      <c r="J123" s="133">
        <f t="shared" si="4"/>
        <v>90.425967926473362</v>
      </c>
      <c r="K123" s="64">
        <f t="shared" si="6"/>
        <v>0.12459302434236132</v>
      </c>
      <c r="L123" s="420">
        <v>21986045</v>
      </c>
    </row>
    <row r="124" spans="2:12" s="4" customFormat="1" ht="13.5">
      <c r="B124" s="24" t="s">
        <v>239</v>
      </c>
      <c r="C124" s="25">
        <v>4</v>
      </c>
      <c r="D124" s="50" t="s">
        <v>240</v>
      </c>
      <c r="E124" s="412">
        <v>3047368</v>
      </c>
      <c r="F124" s="45" t="s">
        <v>32</v>
      </c>
      <c r="G124" s="444">
        <f t="shared" si="12"/>
        <v>85.450901668741224</v>
      </c>
      <c r="H124" s="413">
        <v>3566221</v>
      </c>
      <c r="I124" s="412">
        <v>341414</v>
      </c>
      <c r="J124" s="133">
        <f t="shared" si="4"/>
        <v>90.443669732547789</v>
      </c>
      <c r="K124" s="64">
        <f t="shared" si="6"/>
        <v>2.1396107685433684E-3</v>
      </c>
      <c r="L124" s="413">
        <v>377488</v>
      </c>
    </row>
    <row r="125" spans="2:12" s="4" customFormat="1" ht="13.5">
      <c r="B125" s="24" t="s">
        <v>241</v>
      </c>
      <c r="C125" s="25">
        <v>4</v>
      </c>
      <c r="D125" s="50" t="s">
        <v>242</v>
      </c>
      <c r="E125" s="412">
        <v>41177</v>
      </c>
      <c r="F125" s="45" t="s">
        <v>15</v>
      </c>
      <c r="G125" s="444">
        <f t="shared" si="12"/>
        <v>80.045488122545777</v>
      </c>
      <c r="H125" s="413">
        <v>51442</v>
      </c>
      <c r="I125" s="412">
        <v>6319363</v>
      </c>
      <c r="J125" s="133">
        <f t="shared" si="4"/>
        <v>99.543691089831327</v>
      </c>
      <c r="K125" s="64">
        <f t="shared" si="6"/>
        <v>3.9602878397296322E-2</v>
      </c>
      <c r="L125" s="413">
        <v>6348331</v>
      </c>
    </row>
    <row r="126" spans="2:12" s="4" customFormat="1" ht="13.5">
      <c r="B126" s="24" t="s">
        <v>243</v>
      </c>
      <c r="C126" s="25">
        <v>5</v>
      </c>
      <c r="D126" s="50" t="s">
        <v>244</v>
      </c>
      <c r="E126" s="412">
        <v>41177</v>
      </c>
      <c r="F126" s="45" t="s">
        <v>15</v>
      </c>
      <c r="G126" s="444">
        <f t="shared" si="12"/>
        <v>80.045488122545777</v>
      </c>
      <c r="H126" s="413">
        <v>51442</v>
      </c>
      <c r="I126" s="412">
        <v>6319363</v>
      </c>
      <c r="J126" s="133">
        <f t="shared" si="4"/>
        <v>99.543691089831327</v>
      </c>
      <c r="K126" s="64">
        <f t="shared" si="6"/>
        <v>3.9602878397296322E-2</v>
      </c>
      <c r="L126" s="413">
        <v>6348331</v>
      </c>
    </row>
    <row r="127" spans="2:12" s="4" customFormat="1" ht="13.5">
      <c r="B127" s="24" t="s">
        <v>245</v>
      </c>
      <c r="C127" s="25">
        <v>4</v>
      </c>
      <c r="D127" s="50" t="s">
        <v>246</v>
      </c>
      <c r="E127" s="412">
        <v>4545</v>
      </c>
      <c r="F127" s="45" t="s">
        <v>15</v>
      </c>
      <c r="G127" s="444">
        <f t="shared" si="12"/>
        <v>105.52588808915719</v>
      </c>
      <c r="H127" s="413">
        <v>4307</v>
      </c>
      <c r="I127" s="412">
        <v>768176</v>
      </c>
      <c r="J127" s="133">
        <f t="shared" si="4"/>
        <v>113.76087552109944</v>
      </c>
      <c r="K127" s="64">
        <f t="shared" si="6"/>
        <v>4.8140897612182583E-3</v>
      </c>
      <c r="L127" s="413">
        <v>675255</v>
      </c>
    </row>
    <row r="128" spans="2:12" s="4" customFormat="1" ht="13.5">
      <c r="B128" s="24" t="s">
        <v>247</v>
      </c>
      <c r="C128" s="25">
        <v>4</v>
      </c>
      <c r="D128" s="50" t="s">
        <v>248</v>
      </c>
      <c r="E128" s="412">
        <v>16888</v>
      </c>
      <c r="F128" s="45" t="s">
        <v>15</v>
      </c>
      <c r="G128" s="444">
        <f t="shared" si="12"/>
        <v>501.27634312852479</v>
      </c>
      <c r="H128" s="413">
        <v>3369</v>
      </c>
      <c r="I128" s="412">
        <v>1199526</v>
      </c>
      <c r="J128" s="133">
        <f t="shared" si="4"/>
        <v>253.83194340696664</v>
      </c>
      <c r="K128" s="64">
        <f t="shared" si="6"/>
        <v>7.5173213364061004E-3</v>
      </c>
      <c r="L128" s="413">
        <v>472567</v>
      </c>
    </row>
    <row r="129" spans="2:12" s="4" customFormat="1" ht="13.5">
      <c r="B129" s="24" t="s">
        <v>249</v>
      </c>
      <c r="C129" s="25">
        <v>5</v>
      </c>
      <c r="D129" s="50" t="s">
        <v>244</v>
      </c>
      <c r="E129" s="412">
        <v>16749</v>
      </c>
      <c r="F129" s="45" t="s">
        <v>15</v>
      </c>
      <c r="G129" s="444">
        <f t="shared" si="12"/>
        <v>524.06132665832286</v>
      </c>
      <c r="H129" s="413">
        <v>3196</v>
      </c>
      <c r="I129" s="412">
        <v>1159958</v>
      </c>
      <c r="J129" s="133">
        <f t="shared" si="4"/>
        <v>264.10340478044469</v>
      </c>
      <c r="K129" s="64">
        <f t="shared" si="6"/>
        <v>7.2693522464164573E-3</v>
      </c>
      <c r="L129" s="420">
        <v>439206</v>
      </c>
    </row>
    <row r="130" spans="2:12" s="4" customFormat="1" ht="13.5">
      <c r="B130" s="24" t="s">
        <v>250</v>
      </c>
      <c r="C130" s="25">
        <v>4</v>
      </c>
      <c r="D130" s="50" t="s">
        <v>251</v>
      </c>
      <c r="E130" s="412">
        <v>457</v>
      </c>
      <c r="F130" s="45" t="s">
        <v>15</v>
      </c>
      <c r="G130" s="444">
        <f t="shared" si="12"/>
        <v>97.649572649572647</v>
      </c>
      <c r="H130" s="413">
        <v>468</v>
      </c>
      <c r="I130" s="412">
        <v>208811</v>
      </c>
      <c r="J130" s="133">
        <f t="shared" si="4"/>
        <v>79.389780244848296</v>
      </c>
      <c r="K130" s="64">
        <f t="shared" si="6"/>
        <v>1.3085997182022684E-3</v>
      </c>
      <c r="L130" s="413">
        <v>263020</v>
      </c>
    </row>
    <row r="131" spans="2:12" s="4" customFormat="1" ht="13.5">
      <c r="B131" s="24" t="s">
        <v>252</v>
      </c>
      <c r="C131" s="25">
        <v>3</v>
      </c>
      <c r="D131" s="50" t="s">
        <v>253</v>
      </c>
      <c r="E131" s="412">
        <v>90827</v>
      </c>
      <c r="F131" s="45" t="s">
        <v>32</v>
      </c>
      <c r="G131" s="444">
        <f t="shared" si="12"/>
        <v>113.45716641267146</v>
      </c>
      <c r="H131" s="413">
        <v>80054</v>
      </c>
      <c r="I131" s="412">
        <v>91215</v>
      </c>
      <c r="J131" s="133">
        <f t="shared" si="4"/>
        <v>113.44725943061826</v>
      </c>
      <c r="K131" s="64">
        <f t="shared" si="6"/>
        <v>5.7163618437639733E-4</v>
      </c>
      <c r="L131" s="413">
        <v>80403</v>
      </c>
    </row>
    <row r="132" spans="2:12" s="4" customFormat="1" ht="13.5">
      <c r="B132" s="24" t="s">
        <v>254</v>
      </c>
      <c r="C132" s="25">
        <v>3</v>
      </c>
      <c r="D132" s="50" t="s">
        <v>255</v>
      </c>
      <c r="E132" s="412">
        <v>1780967</v>
      </c>
      <c r="F132" s="45" t="s">
        <v>32</v>
      </c>
      <c r="G132" s="444">
        <f>IF(F132="","",E132/H132*100)</f>
        <v>98.046304477677666</v>
      </c>
      <c r="H132" s="413">
        <v>1816455</v>
      </c>
      <c r="I132" s="412">
        <v>1093143</v>
      </c>
      <c r="J132" s="133">
        <f t="shared" si="4"/>
        <v>99.78949271029505</v>
      </c>
      <c r="K132" s="64">
        <f t="shared" si="6"/>
        <v>6.8506286630243725E-3</v>
      </c>
      <c r="L132" s="413">
        <v>1095449</v>
      </c>
    </row>
    <row r="133" spans="2:12" s="4" customFormat="1" ht="13.5">
      <c r="B133" s="22" t="s">
        <v>256</v>
      </c>
      <c r="C133" s="23">
        <v>2</v>
      </c>
      <c r="D133" s="49" t="s">
        <v>257</v>
      </c>
      <c r="E133" s="65"/>
      <c r="F133" s="40"/>
      <c r="G133" s="443" t="str">
        <f t="shared" ref="G133:G153" si="13">IF(F133="","",E133/H133*100)</f>
        <v/>
      </c>
      <c r="H133" s="411"/>
      <c r="I133" s="65">
        <v>69749371</v>
      </c>
      <c r="J133" s="126">
        <f t="shared" si="4"/>
        <v>93.043560479813493</v>
      </c>
      <c r="K133" s="63">
        <f t="shared" si="6"/>
        <v>0.43711302199302465</v>
      </c>
      <c r="L133" s="411">
        <v>74964211</v>
      </c>
    </row>
    <row r="134" spans="2:12" s="4" customFormat="1" ht="13.5">
      <c r="B134" s="24" t="s">
        <v>258</v>
      </c>
      <c r="C134" s="25">
        <v>3</v>
      </c>
      <c r="D134" s="50" t="s">
        <v>259</v>
      </c>
      <c r="E134" s="412">
        <v>20977</v>
      </c>
      <c r="F134" s="45" t="s">
        <v>15</v>
      </c>
      <c r="G134" s="444">
        <f t="shared" si="13"/>
        <v>84.656362242221235</v>
      </c>
      <c r="H134" s="413">
        <v>24779</v>
      </c>
      <c r="I134" s="412">
        <v>17955475</v>
      </c>
      <c r="J134" s="133">
        <f t="shared" si="4"/>
        <v>94.056035799331269</v>
      </c>
      <c r="K134" s="64">
        <f t="shared" si="6"/>
        <v>0.11252534361306575</v>
      </c>
      <c r="L134" s="413">
        <v>19090189</v>
      </c>
    </row>
    <row r="135" spans="2:12" s="4" customFormat="1" ht="13.5">
      <c r="B135" s="24" t="s">
        <v>260</v>
      </c>
      <c r="C135" s="25">
        <v>4</v>
      </c>
      <c r="D135" s="50" t="s">
        <v>261</v>
      </c>
      <c r="E135" s="412">
        <v>186982</v>
      </c>
      <c r="F135" s="45" t="s">
        <v>32</v>
      </c>
      <c r="G135" s="444">
        <f t="shared" si="13"/>
        <v>102.8175829493341</v>
      </c>
      <c r="H135" s="413">
        <v>181858</v>
      </c>
      <c r="I135" s="412">
        <v>626075</v>
      </c>
      <c r="J135" s="133">
        <f t="shared" si="4"/>
        <v>112.72201867072368</v>
      </c>
      <c r="K135" s="64">
        <f t="shared" si="6"/>
        <v>3.9235556008710513E-3</v>
      </c>
      <c r="L135" s="413">
        <v>555415</v>
      </c>
    </row>
    <row r="136" spans="2:12" s="4" customFormat="1" ht="13.5">
      <c r="B136" s="24" t="s">
        <v>262</v>
      </c>
      <c r="C136" s="25">
        <v>4</v>
      </c>
      <c r="D136" s="50" t="s">
        <v>263</v>
      </c>
      <c r="E136" s="412">
        <v>223</v>
      </c>
      <c r="F136" s="45" t="s">
        <v>15</v>
      </c>
      <c r="G136" s="444">
        <f t="shared" si="13"/>
        <v>105.68720379146919</v>
      </c>
      <c r="H136" s="413">
        <v>211</v>
      </c>
      <c r="I136" s="412">
        <v>292386</v>
      </c>
      <c r="J136" s="133">
        <f t="shared" si="4"/>
        <v>106.47240470190668</v>
      </c>
      <c r="K136" s="64">
        <f t="shared" si="6"/>
        <v>1.8323567111229217E-3</v>
      </c>
      <c r="L136" s="413">
        <v>274612</v>
      </c>
    </row>
    <row r="137" spans="2:12" s="4" customFormat="1" ht="13.5">
      <c r="B137" s="24" t="s">
        <v>264</v>
      </c>
      <c r="C137" s="25">
        <v>4</v>
      </c>
      <c r="D137" s="50" t="s">
        <v>265</v>
      </c>
      <c r="E137" s="412">
        <v>19446</v>
      </c>
      <c r="F137" s="45" t="s">
        <v>15</v>
      </c>
      <c r="G137" s="444">
        <f t="shared" si="13"/>
        <v>84.309559939301977</v>
      </c>
      <c r="H137" s="413">
        <v>23065</v>
      </c>
      <c r="I137" s="412">
        <v>15198238</v>
      </c>
      <c r="J137" s="133">
        <f t="shared" ref="J137:J200" si="14">I137/L137*100</f>
        <v>93.650510984383445</v>
      </c>
      <c r="K137" s="64">
        <f t="shared" si="6"/>
        <v>9.5245987826172981E-2</v>
      </c>
      <c r="L137" s="413">
        <v>16228676</v>
      </c>
    </row>
    <row r="138" spans="2:12" s="4" customFormat="1" ht="13.5">
      <c r="B138" s="24" t="s">
        <v>266</v>
      </c>
      <c r="C138" s="25">
        <v>4</v>
      </c>
      <c r="D138" s="50" t="s">
        <v>267</v>
      </c>
      <c r="E138" s="412">
        <v>75</v>
      </c>
      <c r="F138" s="45" t="s">
        <v>15</v>
      </c>
      <c r="G138" s="444">
        <f t="shared" si="13"/>
        <v>131.57894736842107</v>
      </c>
      <c r="H138" s="413">
        <v>57</v>
      </c>
      <c r="I138" s="412">
        <v>182412</v>
      </c>
      <c r="J138" s="133">
        <f t="shared" si="14"/>
        <v>155.14522645120138</v>
      </c>
      <c r="K138" s="64">
        <f t="shared" si="6"/>
        <v>1.1431595643750193E-3</v>
      </c>
      <c r="L138" s="413">
        <v>117575</v>
      </c>
    </row>
    <row r="139" spans="2:12" s="4" customFormat="1" ht="13.5">
      <c r="B139" s="24" t="s">
        <v>268</v>
      </c>
      <c r="C139" s="25">
        <v>3</v>
      </c>
      <c r="D139" s="50" t="s">
        <v>269</v>
      </c>
      <c r="E139" s="412"/>
      <c r="F139" s="45"/>
      <c r="G139" s="444" t="str">
        <f t="shared" si="13"/>
        <v/>
      </c>
      <c r="H139" s="413"/>
      <c r="I139" s="412">
        <v>20522666</v>
      </c>
      <c r="J139" s="133">
        <f t="shared" si="14"/>
        <v>92.099842826814253</v>
      </c>
      <c r="K139" s="64">
        <f t="shared" ref="K139:K202" si="15">I139/$I$404*100</f>
        <v>0.12861369824558705</v>
      </c>
      <c r="L139" s="413">
        <v>22283063</v>
      </c>
    </row>
    <row r="140" spans="2:12" s="4" customFormat="1" ht="13.5">
      <c r="B140" s="24" t="s">
        <v>270</v>
      </c>
      <c r="C140" s="25">
        <v>4</v>
      </c>
      <c r="D140" s="50" t="s">
        <v>271</v>
      </c>
      <c r="E140" s="412">
        <v>3071825</v>
      </c>
      <c r="F140" s="45" t="s">
        <v>228</v>
      </c>
      <c r="G140" s="444">
        <f t="shared" si="13"/>
        <v>66.445392921864681</v>
      </c>
      <c r="H140" s="413">
        <v>4623082</v>
      </c>
      <c r="I140" s="412">
        <v>1877333</v>
      </c>
      <c r="J140" s="133">
        <f t="shared" si="14"/>
        <v>82.67971279951766</v>
      </c>
      <c r="K140" s="64">
        <f t="shared" si="15"/>
        <v>1.1765076719003401E-2</v>
      </c>
      <c r="L140" s="420">
        <v>2270609</v>
      </c>
    </row>
    <row r="141" spans="2:12" s="4" customFormat="1" ht="13.5">
      <c r="B141" s="24" t="s">
        <v>272</v>
      </c>
      <c r="C141" s="25">
        <v>4</v>
      </c>
      <c r="D141" s="50" t="s">
        <v>273</v>
      </c>
      <c r="E141" s="412">
        <v>20610</v>
      </c>
      <c r="F141" s="45" t="s">
        <v>228</v>
      </c>
      <c r="G141" s="444">
        <f t="shared" si="13"/>
        <v>118.58457997698504</v>
      </c>
      <c r="H141" s="413">
        <v>17380</v>
      </c>
      <c r="I141" s="412">
        <v>48793</v>
      </c>
      <c r="J141" s="133">
        <f t="shared" si="14"/>
        <v>110.14221218961626</v>
      </c>
      <c r="K141" s="64">
        <f t="shared" si="15"/>
        <v>3.0578133359949084E-4</v>
      </c>
      <c r="L141" s="413">
        <v>44300</v>
      </c>
    </row>
    <row r="142" spans="2:12" s="4" customFormat="1" ht="13.5">
      <c r="B142" s="24" t="s">
        <v>274</v>
      </c>
      <c r="C142" s="25">
        <v>4</v>
      </c>
      <c r="D142" s="50" t="s">
        <v>275</v>
      </c>
      <c r="E142" s="412">
        <v>2702226</v>
      </c>
      <c r="F142" s="45" t="s">
        <v>228</v>
      </c>
      <c r="G142" s="444">
        <f t="shared" si="13"/>
        <v>97.22566629271617</v>
      </c>
      <c r="H142" s="413">
        <v>2779334</v>
      </c>
      <c r="I142" s="412">
        <v>3545016</v>
      </c>
      <c r="J142" s="133">
        <f t="shared" si="14"/>
        <v>97.677732718558801</v>
      </c>
      <c r="K142" s="64">
        <f t="shared" si="15"/>
        <v>2.2216295782418228E-2</v>
      </c>
      <c r="L142" s="413">
        <v>3629298</v>
      </c>
    </row>
    <row r="143" spans="2:12" s="4" customFormat="1" ht="13.5">
      <c r="B143" s="24" t="s">
        <v>276</v>
      </c>
      <c r="C143" s="25">
        <v>4</v>
      </c>
      <c r="D143" s="50" t="s">
        <v>277</v>
      </c>
      <c r="E143" s="412">
        <v>33916054</v>
      </c>
      <c r="F143" s="45" t="s">
        <v>228</v>
      </c>
      <c r="G143" s="444">
        <f t="shared" si="13"/>
        <v>94.856620765394609</v>
      </c>
      <c r="H143" s="413">
        <v>35755073</v>
      </c>
      <c r="I143" s="412">
        <v>8327279</v>
      </c>
      <c r="J143" s="133">
        <f t="shared" si="14"/>
        <v>97.81189196300258</v>
      </c>
      <c r="K143" s="64">
        <f t="shared" si="15"/>
        <v>5.2186307008690473E-2</v>
      </c>
      <c r="L143" s="413">
        <v>8513565</v>
      </c>
    </row>
    <row r="144" spans="2:12" s="4" customFormat="1" ht="13.5">
      <c r="B144" s="24" t="s">
        <v>278</v>
      </c>
      <c r="C144" s="25">
        <v>4</v>
      </c>
      <c r="D144" s="50" t="s">
        <v>279</v>
      </c>
      <c r="E144" s="412">
        <v>2599582</v>
      </c>
      <c r="F144" s="45" t="s">
        <v>32</v>
      </c>
      <c r="G144" s="444">
        <f t="shared" si="13"/>
        <v>72.659444647240363</v>
      </c>
      <c r="H144" s="413">
        <v>3577762</v>
      </c>
      <c r="I144" s="412">
        <v>4639710</v>
      </c>
      <c r="J144" s="133">
        <f t="shared" si="14"/>
        <v>80.103720083534071</v>
      </c>
      <c r="K144" s="64">
        <f t="shared" si="15"/>
        <v>2.9076644422660908E-2</v>
      </c>
      <c r="L144" s="413">
        <v>5792128</v>
      </c>
    </row>
    <row r="145" spans="2:12" s="4" customFormat="1" ht="13.5">
      <c r="B145" s="24" t="s">
        <v>280</v>
      </c>
      <c r="C145" s="25">
        <v>3</v>
      </c>
      <c r="D145" s="50" t="s">
        <v>281</v>
      </c>
      <c r="E145" s="412"/>
      <c r="F145" s="45"/>
      <c r="G145" s="444" t="str">
        <f t="shared" si="13"/>
        <v/>
      </c>
      <c r="H145" s="413"/>
      <c r="I145" s="412">
        <v>31271230</v>
      </c>
      <c r="J145" s="133">
        <f t="shared" si="14"/>
        <v>93.094186444632328</v>
      </c>
      <c r="K145" s="64">
        <f t="shared" si="15"/>
        <v>0.19597398013437187</v>
      </c>
      <c r="L145" s="413">
        <v>33590959</v>
      </c>
    </row>
    <row r="146" spans="2:12" s="4" customFormat="1" ht="13.5">
      <c r="B146" s="24" t="s">
        <v>282</v>
      </c>
      <c r="C146" s="25">
        <v>4</v>
      </c>
      <c r="D146" s="50" t="s">
        <v>283</v>
      </c>
      <c r="E146" s="412">
        <v>491</v>
      </c>
      <c r="F146" s="45" t="s">
        <v>15</v>
      </c>
      <c r="G146" s="444">
        <f t="shared" si="13"/>
        <v>84.509466437177281</v>
      </c>
      <c r="H146" s="413">
        <v>581</v>
      </c>
      <c r="I146" s="412">
        <v>1448614</v>
      </c>
      <c r="J146" s="133">
        <f t="shared" si="14"/>
        <v>70.864869836101491</v>
      </c>
      <c r="K146" s="64">
        <f t="shared" si="15"/>
        <v>9.0783333837003832E-3</v>
      </c>
      <c r="L146" s="413">
        <v>2044192</v>
      </c>
    </row>
    <row r="147" spans="2:12" s="4" customFormat="1" ht="13.5">
      <c r="B147" s="24" t="s">
        <v>284</v>
      </c>
      <c r="C147" s="25">
        <v>5</v>
      </c>
      <c r="D147" s="50" t="s">
        <v>285</v>
      </c>
      <c r="E147" s="412">
        <v>2</v>
      </c>
      <c r="F147" s="45" t="s">
        <v>15</v>
      </c>
      <c r="G147" s="444">
        <f t="shared" si="13"/>
        <v>100</v>
      </c>
      <c r="H147" s="413">
        <v>2</v>
      </c>
      <c r="I147" s="412">
        <v>28753</v>
      </c>
      <c r="J147" s="133">
        <f t="shared" si="14"/>
        <v>82.386819484240689</v>
      </c>
      <c r="K147" s="64">
        <f t="shared" si="15"/>
        <v>1.801924596763093E-4</v>
      </c>
      <c r="L147" s="413">
        <v>34900</v>
      </c>
    </row>
    <row r="148" spans="2:12" s="4" customFormat="1" ht="13.5">
      <c r="B148" s="24" t="s">
        <v>286</v>
      </c>
      <c r="C148" s="25">
        <v>4</v>
      </c>
      <c r="D148" s="50" t="s">
        <v>287</v>
      </c>
      <c r="E148" s="412">
        <v>1769606</v>
      </c>
      <c r="F148" s="45" t="s">
        <v>12</v>
      </c>
      <c r="G148" s="444">
        <f t="shared" si="13"/>
        <v>106.2998804610958</v>
      </c>
      <c r="H148" s="413">
        <v>1664730</v>
      </c>
      <c r="I148" s="412">
        <v>57827</v>
      </c>
      <c r="J148" s="133">
        <f t="shared" si="14"/>
        <v>122.66556361630818</v>
      </c>
      <c r="K148" s="64">
        <f t="shared" si="15"/>
        <v>3.6239659742294501E-4</v>
      </c>
      <c r="L148" s="413">
        <v>47142</v>
      </c>
    </row>
    <row r="149" spans="2:12" s="4" customFormat="1" ht="13.5">
      <c r="B149" s="24" t="s">
        <v>288</v>
      </c>
      <c r="C149" s="25">
        <v>4</v>
      </c>
      <c r="D149" s="50" t="s">
        <v>289</v>
      </c>
      <c r="E149" s="412">
        <v>24998</v>
      </c>
      <c r="F149" s="45" t="s">
        <v>12</v>
      </c>
      <c r="G149" s="444">
        <f t="shared" si="13"/>
        <v>106.10356536502547</v>
      </c>
      <c r="H149" s="413">
        <v>23560</v>
      </c>
      <c r="I149" s="412">
        <v>57653</v>
      </c>
      <c r="J149" s="133">
        <f t="shared" si="14"/>
        <v>93.689872594903804</v>
      </c>
      <c r="K149" s="64">
        <f t="shared" si="15"/>
        <v>3.6130615510445032E-4</v>
      </c>
      <c r="L149" s="413">
        <v>61536</v>
      </c>
    </row>
    <row r="150" spans="2:12" s="4" customFormat="1" ht="13.5">
      <c r="B150" s="24" t="s">
        <v>290</v>
      </c>
      <c r="C150" s="25">
        <v>4</v>
      </c>
      <c r="D150" s="50" t="s">
        <v>291</v>
      </c>
      <c r="E150" s="412">
        <v>257089</v>
      </c>
      <c r="F150" s="45" t="s">
        <v>228</v>
      </c>
      <c r="G150" s="444">
        <f t="shared" si="13"/>
        <v>100.75244249889288</v>
      </c>
      <c r="H150" s="413">
        <v>255169</v>
      </c>
      <c r="I150" s="412">
        <v>334622</v>
      </c>
      <c r="J150" s="133">
        <f t="shared" si="14"/>
        <v>93.315002481915471</v>
      </c>
      <c r="K150" s="64">
        <f t="shared" si="15"/>
        <v>2.0970459166628169E-3</v>
      </c>
      <c r="L150" s="413">
        <v>358594</v>
      </c>
    </row>
    <row r="151" spans="2:12" s="4" customFormat="1" ht="13.5">
      <c r="B151" s="24" t="s">
        <v>292</v>
      </c>
      <c r="C151" s="25">
        <v>5</v>
      </c>
      <c r="D151" s="50" t="s">
        <v>293</v>
      </c>
      <c r="E151" s="412">
        <v>252408</v>
      </c>
      <c r="F151" s="45" t="s">
        <v>228</v>
      </c>
      <c r="G151" s="444">
        <f t="shared" si="13"/>
        <v>98.917972010706634</v>
      </c>
      <c r="H151" s="413">
        <v>255169</v>
      </c>
      <c r="I151" s="412">
        <v>319220</v>
      </c>
      <c r="J151" s="133">
        <f t="shared" si="14"/>
        <v>89.019894365215251</v>
      </c>
      <c r="K151" s="64">
        <f t="shared" si="15"/>
        <v>2.0005229707464075E-3</v>
      </c>
      <c r="L151" s="413">
        <v>358594</v>
      </c>
    </row>
    <row r="152" spans="2:12" s="4" customFormat="1" ht="13.5">
      <c r="B152" s="24" t="s">
        <v>294</v>
      </c>
      <c r="C152" s="25">
        <v>4</v>
      </c>
      <c r="D152" s="50" t="s">
        <v>295</v>
      </c>
      <c r="E152" s="412">
        <v>15856</v>
      </c>
      <c r="F152" s="45" t="s">
        <v>15</v>
      </c>
      <c r="G152" s="444">
        <f t="shared" si="13"/>
        <v>94.957479937717096</v>
      </c>
      <c r="H152" s="413">
        <v>16698</v>
      </c>
      <c r="I152" s="412">
        <v>29372514</v>
      </c>
      <c r="J152" s="133">
        <f t="shared" si="14"/>
        <v>94.507693899144769</v>
      </c>
      <c r="K152" s="64">
        <f t="shared" si="15"/>
        <v>0.18407489808148125</v>
      </c>
      <c r="L152" s="413">
        <v>31079495</v>
      </c>
    </row>
    <row r="153" spans="2:12" s="4" customFormat="1" ht="13.5">
      <c r="B153" s="24" t="s">
        <v>296</v>
      </c>
      <c r="C153" s="25">
        <v>5</v>
      </c>
      <c r="D153" s="50" t="s">
        <v>297</v>
      </c>
      <c r="E153" s="412">
        <v>56</v>
      </c>
      <c r="F153" s="45" t="s">
        <v>15</v>
      </c>
      <c r="G153" s="444">
        <f t="shared" si="13"/>
        <v>62.222222222222221</v>
      </c>
      <c r="H153" s="413">
        <v>90</v>
      </c>
      <c r="I153" s="412">
        <v>170751</v>
      </c>
      <c r="J153" s="133">
        <f t="shared" si="14"/>
        <v>79.300303731156134</v>
      </c>
      <c r="K153" s="64">
        <f t="shared" si="15"/>
        <v>1.0700811283062459E-3</v>
      </c>
      <c r="L153" s="413">
        <v>215322</v>
      </c>
    </row>
    <row r="154" spans="2:12" s="4" customFormat="1" ht="13.5">
      <c r="B154" s="24" t="s">
        <v>298</v>
      </c>
      <c r="C154" s="25">
        <v>5</v>
      </c>
      <c r="D154" s="50" t="s">
        <v>299</v>
      </c>
      <c r="E154" s="412">
        <v>315093</v>
      </c>
      <c r="F154" s="45" t="s">
        <v>32</v>
      </c>
      <c r="G154" s="444">
        <f>IF(F154="","",E154/H154*100)</f>
        <v>106.41582459742787</v>
      </c>
      <c r="H154" s="413">
        <v>296096</v>
      </c>
      <c r="I154" s="412">
        <v>577941</v>
      </c>
      <c r="J154" s="133">
        <f t="shared" si="14"/>
        <v>103.71361353223973</v>
      </c>
      <c r="K154" s="64">
        <f t="shared" si="15"/>
        <v>3.6219041608801126E-3</v>
      </c>
      <c r="L154" s="413">
        <v>557247</v>
      </c>
    </row>
    <row r="155" spans="2:12" s="4" customFormat="1" ht="13.5">
      <c r="B155" s="22" t="s">
        <v>300</v>
      </c>
      <c r="C155" s="23">
        <v>2</v>
      </c>
      <c r="D155" s="49" t="s">
        <v>301</v>
      </c>
      <c r="E155" s="65"/>
      <c r="F155" s="40"/>
      <c r="G155" s="443"/>
      <c r="H155" s="411"/>
      <c r="I155" s="65">
        <v>204635434</v>
      </c>
      <c r="J155" s="126">
        <f t="shared" si="14"/>
        <v>94.112511562141449</v>
      </c>
      <c r="K155" s="63">
        <f t="shared" si="15"/>
        <v>1.2824318223972822</v>
      </c>
      <c r="L155" s="411">
        <v>217437013</v>
      </c>
    </row>
    <row r="156" spans="2:12" s="4" customFormat="1" ht="13.5">
      <c r="B156" s="24" t="s">
        <v>302</v>
      </c>
      <c r="C156" s="25">
        <v>3</v>
      </c>
      <c r="D156" s="50" t="s">
        <v>303</v>
      </c>
      <c r="E156" s="412">
        <v>119</v>
      </c>
      <c r="F156" s="45" t="s">
        <v>15</v>
      </c>
      <c r="G156" s="444">
        <f>IF(F156="","",E156/H156*100)</f>
        <v>70</v>
      </c>
      <c r="H156" s="413">
        <v>170</v>
      </c>
      <c r="I156" s="412">
        <v>8246</v>
      </c>
      <c r="J156" s="133">
        <f t="shared" si="14"/>
        <v>224.19793365959762</v>
      </c>
      <c r="K156" s="64">
        <f t="shared" si="15"/>
        <v>5.1676938840846053E-5</v>
      </c>
      <c r="L156" s="413">
        <v>3678</v>
      </c>
    </row>
    <row r="157" spans="2:12" s="4" customFormat="1" ht="13.5">
      <c r="B157" s="24" t="s">
        <v>304</v>
      </c>
      <c r="C157" s="25">
        <v>3</v>
      </c>
      <c r="D157" s="50" t="s">
        <v>305</v>
      </c>
      <c r="E157" s="412">
        <v>1354800</v>
      </c>
      <c r="F157" s="45" t="s">
        <v>228</v>
      </c>
      <c r="G157" s="444">
        <f t="shared" ref="G157:G168" si="16">IF(F157="","",E157/H157*100)</f>
        <v>105.11565981257942</v>
      </c>
      <c r="H157" s="413">
        <v>1288866</v>
      </c>
      <c r="I157" s="412">
        <v>3698848</v>
      </c>
      <c r="J157" s="133">
        <f t="shared" si="14"/>
        <v>96.041818726145976</v>
      </c>
      <c r="K157" s="64">
        <f t="shared" si="15"/>
        <v>2.3180347062525555E-2</v>
      </c>
      <c r="L157" s="413">
        <v>3851289</v>
      </c>
    </row>
    <row r="158" spans="2:12" s="4" customFormat="1" ht="13.5">
      <c r="B158" s="24" t="s">
        <v>306</v>
      </c>
      <c r="C158" s="25">
        <v>3</v>
      </c>
      <c r="D158" s="50" t="s">
        <v>307</v>
      </c>
      <c r="E158" s="412"/>
      <c r="F158" s="45"/>
      <c r="G158" s="444" t="str">
        <f t="shared" si="16"/>
        <v/>
      </c>
      <c r="H158" s="413"/>
      <c r="I158" s="412">
        <v>64851944</v>
      </c>
      <c r="J158" s="133">
        <f t="shared" si="14"/>
        <v>89.411925544392361</v>
      </c>
      <c r="K158" s="64">
        <f t="shared" si="15"/>
        <v>0.40642128835774599</v>
      </c>
      <c r="L158" s="413">
        <v>72531649</v>
      </c>
    </row>
    <row r="159" spans="2:12" s="4" customFormat="1" ht="13.5">
      <c r="B159" s="24" t="s">
        <v>308</v>
      </c>
      <c r="C159" s="25">
        <v>4</v>
      </c>
      <c r="D159" s="50" t="s">
        <v>309</v>
      </c>
      <c r="E159" s="412">
        <v>53650734</v>
      </c>
      <c r="F159" s="45" t="s">
        <v>228</v>
      </c>
      <c r="G159" s="444">
        <f>IF(F159="","",E159/H159*100)</f>
        <v>102.67697311199582</v>
      </c>
      <c r="H159" s="413">
        <v>52251963</v>
      </c>
      <c r="I159" s="412">
        <v>35958849</v>
      </c>
      <c r="J159" s="133">
        <f t="shared" si="14"/>
        <v>95.677403464170339</v>
      </c>
      <c r="K159" s="64">
        <f t="shared" si="15"/>
        <v>0.2253508659423015</v>
      </c>
      <c r="L159" s="413">
        <v>37583429</v>
      </c>
    </row>
    <row r="160" spans="2:12" s="4" customFormat="1" ht="13.5">
      <c r="B160" s="24" t="s">
        <v>310</v>
      </c>
      <c r="C160" s="25">
        <v>5</v>
      </c>
      <c r="D160" s="50" t="s">
        <v>311</v>
      </c>
      <c r="E160" s="412">
        <v>52153702</v>
      </c>
      <c r="F160" s="45" t="s">
        <v>228</v>
      </c>
      <c r="G160" s="444">
        <f t="shared" si="16"/>
        <v>106.62480892207415</v>
      </c>
      <c r="H160" s="413">
        <v>48913290</v>
      </c>
      <c r="I160" s="412">
        <v>34476341</v>
      </c>
      <c r="J160" s="133">
        <f t="shared" si="14"/>
        <v>99.885730533354277</v>
      </c>
      <c r="K160" s="64">
        <f t="shared" si="15"/>
        <v>0.2160601219152502</v>
      </c>
      <c r="L160" s="413">
        <v>34515782</v>
      </c>
    </row>
    <row r="161" spans="2:12" s="4" customFormat="1" ht="13.5">
      <c r="B161" s="24" t="s">
        <v>312</v>
      </c>
      <c r="C161" s="25">
        <v>5</v>
      </c>
      <c r="D161" s="50" t="s">
        <v>313</v>
      </c>
      <c r="E161" s="412">
        <v>1475120</v>
      </c>
      <c r="F161" s="45" t="s">
        <v>228</v>
      </c>
      <c r="G161" s="444">
        <f t="shared" si="16"/>
        <v>44.426240370078126</v>
      </c>
      <c r="H161" s="413">
        <v>3320380</v>
      </c>
      <c r="I161" s="412">
        <v>1439826</v>
      </c>
      <c r="J161" s="133">
        <f t="shared" si="14"/>
        <v>47.535953409135928</v>
      </c>
      <c r="K161" s="64">
        <f t="shared" si="15"/>
        <v>9.0232597797065255E-3</v>
      </c>
      <c r="L161" s="413">
        <v>3028920</v>
      </c>
    </row>
    <row r="162" spans="2:12" s="4" customFormat="1" ht="13.5">
      <c r="B162" s="24" t="s">
        <v>314</v>
      </c>
      <c r="C162" s="25">
        <v>4</v>
      </c>
      <c r="D162" s="50" t="s">
        <v>315</v>
      </c>
      <c r="E162" s="412">
        <v>861854</v>
      </c>
      <c r="F162" s="45" t="s">
        <v>32</v>
      </c>
      <c r="G162" s="444">
        <f t="shared" si="16"/>
        <v>92.98201323977456</v>
      </c>
      <c r="H162" s="413">
        <v>926904</v>
      </c>
      <c r="I162" s="412">
        <v>4024327</v>
      </c>
      <c r="J162" s="133">
        <f t="shared" si="14"/>
        <v>85.82030636895297</v>
      </c>
      <c r="K162" s="64">
        <f t="shared" si="15"/>
        <v>2.522009462218839E-2</v>
      </c>
      <c r="L162" s="420">
        <v>4689248</v>
      </c>
    </row>
    <row r="163" spans="2:12" s="4" customFormat="1" ht="13.5">
      <c r="B163" s="24" t="s">
        <v>316</v>
      </c>
      <c r="C163" s="25">
        <v>4</v>
      </c>
      <c r="D163" s="50" t="s">
        <v>317</v>
      </c>
      <c r="E163" s="412">
        <v>8547359</v>
      </c>
      <c r="F163" s="45" t="s">
        <v>32</v>
      </c>
      <c r="G163" s="444">
        <f t="shared" si="16"/>
        <v>82.695204779344081</v>
      </c>
      <c r="H163" s="413">
        <v>10335979</v>
      </c>
      <c r="I163" s="412">
        <v>4811005</v>
      </c>
      <c r="J163" s="133">
        <f t="shared" si="14"/>
        <v>89.430982719260427</v>
      </c>
      <c r="K163" s="64">
        <f t="shared" si="15"/>
        <v>3.0150134749939918E-2</v>
      </c>
      <c r="L163" s="413">
        <v>5379573</v>
      </c>
    </row>
    <row r="164" spans="2:12" s="4" customFormat="1" ht="13.5">
      <c r="B164" s="24" t="s">
        <v>318</v>
      </c>
      <c r="C164" s="25">
        <v>5</v>
      </c>
      <c r="D164" s="50" t="s">
        <v>319</v>
      </c>
      <c r="E164" s="412">
        <v>461430</v>
      </c>
      <c r="F164" s="45" t="s">
        <v>32</v>
      </c>
      <c r="G164" s="444">
        <f t="shared" si="16"/>
        <v>93.055006574330264</v>
      </c>
      <c r="H164" s="413">
        <v>495868</v>
      </c>
      <c r="I164" s="412">
        <v>464743</v>
      </c>
      <c r="J164" s="133">
        <f t="shared" si="14"/>
        <v>89.193209123081758</v>
      </c>
      <c r="K164" s="64">
        <f t="shared" si="15"/>
        <v>2.9125024966906764E-3</v>
      </c>
      <c r="L164" s="413">
        <v>521052</v>
      </c>
    </row>
    <row r="165" spans="2:12" s="4" customFormat="1" ht="13.5">
      <c r="B165" s="24" t="s">
        <v>320</v>
      </c>
      <c r="C165" s="25">
        <v>5</v>
      </c>
      <c r="D165" s="50" t="s">
        <v>321</v>
      </c>
      <c r="E165" s="412">
        <v>2829</v>
      </c>
      <c r="F165" s="45" t="s">
        <v>32</v>
      </c>
      <c r="G165" s="444">
        <f t="shared" si="16"/>
        <v>45.962632006498779</v>
      </c>
      <c r="H165" s="413">
        <v>6155</v>
      </c>
      <c r="I165" s="412">
        <v>4113</v>
      </c>
      <c r="J165" s="133">
        <f t="shared" si="14"/>
        <v>43.12676942434728</v>
      </c>
      <c r="K165" s="64">
        <f t="shared" si="15"/>
        <v>2.5775800321658961E-5</v>
      </c>
      <c r="L165" s="413">
        <v>9537</v>
      </c>
    </row>
    <row r="166" spans="2:12" s="4" customFormat="1" ht="13.5">
      <c r="B166" s="24" t="s">
        <v>322</v>
      </c>
      <c r="C166" s="25">
        <v>3</v>
      </c>
      <c r="D166" s="50" t="s">
        <v>323</v>
      </c>
      <c r="E166" s="412">
        <v>8263</v>
      </c>
      <c r="F166" s="45" t="s">
        <v>15</v>
      </c>
      <c r="G166" s="444">
        <f t="shared" si="16"/>
        <v>101.39894465578598</v>
      </c>
      <c r="H166" s="413">
        <v>8149</v>
      </c>
      <c r="I166" s="412">
        <v>6151103</v>
      </c>
      <c r="J166" s="133">
        <f t="shared" si="14"/>
        <v>99.328337879279417</v>
      </c>
      <c r="K166" s="64">
        <f t="shared" si="15"/>
        <v>3.8548408141492199E-2</v>
      </c>
      <c r="L166" s="413">
        <v>6192697</v>
      </c>
    </row>
    <row r="167" spans="2:12" s="4" customFormat="1" ht="13.5">
      <c r="B167" s="24" t="s">
        <v>324</v>
      </c>
      <c r="C167" s="25">
        <v>4</v>
      </c>
      <c r="D167" s="50" t="s">
        <v>325</v>
      </c>
      <c r="E167" s="412">
        <v>6260</v>
      </c>
      <c r="F167" s="45" t="s">
        <v>15</v>
      </c>
      <c r="G167" s="444">
        <f t="shared" si="16"/>
        <v>105.1747311827957</v>
      </c>
      <c r="H167" s="413">
        <v>5952</v>
      </c>
      <c r="I167" s="412">
        <v>4360370</v>
      </c>
      <c r="J167" s="133">
        <f t="shared" si="14"/>
        <v>101.09495558111567</v>
      </c>
      <c r="K167" s="64">
        <f t="shared" si="15"/>
        <v>2.7326045817785579E-2</v>
      </c>
      <c r="L167" s="413">
        <v>4313143</v>
      </c>
    </row>
    <row r="168" spans="2:12" s="4" customFormat="1" ht="13.5">
      <c r="B168" s="24" t="s">
        <v>326</v>
      </c>
      <c r="C168" s="25">
        <v>4</v>
      </c>
      <c r="D168" s="50" t="s">
        <v>327</v>
      </c>
      <c r="E168" s="412">
        <v>1980</v>
      </c>
      <c r="F168" s="45" t="s">
        <v>15</v>
      </c>
      <c r="G168" s="444">
        <f t="shared" si="16"/>
        <v>90.576395242451966</v>
      </c>
      <c r="H168" s="413">
        <v>2186</v>
      </c>
      <c r="I168" s="412">
        <v>1790733</v>
      </c>
      <c r="J168" s="133">
        <f t="shared" si="14"/>
        <v>95.274357640163572</v>
      </c>
      <c r="K168" s="64">
        <f t="shared" si="15"/>
        <v>1.1222362323706617E-2</v>
      </c>
      <c r="L168" s="413">
        <v>1879554</v>
      </c>
    </row>
    <row r="169" spans="2:12" s="4" customFormat="1" ht="13.5">
      <c r="B169" s="24" t="s">
        <v>328</v>
      </c>
      <c r="C169" s="25">
        <v>3</v>
      </c>
      <c r="D169" s="50" t="s">
        <v>329</v>
      </c>
      <c r="E169" s="412">
        <v>29262</v>
      </c>
      <c r="F169" s="45" t="s">
        <v>330</v>
      </c>
      <c r="G169" s="444">
        <f>IF(F169="","",E169/H169*100)</f>
        <v>59.88702877491712</v>
      </c>
      <c r="H169" s="413">
        <v>48862</v>
      </c>
      <c r="I169" s="412">
        <v>81697</v>
      </c>
      <c r="J169" s="133">
        <f t="shared" si="14"/>
        <v>203.79923666026394</v>
      </c>
      <c r="K169" s="64">
        <f t="shared" si="15"/>
        <v>5.119877361727625E-4</v>
      </c>
      <c r="L169" s="413">
        <v>40087</v>
      </c>
    </row>
    <row r="170" spans="2:12" s="4" customFormat="1" ht="13.5">
      <c r="B170" s="22" t="s">
        <v>331</v>
      </c>
      <c r="C170" s="23">
        <v>2</v>
      </c>
      <c r="D170" s="49" t="s">
        <v>332</v>
      </c>
      <c r="E170" s="65">
        <v>2697998</v>
      </c>
      <c r="F170" s="40" t="s">
        <v>15</v>
      </c>
      <c r="G170" s="443">
        <f>IF(F170="","",E170/H170*100)</f>
        <v>92.969239150623025</v>
      </c>
      <c r="H170" s="411">
        <v>2902033</v>
      </c>
      <c r="I170" s="65">
        <v>335848984</v>
      </c>
      <c r="J170" s="126">
        <f t="shared" si="14"/>
        <v>93.149579992584563</v>
      </c>
      <c r="K170" s="63">
        <f t="shared" si="15"/>
        <v>2.1047353148106094</v>
      </c>
      <c r="L170" s="411">
        <v>360548039</v>
      </c>
    </row>
    <row r="171" spans="2:12" s="4" customFormat="1" ht="13.5">
      <c r="B171" s="24" t="s">
        <v>333</v>
      </c>
      <c r="C171" s="25">
        <v>3</v>
      </c>
      <c r="D171" s="50" t="s">
        <v>334</v>
      </c>
      <c r="E171" s="412">
        <v>33153</v>
      </c>
      <c r="F171" s="45" t="s">
        <v>15</v>
      </c>
      <c r="G171" s="444">
        <f t="shared" ref="G171:G190" si="17">IF(F171="","",E171/H171*100)</f>
        <v>89.26494345718902</v>
      </c>
      <c r="H171" s="413">
        <v>37140</v>
      </c>
      <c r="I171" s="412">
        <v>7896317</v>
      </c>
      <c r="J171" s="133">
        <f t="shared" si="14"/>
        <v>81.455983762273604</v>
      </c>
      <c r="K171" s="64">
        <f t="shared" si="15"/>
        <v>4.9485506994534682E-2</v>
      </c>
      <c r="L171" s="413">
        <v>9693968</v>
      </c>
    </row>
    <row r="172" spans="2:12" s="4" customFormat="1" ht="13.5">
      <c r="B172" s="24" t="s">
        <v>335</v>
      </c>
      <c r="C172" s="25">
        <v>4</v>
      </c>
      <c r="D172" s="50" t="s">
        <v>336</v>
      </c>
      <c r="E172" s="412">
        <v>3630</v>
      </c>
      <c r="F172" s="45" t="s">
        <v>15</v>
      </c>
      <c r="G172" s="444">
        <f t="shared" si="17"/>
        <v>77.464788732394368</v>
      </c>
      <c r="H172" s="413">
        <v>4686</v>
      </c>
      <c r="I172" s="412">
        <v>1246863</v>
      </c>
      <c r="J172" s="133">
        <f t="shared" si="14"/>
        <v>61.296120320741252</v>
      </c>
      <c r="K172" s="64">
        <f t="shared" si="15"/>
        <v>7.8139780492255447E-3</v>
      </c>
      <c r="L172" s="413">
        <v>2034163</v>
      </c>
    </row>
    <row r="173" spans="2:12" s="4" customFormat="1" ht="13.5">
      <c r="B173" s="24" t="s">
        <v>337</v>
      </c>
      <c r="C173" s="25">
        <v>3</v>
      </c>
      <c r="D173" s="50" t="s">
        <v>338</v>
      </c>
      <c r="E173" s="412">
        <v>75184</v>
      </c>
      <c r="F173" s="45" t="s">
        <v>15</v>
      </c>
      <c r="G173" s="444">
        <f t="shared" si="17"/>
        <v>111.48941218340352</v>
      </c>
      <c r="H173" s="413">
        <v>67436</v>
      </c>
      <c r="I173" s="412">
        <v>3954249</v>
      </c>
      <c r="J173" s="133">
        <f t="shared" si="14"/>
        <v>91.803533308027426</v>
      </c>
      <c r="K173" s="64">
        <f t="shared" si="15"/>
        <v>2.4780922111869594E-2</v>
      </c>
      <c r="L173" s="413">
        <v>4307295</v>
      </c>
    </row>
    <row r="174" spans="2:12" s="4" customFormat="1" ht="13.5">
      <c r="B174" s="24" t="s">
        <v>339</v>
      </c>
      <c r="C174" s="25">
        <v>4</v>
      </c>
      <c r="D174" s="50" t="s">
        <v>340</v>
      </c>
      <c r="E174" s="412">
        <v>24896</v>
      </c>
      <c r="F174" s="45" t="s">
        <v>15</v>
      </c>
      <c r="G174" s="444">
        <f t="shared" si="17"/>
        <v>99.923740718442716</v>
      </c>
      <c r="H174" s="413">
        <v>24915</v>
      </c>
      <c r="I174" s="412">
        <v>1163957</v>
      </c>
      <c r="J174" s="133">
        <f t="shared" si="14"/>
        <v>75.894416794411782</v>
      </c>
      <c r="K174" s="64">
        <f t="shared" si="15"/>
        <v>7.2944136190122057E-3</v>
      </c>
      <c r="L174" s="413">
        <v>1533653</v>
      </c>
    </row>
    <row r="175" spans="2:12" s="4" customFormat="1" ht="13.5">
      <c r="B175" s="24" t="s">
        <v>341</v>
      </c>
      <c r="C175" s="25">
        <v>3</v>
      </c>
      <c r="D175" s="50" t="s">
        <v>342</v>
      </c>
      <c r="E175" s="412">
        <v>501339</v>
      </c>
      <c r="F175" s="45" t="s">
        <v>15</v>
      </c>
      <c r="G175" s="444">
        <f t="shared" si="17"/>
        <v>98.75798788127112</v>
      </c>
      <c r="H175" s="413">
        <v>507644</v>
      </c>
      <c r="I175" s="412">
        <v>78338190</v>
      </c>
      <c r="J175" s="133">
        <f t="shared" si="14"/>
        <v>96.708032629604617</v>
      </c>
      <c r="K175" s="64">
        <f t="shared" si="15"/>
        <v>0.49093837661079043</v>
      </c>
      <c r="L175" s="413">
        <v>81004843</v>
      </c>
    </row>
    <row r="176" spans="2:12" s="4" customFormat="1" ht="13.5">
      <c r="B176" s="24" t="s">
        <v>343</v>
      </c>
      <c r="C176" s="25">
        <v>4</v>
      </c>
      <c r="D176" s="50" t="s">
        <v>344</v>
      </c>
      <c r="E176" s="412">
        <v>388197</v>
      </c>
      <c r="F176" s="45" t="s">
        <v>15</v>
      </c>
      <c r="G176" s="444">
        <f t="shared" si="17"/>
        <v>92.567148661795855</v>
      </c>
      <c r="H176" s="413">
        <v>419368</v>
      </c>
      <c r="I176" s="412">
        <v>63523183</v>
      </c>
      <c r="J176" s="133">
        <f t="shared" si="14"/>
        <v>93.931330174587288</v>
      </c>
      <c r="K176" s="64">
        <f t="shared" si="15"/>
        <v>0.3980940629234625</v>
      </c>
      <c r="L176" s="413">
        <v>67627258</v>
      </c>
    </row>
    <row r="177" spans="2:12" s="4" customFormat="1" ht="13.5">
      <c r="B177" s="24" t="s">
        <v>345</v>
      </c>
      <c r="C177" s="25">
        <v>4</v>
      </c>
      <c r="D177" s="50" t="s">
        <v>346</v>
      </c>
      <c r="E177" s="412">
        <v>89397</v>
      </c>
      <c r="F177" s="45" t="s">
        <v>15</v>
      </c>
      <c r="G177" s="444">
        <f t="shared" si="17"/>
        <v>143.81294038158362</v>
      </c>
      <c r="H177" s="413">
        <v>62162</v>
      </c>
      <c r="I177" s="412">
        <v>8867146</v>
      </c>
      <c r="J177" s="133">
        <f t="shared" si="14"/>
        <v>128.8926779349602</v>
      </c>
      <c r="K177" s="64">
        <f t="shared" si="15"/>
        <v>5.5569604842936299E-2</v>
      </c>
      <c r="L177" s="420">
        <v>6879480</v>
      </c>
    </row>
    <row r="178" spans="2:12" s="4" customFormat="1" ht="13.5">
      <c r="B178" s="24" t="s">
        <v>347</v>
      </c>
      <c r="C178" s="25">
        <v>4</v>
      </c>
      <c r="D178" s="50" t="s">
        <v>348</v>
      </c>
      <c r="E178" s="412">
        <v>23746</v>
      </c>
      <c r="F178" s="45" t="s">
        <v>15</v>
      </c>
      <c r="G178" s="444">
        <f t="shared" si="17"/>
        <v>90.939031862745097</v>
      </c>
      <c r="H178" s="413">
        <v>26112</v>
      </c>
      <c r="I178" s="412">
        <v>5947861</v>
      </c>
      <c r="J178" s="133">
        <f t="shared" si="14"/>
        <v>91.532239014297247</v>
      </c>
      <c r="K178" s="64">
        <f t="shared" si="15"/>
        <v>3.7274708844391637E-2</v>
      </c>
      <c r="L178" s="413">
        <v>6498105</v>
      </c>
    </row>
    <row r="179" spans="2:12" s="4" customFormat="1" ht="13.5">
      <c r="B179" s="24" t="s">
        <v>349</v>
      </c>
      <c r="C179" s="25">
        <v>3</v>
      </c>
      <c r="D179" s="50" t="s">
        <v>350</v>
      </c>
      <c r="E179" s="412">
        <v>1862760</v>
      </c>
      <c r="F179" s="45" t="s">
        <v>15</v>
      </c>
      <c r="G179" s="444">
        <f t="shared" si="17"/>
        <v>91.378999940642601</v>
      </c>
      <c r="H179" s="413">
        <v>2038499</v>
      </c>
      <c r="I179" s="412">
        <v>169125982</v>
      </c>
      <c r="J179" s="133">
        <f t="shared" si="14"/>
        <v>88.540176783434077</v>
      </c>
      <c r="K179" s="64">
        <f t="shared" si="15"/>
        <v>1.0598972869527081</v>
      </c>
      <c r="L179" s="413">
        <v>191016088</v>
      </c>
    </row>
    <row r="180" spans="2:12" s="4" customFormat="1" ht="13.5">
      <c r="B180" s="24" t="s">
        <v>351</v>
      </c>
      <c r="C180" s="25">
        <v>4</v>
      </c>
      <c r="D180" s="50" t="s">
        <v>352</v>
      </c>
      <c r="E180" s="412">
        <v>13833</v>
      </c>
      <c r="F180" s="45" t="s">
        <v>15</v>
      </c>
      <c r="G180" s="444">
        <f t="shared" si="17"/>
        <v>67.912023172467968</v>
      </c>
      <c r="H180" s="413">
        <v>20369</v>
      </c>
      <c r="I180" s="412">
        <v>6386152</v>
      </c>
      <c r="J180" s="133">
        <f t="shared" si="14"/>
        <v>80.50099520862824</v>
      </c>
      <c r="K180" s="64">
        <f t="shared" si="15"/>
        <v>4.0021439041031615E-2</v>
      </c>
      <c r="L180" s="413">
        <v>7933010</v>
      </c>
    </row>
    <row r="181" spans="2:12" s="4" customFormat="1" ht="13.5">
      <c r="B181" s="24" t="s">
        <v>353</v>
      </c>
      <c r="C181" s="25">
        <v>5</v>
      </c>
      <c r="D181" s="50" t="s">
        <v>354</v>
      </c>
      <c r="E181" s="412">
        <v>7382</v>
      </c>
      <c r="F181" s="45" t="s">
        <v>15</v>
      </c>
      <c r="G181" s="444">
        <f t="shared" si="17"/>
        <v>78.398470688190315</v>
      </c>
      <c r="H181" s="413">
        <v>9416</v>
      </c>
      <c r="I181" s="412">
        <v>3625699</v>
      </c>
      <c r="J181" s="133">
        <f t="shared" si="14"/>
        <v>90.697165390730603</v>
      </c>
      <c r="K181" s="64">
        <f t="shared" si="15"/>
        <v>2.2721928871976316E-2</v>
      </c>
      <c r="L181" s="413">
        <v>3997588</v>
      </c>
    </row>
    <row r="182" spans="2:12" s="4" customFormat="1" ht="13.5">
      <c r="B182" s="24" t="s">
        <v>355</v>
      </c>
      <c r="C182" s="25">
        <v>4</v>
      </c>
      <c r="D182" s="50" t="s">
        <v>356</v>
      </c>
      <c r="E182" s="412">
        <v>517765</v>
      </c>
      <c r="F182" s="45" t="s">
        <v>15</v>
      </c>
      <c r="G182" s="444">
        <f t="shared" si="17"/>
        <v>100.94026225187254</v>
      </c>
      <c r="H182" s="413">
        <v>512942</v>
      </c>
      <c r="I182" s="412">
        <v>47803078</v>
      </c>
      <c r="J182" s="133">
        <f t="shared" si="14"/>
        <v>96.212132724021018</v>
      </c>
      <c r="K182" s="64">
        <f t="shared" si="15"/>
        <v>0.29957758164081899</v>
      </c>
      <c r="L182" s="413">
        <v>49685083</v>
      </c>
    </row>
    <row r="183" spans="2:12" s="4" customFormat="1" ht="13.5">
      <c r="B183" s="24" t="s">
        <v>357</v>
      </c>
      <c r="C183" s="25">
        <v>5</v>
      </c>
      <c r="D183" s="50" t="s">
        <v>358</v>
      </c>
      <c r="E183" s="412">
        <v>5040</v>
      </c>
      <c r="F183" s="45" t="s">
        <v>15</v>
      </c>
      <c r="G183" s="444">
        <f t="shared" si="17"/>
        <v>99.980162666137673</v>
      </c>
      <c r="H183" s="413">
        <v>5041</v>
      </c>
      <c r="I183" s="412">
        <v>510044</v>
      </c>
      <c r="J183" s="133">
        <f t="shared" si="14"/>
        <v>87.978969665398267</v>
      </c>
      <c r="K183" s="64">
        <f t="shared" si="15"/>
        <v>3.1963997810017567E-3</v>
      </c>
      <c r="L183" s="413">
        <v>579734</v>
      </c>
    </row>
    <row r="184" spans="2:12" s="4" customFormat="1" ht="13.5">
      <c r="B184" s="24" t="s">
        <v>359</v>
      </c>
      <c r="C184" s="25">
        <v>4</v>
      </c>
      <c r="D184" s="50" t="s">
        <v>360</v>
      </c>
      <c r="E184" s="412">
        <v>380205</v>
      </c>
      <c r="F184" s="45" t="s">
        <v>15</v>
      </c>
      <c r="G184" s="444">
        <f t="shared" si="17"/>
        <v>84.994679519278918</v>
      </c>
      <c r="H184" s="413">
        <v>447328</v>
      </c>
      <c r="I184" s="412">
        <v>49123270</v>
      </c>
      <c r="J184" s="133">
        <f t="shared" si="14"/>
        <v>89.080051286528985</v>
      </c>
      <c r="K184" s="64">
        <f t="shared" si="15"/>
        <v>0.30785110592437154</v>
      </c>
      <c r="L184" s="413">
        <v>55145085</v>
      </c>
    </row>
    <row r="185" spans="2:12" s="4" customFormat="1" ht="13.5">
      <c r="B185" s="24" t="s">
        <v>361</v>
      </c>
      <c r="C185" s="25">
        <v>5</v>
      </c>
      <c r="D185" s="50" t="s">
        <v>362</v>
      </c>
      <c r="E185" s="412">
        <v>104045</v>
      </c>
      <c r="F185" s="45" t="s">
        <v>15</v>
      </c>
      <c r="G185" s="444">
        <f t="shared" si="17"/>
        <v>71.144799102869186</v>
      </c>
      <c r="H185" s="413">
        <v>146244</v>
      </c>
      <c r="I185" s="412">
        <v>10733378</v>
      </c>
      <c r="J185" s="133">
        <f t="shared" si="14"/>
        <v>74.44118885043008</v>
      </c>
      <c r="K185" s="64">
        <f t="shared" si="15"/>
        <v>6.7265112595401716E-2</v>
      </c>
      <c r="L185" s="413">
        <v>14418601</v>
      </c>
    </row>
    <row r="186" spans="2:12" s="4" customFormat="1" ht="13.5">
      <c r="B186" s="24" t="s">
        <v>363</v>
      </c>
      <c r="C186" s="25">
        <v>4</v>
      </c>
      <c r="D186" s="50" t="s">
        <v>364</v>
      </c>
      <c r="E186" s="412">
        <v>950965</v>
      </c>
      <c r="F186" s="45" t="s">
        <v>15</v>
      </c>
      <c r="G186" s="444">
        <f t="shared" si="17"/>
        <v>89.895845543611017</v>
      </c>
      <c r="H186" s="413">
        <v>1057852</v>
      </c>
      <c r="I186" s="412">
        <v>65813482</v>
      </c>
      <c r="J186" s="133">
        <f t="shared" si="14"/>
        <v>84.103558576927043</v>
      </c>
      <c r="K186" s="64">
        <f t="shared" si="15"/>
        <v>0.41244716034648587</v>
      </c>
      <c r="L186" s="413">
        <v>78252910</v>
      </c>
    </row>
    <row r="187" spans="2:12" s="4" customFormat="1" ht="13.5">
      <c r="B187" s="24" t="s">
        <v>365</v>
      </c>
      <c r="C187" s="25">
        <v>5</v>
      </c>
      <c r="D187" s="50" t="s">
        <v>366</v>
      </c>
      <c r="E187" s="412">
        <v>603474</v>
      </c>
      <c r="F187" s="45" t="s">
        <v>15</v>
      </c>
      <c r="G187" s="444">
        <f t="shared" si="17"/>
        <v>87.233193696389392</v>
      </c>
      <c r="H187" s="413">
        <v>691794</v>
      </c>
      <c r="I187" s="412">
        <v>42498439</v>
      </c>
      <c r="J187" s="133">
        <f t="shared" si="14"/>
        <v>80.983957689225207</v>
      </c>
      <c r="K187" s="64">
        <f t="shared" si="15"/>
        <v>0.26633388710094913</v>
      </c>
      <c r="L187" s="413">
        <v>52477602</v>
      </c>
    </row>
    <row r="188" spans="2:12" s="4" customFormat="1" ht="13.5">
      <c r="B188" s="24" t="s">
        <v>367</v>
      </c>
      <c r="C188" s="25">
        <v>3</v>
      </c>
      <c r="D188" s="50" t="s">
        <v>368</v>
      </c>
      <c r="E188" s="412">
        <v>3188</v>
      </c>
      <c r="F188" s="45" t="s">
        <v>15</v>
      </c>
      <c r="G188" s="444">
        <f t="shared" si="17"/>
        <v>297.9439252336449</v>
      </c>
      <c r="H188" s="413">
        <v>1070</v>
      </c>
      <c r="I188" s="412">
        <v>118518</v>
      </c>
      <c r="J188" s="133">
        <f t="shared" si="14"/>
        <v>223.17252287877074</v>
      </c>
      <c r="K188" s="64">
        <f t="shared" si="15"/>
        <v>7.4274162473191756E-4</v>
      </c>
      <c r="L188" s="413">
        <v>53106</v>
      </c>
    </row>
    <row r="189" spans="2:12" s="4" customFormat="1" ht="13.5">
      <c r="B189" s="24" t="s">
        <v>369</v>
      </c>
      <c r="C189" s="25">
        <v>4</v>
      </c>
      <c r="D189" s="50" t="s">
        <v>370</v>
      </c>
      <c r="E189" s="412">
        <v>3188</v>
      </c>
      <c r="F189" s="45" t="s">
        <v>15</v>
      </c>
      <c r="G189" s="444">
        <f t="shared" si="17"/>
        <v>297.9439252336449</v>
      </c>
      <c r="H189" s="413">
        <v>1070</v>
      </c>
      <c r="I189" s="412">
        <v>118518</v>
      </c>
      <c r="J189" s="133">
        <f t="shared" si="14"/>
        <v>223.17252287877074</v>
      </c>
      <c r="K189" s="64">
        <f t="shared" si="15"/>
        <v>7.4274162473191756E-4</v>
      </c>
      <c r="L189" s="413">
        <v>53106</v>
      </c>
    </row>
    <row r="190" spans="2:12" s="4" customFormat="1" ht="13.5">
      <c r="B190" s="24" t="s">
        <v>371</v>
      </c>
      <c r="C190" s="25">
        <v>3</v>
      </c>
      <c r="D190" s="50" t="s">
        <v>372</v>
      </c>
      <c r="E190" s="412">
        <v>221708</v>
      </c>
      <c r="F190" s="45" t="s">
        <v>15</v>
      </c>
      <c r="G190" s="444">
        <f t="shared" si="17"/>
        <v>89.12132041114117</v>
      </c>
      <c r="H190" s="413">
        <v>248771</v>
      </c>
      <c r="I190" s="412">
        <v>76337492</v>
      </c>
      <c r="J190" s="133">
        <f t="shared" si="14"/>
        <v>102.74502154809129</v>
      </c>
      <c r="K190" s="64">
        <f t="shared" si="15"/>
        <v>0.47840018255488415</v>
      </c>
      <c r="L190" s="413">
        <v>74297996</v>
      </c>
    </row>
    <row r="191" spans="2:12" s="4" customFormat="1" ht="13.5">
      <c r="B191" s="24" t="s">
        <v>373</v>
      </c>
      <c r="C191" s="25">
        <v>4</v>
      </c>
      <c r="D191" s="50" t="s">
        <v>374</v>
      </c>
      <c r="E191" s="412">
        <v>217342</v>
      </c>
      <c r="F191" s="45" t="s">
        <v>15</v>
      </c>
      <c r="G191" s="444">
        <f>IF(F191="","",E191/H191*100)</f>
        <v>89.217557643601026</v>
      </c>
      <c r="H191" s="413">
        <v>243609</v>
      </c>
      <c r="I191" s="412">
        <v>67216427</v>
      </c>
      <c r="J191" s="133">
        <f t="shared" si="14"/>
        <v>106.07872728809001</v>
      </c>
      <c r="K191" s="64">
        <f t="shared" si="15"/>
        <v>0.42123929022304063</v>
      </c>
      <c r="L191" s="413">
        <v>63364662</v>
      </c>
    </row>
    <row r="192" spans="2:12" s="4" customFormat="1" ht="13.5">
      <c r="B192" s="22" t="s">
        <v>375</v>
      </c>
      <c r="C192" s="23">
        <v>2</v>
      </c>
      <c r="D192" s="49" t="s">
        <v>376</v>
      </c>
      <c r="E192" s="65">
        <v>162377</v>
      </c>
      <c r="F192" s="40" t="s">
        <v>15</v>
      </c>
      <c r="G192" s="443">
        <f>IF(F192="","",E192/H192*100)</f>
        <v>96.031628688190111</v>
      </c>
      <c r="H192" s="411">
        <v>169087</v>
      </c>
      <c r="I192" s="65">
        <v>93168143</v>
      </c>
      <c r="J192" s="126">
        <f t="shared" si="14"/>
        <v>87.857923974231937</v>
      </c>
      <c r="K192" s="63">
        <f t="shared" si="15"/>
        <v>0.58387635553313111</v>
      </c>
      <c r="L192" s="411">
        <v>106044098</v>
      </c>
    </row>
    <row r="193" spans="2:12" s="4" customFormat="1" ht="13.5">
      <c r="B193" s="24" t="s">
        <v>377</v>
      </c>
      <c r="C193" s="25">
        <v>3</v>
      </c>
      <c r="D193" s="50" t="s">
        <v>378</v>
      </c>
      <c r="E193" s="412">
        <v>25057</v>
      </c>
      <c r="F193" s="45" t="s">
        <v>15</v>
      </c>
      <c r="G193" s="444">
        <f t="shared" ref="G193:G202" si="18">IF(F193="","",E193/H193*100)</f>
        <v>106.25026502141372</v>
      </c>
      <c r="H193" s="413">
        <v>23583</v>
      </c>
      <c r="I193" s="412">
        <v>31832165</v>
      </c>
      <c r="J193" s="133">
        <f t="shared" si="14"/>
        <v>99.692131048873719</v>
      </c>
      <c r="K193" s="64">
        <f t="shared" si="15"/>
        <v>0.19948930922589381</v>
      </c>
      <c r="L193" s="413">
        <v>31930469</v>
      </c>
    </row>
    <row r="194" spans="2:12" s="4" customFormat="1" ht="13.5">
      <c r="B194" s="24" t="s">
        <v>379</v>
      </c>
      <c r="C194" s="25">
        <v>4</v>
      </c>
      <c r="D194" s="50" t="s">
        <v>380</v>
      </c>
      <c r="E194" s="412">
        <v>4693</v>
      </c>
      <c r="F194" s="45" t="s">
        <v>15</v>
      </c>
      <c r="G194" s="444">
        <f t="shared" si="18"/>
        <v>95.638883228041578</v>
      </c>
      <c r="H194" s="413">
        <v>4907</v>
      </c>
      <c r="I194" s="412">
        <v>4245398</v>
      </c>
      <c r="J194" s="133">
        <f t="shared" si="14"/>
        <v>93.29050356547269</v>
      </c>
      <c r="K194" s="64">
        <f t="shared" si="15"/>
        <v>2.6605526655475397E-2</v>
      </c>
      <c r="L194" s="413">
        <v>4550729</v>
      </c>
    </row>
    <row r="195" spans="2:12" s="4" customFormat="1" ht="13.5">
      <c r="B195" s="24" t="s">
        <v>381</v>
      </c>
      <c r="C195" s="25">
        <v>4</v>
      </c>
      <c r="D195" s="50" t="s">
        <v>382</v>
      </c>
      <c r="E195" s="412">
        <v>907</v>
      </c>
      <c r="F195" s="45" t="s">
        <v>15</v>
      </c>
      <c r="G195" s="444">
        <f t="shared" si="18"/>
        <v>85.244360902255636</v>
      </c>
      <c r="H195" s="413">
        <v>1064</v>
      </c>
      <c r="I195" s="412">
        <v>844412</v>
      </c>
      <c r="J195" s="133">
        <f t="shared" si="14"/>
        <v>80.2518907966341</v>
      </c>
      <c r="K195" s="64">
        <f t="shared" si="15"/>
        <v>5.2918539025559657E-3</v>
      </c>
      <c r="L195" s="413">
        <v>1052202</v>
      </c>
    </row>
    <row r="196" spans="2:12" s="4" customFormat="1" ht="13.5">
      <c r="B196" s="24" t="s">
        <v>383</v>
      </c>
      <c r="C196" s="25">
        <v>4</v>
      </c>
      <c r="D196" s="50" t="s">
        <v>384</v>
      </c>
      <c r="E196" s="412">
        <v>5932</v>
      </c>
      <c r="F196" s="45" t="s">
        <v>15</v>
      </c>
      <c r="G196" s="444">
        <f t="shared" si="18"/>
        <v>101.40170940170941</v>
      </c>
      <c r="H196" s="413">
        <v>5850</v>
      </c>
      <c r="I196" s="412">
        <v>7500498</v>
      </c>
      <c r="J196" s="133">
        <f t="shared" si="14"/>
        <v>93.919151247626814</v>
      </c>
      <c r="K196" s="64">
        <f t="shared" si="15"/>
        <v>4.700494499416543E-2</v>
      </c>
      <c r="L196" s="413">
        <v>7986122</v>
      </c>
    </row>
    <row r="197" spans="2:12" s="4" customFormat="1" ht="13.5">
      <c r="B197" s="24" t="s">
        <v>385</v>
      </c>
      <c r="C197" s="25">
        <v>4</v>
      </c>
      <c r="D197" s="50" t="s">
        <v>386</v>
      </c>
      <c r="E197" s="412">
        <v>4996</v>
      </c>
      <c r="F197" s="45" t="s">
        <v>15</v>
      </c>
      <c r="G197" s="444">
        <f t="shared" si="18"/>
        <v>100.32128514056224</v>
      </c>
      <c r="H197" s="413">
        <v>4980</v>
      </c>
      <c r="I197" s="412">
        <v>4064605</v>
      </c>
      <c r="J197" s="133">
        <f t="shared" si="14"/>
        <v>94.404727895185474</v>
      </c>
      <c r="K197" s="64">
        <f t="shared" si="15"/>
        <v>2.5472513218190281E-2</v>
      </c>
      <c r="L197" s="413">
        <v>4305510</v>
      </c>
    </row>
    <row r="198" spans="2:12" s="4" customFormat="1" ht="13.5">
      <c r="B198" s="24" t="s">
        <v>387</v>
      </c>
      <c r="C198" s="25">
        <v>3</v>
      </c>
      <c r="D198" s="50" t="s">
        <v>388</v>
      </c>
      <c r="E198" s="412">
        <v>108638</v>
      </c>
      <c r="F198" s="45" t="s">
        <v>15</v>
      </c>
      <c r="G198" s="444">
        <f t="shared" si="18"/>
        <v>91.876120564256951</v>
      </c>
      <c r="H198" s="413">
        <v>118244</v>
      </c>
      <c r="I198" s="412">
        <v>44451604</v>
      </c>
      <c r="J198" s="133">
        <f t="shared" si="14"/>
        <v>81.088400935330526</v>
      </c>
      <c r="K198" s="64">
        <f t="shared" si="15"/>
        <v>0.27857419612970019</v>
      </c>
      <c r="L198" s="413">
        <v>54818696</v>
      </c>
    </row>
    <row r="199" spans="2:12" s="4" customFormat="1" ht="13.5">
      <c r="B199" s="24" t="s">
        <v>389</v>
      </c>
      <c r="C199" s="25">
        <v>4</v>
      </c>
      <c r="D199" s="50" t="s">
        <v>390</v>
      </c>
      <c r="E199" s="412">
        <v>7756</v>
      </c>
      <c r="F199" s="45" t="s">
        <v>15</v>
      </c>
      <c r="G199" s="444">
        <f t="shared" si="18"/>
        <v>79.499794997949977</v>
      </c>
      <c r="H199" s="413">
        <v>9756</v>
      </c>
      <c r="I199" s="412">
        <v>1886941</v>
      </c>
      <c r="J199" s="133">
        <f t="shared" si="14"/>
        <v>71.270297750704032</v>
      </c>
      <c r="K199" s="64">
        <f t="shared" si="15"/>
        <v>1.1825289189095912E-2</v>
      </c>
      <c r="L199" s="420">
        <v>2647584</v>
      </c>
    </row>
    <row r="200" spans="2:12" s="4" customFormat="1" ht="13.5">
      <c r="B200" s="24" t="s">
        <v>391</v>
      </c>
      <c r="C200" s="25">
        <v>4</v>
      </c>
      <c r="D200" s="50" t="s">
        <v>392</v>
      </c>
      <c r="E200" s="412">
        <v>70515</v>
      </c>
      <c r="F200" s="45" t="s">
        <v>15</v>
      </c>
      <c r="G200" s="444">
        <f t="shared" si="18"/>
        <v>93.46048324033454</v>
      </c>
      <c r="H200" s="413">
        <v>75449</v>
      </c>
      <c r="I200" s="412">
        <v>24618511</v>
      </c>
      <c r="J200" s="133">
        <f t="shared" si="14"/>
        <v>84.298329080039352</v>
      </c>
      <c r="K200" s="64">
        <f t="shared" si="15"/>
        <v>0.15428198972831625</v>
      </c>
      <c r="L200" s="413">
        <v>29204032</v>
      </c>
    </row>
    <row r="201" spans="2:12" s="4" customFormat="1" ht="13.5">
      <c r="B201" s="24" t="s">
        <v>393</v>
      </c>
      <c r="C201" s="25">
        <v>3</v>
      </c>
      <c r="D201" s="50" t="s">
        <v>394</v>
      </c>
      <c r="E201" s="412">
        <v>24854</v>
      </c>
      <c r="F201" s="45" t="s">
        <v>15</v>
      </c>
      <c r="G201" s="444">
        <f t="shared" si="18"/>
        <v>104.25335570469798</v>
      </c>
      <c r="H201" s="413">
        <v>23840</v>
      </c>
      <c r="I201" s="412">
        <v>7267118</v>
      </c>
      <c r="J201" s="133">
        <f t="shared" ref="J201:J263" si="19">I201/L201*100</f>
        <v>89.146725005894353</v>
      </c>
      <c r="K201" s="64">
        <f t="shared" si="15"/>
        <v>4.5542373567209735E-2</v>
      </c>
      <c r="L201" s="413">
        <v>8151862</v>
      </c>
    </row>
    <row r="202" spans="2:12" s="4" customFormat="1" ht="13.5">
      <c r="B202" s="24" t="s">
        <v>395</v>
      </c>
      <c r="C202" s="25">
        <v>4</v>
      </c>
      <c r="D202" s="50" t="s">
        <v>396</v>
      </c>
      <c r="E202" s="412">
        <v>24642</v>
      </c>
      <c r="F202" s="45" t="s">
        <v>15</v>
      </c>
      <c r="G202" s="444">
        <f t="shared" si="18"/>
        <v>104.81943085626781</v>
      </c>
      <c r="H202" s="413">
        <v>23509</v>
      </c>
      <c r="I202" s="412">
        <v>7082442</v>
      </c>
      <c r="J202" s="133">
        <f t="shared" si="19"/>
        <v>90.034975680505369</v>
      </c>
      <c r="K202" s="64">
        <f t="shared" si="15"/>
        <v>4.4385025718874531E-2</v>
      </c>
      <c r="L202" s="413">
        <v>7866323</v>
      </c>
    </row>
    <row r="203" spans="2:12" s="4" customFormat="1" ht="13.5">
      <c r="B203" s="24" t="s">
        <v>397</v>
      </c>
      <c r="C203" s="25">
        <v>3</v>
      </c>
      <c r="D203" s="50" t="s">
        <v>398</v>
      </c>
      <c r="E203" s="412">
        <v>112</v>
      </c>
      <c r="F203" s="45" t="s">
        <v>15</v>
      </c>
      <c r="G203" s="444">
        <f>IF(F203="","",E203/H203*100)</f>
        <v>203.63636363636363</v>
      </c>
      <c r="H203" s="413">
        <v>55</v>
      </c>
      <c r="I203" s="412">
        <v>918702</v>
      </c>
      <c r="J203" s="133">
        <f t="shared" si="19"/>
        <v>105.68989338999566</v>
      </c>
      <c r="K203" s="64">
        <f t="shared" ref="K203:K266" si="20">I203/$I$404*100</f>
        <v>5.7574226372741873E-3</v>
      </c>
      <c r="L203" s="413">
        <v>869243</v>
      </c>
    </row>
    <row r="204" spans="2:12" s="4" customFormat="1" ht="13.5">
      <c r="B204" s="24" t="s">
        <v>399</v>
      </c>
      <c r="C204" s="25">
        <v>3</v>
      </c>
      <c r="D204" s="50" t="s">
        <v>400</v>
      </c>
      <c r="E204" s="412">
        <v>1011792</v>
      </c>
      <c r="F204" s="45" t="s">
        <v>330</v>
      </c>
      <c r="G204" s="444">
        <f>IF(F204="","",E204/H204*100)</f>
        <v>145.27598059908507</v>
      </c>
      <c r="H204" s="413">
        <v>696462</v>
      </c>
      <c r="I204" s="412">
        <v>2395247</v>
      </c>
      <c r="J204" s="133">
        <f t="shared" si="19"/>
        <v>105.93464749513612</v>
      </c>
      <c r="K204" s="64">
        <f t="shared" si="20"/>
        <v>1.5010797080732474E-2</v>
      </c>
      <c r="L204" s="413">
        <v>2261061</v>
      </c>
    </row>
    <row r="205" spans="2:12" s="4" customFormat="1" ht="13.5">
      <c r="B205" s="22" t="s">
        <v>401</v>
      </c>
      <c r="C205" s="23">
        <v>2</v>
      </c>
      <c r="D205" s="49" t="s">
        <v>402</v>
      </c>
      <c r="E205" s="65"/>
      <c r="F205" s="40"/>
      <c r="G205" s="443"/>
      <c r="H205" s="411"/>
      <c r="I205" s="65">
        <v>281893417</v>
      </c>
      <c r="J205" s="126">
        <f t="shared" si="19"/>
        <v>94.15481413634447</v>
      </c>
      <c r="K205" s="63">
        <f t="shared" si="20"/>
        <v>1.7666006390912097</v>
      </c>
      <c r="L205" s="411">
        <v>299393525</v>
      </c>
    </row>
    <row r="206" spans="2:12" s="4" customFormat="1" ht="13.5">
      <c r="B206" s="24" t="s">
        <v>403</v>
      </c>
      <c r="C206" s="25">
        <v>3</v>
      </c>
      <c r="D206" s="50" t="s">
        <v>404</v>
      </c>
      <c r="E206" s="412">
        <v>5882</v>
      </c>
      <c r="F206" s="45" t="s">
        <v>15</v>
      </c>
      <c r="G206" s="444">
        <f>IF(F206="","",E206/H206*100)</f>
        <v>153.97905759162305</v>
      </c>
      <c r="H206" s="413">
        <v>3820</v>
      </c>
      <c r="I206" s="412">
        <v>2645256</v>
      </c>
      <c r="J206" s="133">
        <f t="shared" si="19"/>
        <v>151.90093227711628</v>
      </c>
      <c r="K206" s="64">
        <f t="shared" si="20"/>
        <v>1.6577580952022927E-2</v>
      </c>
      <c r="L206" s="413">
        <v>1741435</v>
      </c>
    </row>
    <row r="207" spans="2:12" s="4" customFormat="1" ht="13.5">
      <c r="B207" s="24" t="s">
        <v>405</v>
      </c>
      <c r="C207" s="25">
        <v>4</v>
      </c>
      <c r="D207" s="50" t="s">
        <v>406</v>
      </c>
      <c r="E207" s="412">
        <v>5724</v>
      </c>
      <c r="F207" s="45" t="s">
        <v>15</v>
      </c>
      <c r="G207" s="444">
        <f>IF(F207="","",E207/H207*100)</f>
        <v>172.72178636089316</v>
      </c>
      <c r="H207" s="413">
        <v>3314</v>
      </c>
      <c r="I207" s="412">
        <v>2481215</v>
      </c>
      <c r="J207" s="133">
        <f t="shared" si="19"/>
        <v>181.39101179780127</v>
      </c>
      <c r="K207" s="64">
        <f t="shared" si="20"/>
        <v>1.5549550788987367E-2</v>
      </c>
      <c r="L207" s="413">
        <v>1367882</v>
      </c>
    </row>
    <row r="208" spans="2:12" s="4" customFormat="1" ht="13.5">
      <c r="B208" s="24" t="s">
        <v>407</v>
      </c>
      <c r="C208" s="25">
        <v>3</v>
      </c>
      <c r="D208" s="50" t="s">
        <v>408</v>
      </c>
      <c r="E208" s="412">
        <v>1103</v>
      </c>
      <c r="F208" s="45" t="s">
        <v>15</v>
      </c>
      <c r="G208" s="444">
        <f t="shared" ref="G208:G226" si="21">IF(F208="","",E208/H208*100)</f>
        <v>108.56299212598427</v>
      </c>
      <c r="H208" s="413">
        <v>1016</v>
      </c>
      <c r="I208" s="412">
        <v>610464</v>
      </c>
      <c r="J208" s="133">
        <f t="shared" si="19"/>
        <v>70.052327182594325</v>
      </c>
      <c r="K208" s="64">
        <f t="shared" si="20"/>
        <v>3.8257228707904737E-3</v>
      </c>
      <c r="L208" s="413">
        <v>871440</v>
      </c>
    </row>
    <row r="209" spans="2:12" s="4" customFormat="1" ht="13.5">
      <c r="B209" s="24" t="s">
        <v>409</v>
      </c>
      <c r="C209" s="25">
        <v>4</v>
      </c>
      <c r="D209" s="50" t="s">
        <v>410</v>
      </c>
      <c r="E209" s="412">
        <v>73</v>
      </c>
      <c r="F209" s="45" t="s">
        <v>15</v>
      </c>
      <c r="G209" s="444">
        <f t="shared" si="21"/>
        <v>143.13725490196077</v>
      </c>
      <c r="H209" s="413">
        <v>51</v>
      </c>
      <c r="I209" s="412">
        <v>121750</v>
      </c>
      <c r="J209" s="133">
        <f t="shared" si="19"/>
        <v>42.525471622324915</v>
      </c>
      <c r="K209" s="64">
        <f t="shared" si="20"/>
        <v>7.6299627745246253E-4</v>
      </c>
      <c r="L209" s="413">
        <v>286299</v>
      </c>
    </row>
    <row r="210" spans="2:12" s="4" customFormat="1" ht="13.5">
      <c r="B210" s="24" t="s">
        <v>411</v>
      </c>
      <c r="C210" s="25">
        <v>5</v>
      </c>
      <c r="D210" s="50" t="s">
        <v>412</v>
      </c>
      <c r="E210" s="412">
        <v>73</v>
      </c>
      <c r="F210" s="45" t="s">
        <v>15</v>
      </c>
      <c r="G210" s="444">
        <f t="shared" si="21"/>
        <v>158.69565217391303</v>
      </c>
      <c r="H210" s="413">
        <v>46</v>
      </c>
      <c r="I210" s="412">
        <v>105163</v>
      </c>
      <c r="J210" s="133">
        <f t="shared" si="19"/>
        <v>38.196366436390846</v>
      </c>
      <c r="K210" s="64">
        <f t="shared" si="20"/>
        <v>6.5904704333251201E-4</v>
      </c>
      <c r="L210" s="413">
        <v>275322</v>
      </c>
    </row>
    <row r="211" spans="2:12" s="4" customFormat="1" ht="13.5">
      <c r="B211" s="24" t="s">
        <v>413</v>
      </c>
      <c r="C211" s="25">
        <v>3</v>
      </c>
      <c r="D211" s="50" t="s">
        <v>414</v>
      </c>
      <c r="E211" s="412">
        <v>1209</v>
      </c>
      <c r="F211" s="45" t="s">
        <v>15</v>
      </c>
      <c r="G211" s="444">
        <f t="shared" si="21"/>
        <v>97.9740680713128</v>
      </c>
      <c r="H211" s="413">
        <v>1234</v>
      </c>
      <c r="I211" s="412">
        <v>2189927</v>
      </c>
      <c r="J211" s="133">
        <f t="shared" si="19"/>
        <v>102.53662529012043</v>
      </c>
      <c r="K211" s="64">
        <f t="shared" si="20"/>
        <v>1.372407514490874E-2</v>
      </c>
      <c r="L211" s="413">
        <v>2135751</v>
      </c>
    </row>
    <row r="212" spans="2:12" s="4" customFormat="1" ht="13.5">
      <c r="B212" s="24" t="s">
        <v>415</v>
      </c>
      <c r="C212" s="25">
        <v>4</v>
      </c>
      <c r="D212" s="50" t="s">
        <v>416</v>
      </c>
      <c r="E212" s="412">
        <v>421</v>
      </c>
      <c r="F212" s="45" t="s">
        <v>15</v>
      </c>
      <c r="G212" s="444">
        <f t="shared" si="21"/>
        <v>72.963604852686302</v>
      </c>
      <c r="H212" s="413">
        <v>577</v>
      </c>
      <c r="I212" s="412">
        <v>640683</v>
      </c>
      <c r="J212" s="133">
        <f t="shared" si="19"/>
        <v>80.667999627308234</v>
      </c>
      <c r="K212" s="64">
        <f t="shared" si="20"/>
        <v>4.0151026203455948E-3</v>
      </c>
      <c r="L212" s="420">
        <v>794222</v>
      </c>
    </row>
    <row r="213" spans="2:12" s="4" customFormat="1" ht="13.5">
      <c r="B213" s="24" t="s">
        <v>417</v>
      </c>
      <c r="C213" s="25">
        <v>4</v>
      </c>
      <c r="D213" s="50" t="s">
        <v>418</v>
      </c>
      <c r="E213" s="412">
        <v>66</v>
      </c>
      <c r="F213" s="45" t="s">
        <v>15</v>
      </c>
      <c r="G213" s="444">
        <f t="shared" si="21"/>
        <v>117.85714285714286</v>
      </c>
      <c r="H213" s="413">
        <v>56</v>
      </c>
      <c r="I213" s="412">
        <v>465092</v>
      </c>
      <c r="J213" s="133">
        <f t="shared" si="19"/>
        <v>100.03312269592935</v>
      </c>
      <c r="K213" s="64">
        <f t="shared" si="20"/>
        <v>2.914689648237542E-3</v>
      </c>
      <c r="L213" s="413">
        <v>464938</v>
      </c>
    </row>
    <row r="214" spans="2:12" s="4" customFormat="1" ht="13.5">
      <c r="B214" s="24" t="s">
        <v>419</v>
      </c>
      <c r="C214" s="25">
        <v>3</v>
      </c>
      <c r="D214" s="50" t="s">
        <v>420</v>
      </c>
      <c r="E214" s="412">
        <v>127224</v>
      </c>
      <c r="F214" s="45" t="s">
        <v>15</v>
      </c>
      <c r="G214" s="444">
        <f t="shared" si="21"/>
        <v>97.898503328075108</v>
      </c>
      <c r="H214" s="413">
        <v>129955</v>
      </c>
      <c r="I214" s="412">
        <v>105203480</v>
      </c>
      <c r="J214" s="133">
        <f t="shared" si="19"/>
        <v>96.149417247331598</v>
      </c>
      <c r="K214" s="64">
        <f t="shared" si="20"/>
        <v>0.65930072784430882</v>
      </c>
      <c r="L214" s="413">
        <v>109416659</v>
      </c>
    </row>
    <row r="215" spans="2:12" s="4" customFormat="1" ht="13.5">
      <c r="B215" s="24" t="s">
        <v>421</v>
      </c>
      <c r="C215" s="25">
        <v>4</v>
      </c>
      <c r="D215" s="50" t="s">
        <v>422</v>
      </c>
      <c r="E215" s="412">
        <v>68</v>
      </c>
      <c r="F215" s="45" t="s">
        <v>15</v>
      </c>
      <c r="G215" s="444">
        <f t="shared" si="21"/>
        <v>147.82608695652172</v>
      </c>
      <c r="H215" s="413">
        <v>46</v>
      </c>
      <c r="I215" s="412">
        <v>109389</v>
      </c>
      <c r="J215" s="133">
        <f t="shared" si="19"/>
        <v>125.64349953481961</v>
      </c>
      <c r="K215" s="64">
        <f t="shared" si="20"/>
        <v>6.8553100447020477E-4</v>
      </c>
      <c r="L215" s="413">
        <v>87063</v>
      </c>
    </row>
    <row r="216" spans="2:12" s="4" customFormat="1" ht="13.5">
      <c r="B216" s="24" t="s">
        <v>423</v>
      </c>
      <c r="C216" s="25">
        <v>5</v>
      </c>
      <c r="D216" s="50" t="s">
        <v>424</v>
      </c>
      <c r="E216" s="412">
        <v>11</v>
      </c>
      <c r="F216" s="45" t="s">
        <v>803</v>
      </c>
      <c r="G216" s="444" t="s">
        <v>819</v>
      </c>
      <c r="H216" s="413">
        <v>0</v>
      </c>
      <c r="I216" s="412">
        <v>7900</v>
      </c>
      <c r="J216" s="133">
        <f t="shared" si="19"/>
        <v>3291.6666666666665</v>
      </c>
      <c r="K216" s="64">
        <f t="shared" si="20"/>
        <v>4.9508588023609481E-5</v>
      </c>
      <c r="L216" s="413">
        <v>240</v>
      </c>
    </row>
    <row r="217" spans="2:12" s="4" customFormat="1" ht="13.5">
      <c r="B217" s="24" t="s">
        <v>425</v>
      </c>
      <c r="C217" s="25">
        <v>4</v>
      </c>
      <c r="D217" s="50" t="s">
        <v>426</v>
      </c>
      <c r="E217" s="412">
        <v>120836</v>
      </c>
      <c r="F217" s="45" t="s">
        <v>15</v>
      </c>
      <c r="G217" s="444">
        <f>IF(F217="","",E217/H217*100)</f>
        <v>98.509750211961133</v>
      </c>
      <c r="H217" s="413">
        <v>122664</v>
      </c>
      <c r="I217" s="412">
        <v>95328015</v>
      </c>
      <c r="J217" s="133">
        <f t="shared" si="19"/>
        <v>96.995935772436965</v>
      </c>
      <c r="K217" s="64">
        <f t="shared" si="20"/>
        <v>0.59741207870170443</v>
      </c>
      <c r="L217" s="413">
        <v>98280422</v>
      </c>
    </row>
    <row r="218" spans="2:12" s="4" customFormat="1" ht="13.5">
      <c r="B218" s="24" t="s">
        <v>427</v>
      </c>
      <c r="C218" s="25">
        <v>4</v>
      </c>
      <c r="D218" s="50" t="s">
        <v>428</v>
      </c>
      <c r="E218" s="412">
        <v>1928</v>
      </c>
      <c r="F218" s="45" t="s">
        <v>15</v>
      </c>
      <c r="G218" s="444">
        <f>IF(F218="","",E218/H218*100)</f>
        <v>97.42294087923193</v>
      </c>
      <c r="H218" s="413">
        <v>1979</v>
      </c>
      <c r="I218" s="412">
        <v>1699032</v>
      </c>
      <c r="J218" s="133">
        <f t="shared" si="19"/>
        <v>97.364558936540007</v>
      </c>
      <c r="K218" s="64">
        <f t="shared" si="20"/>
        <v>1.0647680421130287E-2</v>
      </c>
      <c r="L218" s="413">
        <v>1745021</v>
      </c>
    </row>
    <row r="219" spans="2:12" s="4" customFormat="1" ht="13.5">
      <c r="B219" s="24" t="s">
        <v>429</v>
      </c>
      <c r="C219" s="25">
        <v>3</v>
      </c>
      <c r="D219" s="50" t="s">
        <v>430</v>
      </c>
      <c r="E219" s="412">
        <v>29888134</v>
      </c>
      <c r="F219" s="45" t="s">
        <v>32</v>
      </c>
      <c r="G219" s="444">
        <f t="shared" si="21"/>
        <v>85.433714219790275</v>
      </c>
      <c r="H219" s="413">
        <v>34984004</v>
      </c>
      <c r="I219" s="412">
        <v>75752976</v>
      </c>
      <c r="J219" s="133">
        <f t="shared" si="19"/>
        <v>90.245719253773586</v>
      </c>
      <c r="K219" s="64">
        <f t="shared" si="20"/>
        <v>0.47473707346156668</v>
      </c>
      <c r="L219" s="413">
        <v>83940797</v>
      </c>
    </row>
    <row r="220" spans="2:12" s="4" customFormat="1" ht="13.5">
      <c r="B220" s="24" t="s">
        <v>431</v>
      </c>
      <c r="C220" s="25">
        <v>4</v>
      </c>
      <c r="D220" s="50" t="s">
        <v>432</v>
      </c>
      <c r="E220" s="412">
        <v>139917</v>
      </c>
      <c r="F220" s="45" t="s">
        <v>32</v>
      </c>
      <c r="G220" s="444">
        <f t="shared" si="21"/>
        <v>76.200045747148977</v>
      </c>
      <c r="H220" s="413">
        <v>183618</v>
      </c>
      <c r="I220" s="412">
        <v>326197</v>
      </c>
      <c r="J220" s="133">
        <f t="shared" si="19"/>
        <v>87.67911621218434</v>
      </c>
      <c r="K220" s="64">
        <f t="shared" si="20"/>
        <v>2.044247200954094E-3</v>
      </c>
      <c r="L220" s="413">
        <v>372035</v>
      </c>
    </row>
    <row r="221" spans="2:12" s="4" customFormat="1" ht="13.5">
      <c r="B221" s="24" t="s">
        <v>433</v>
      </c>
      <c r="C221" s="25">
        <v>3</v>
      </c>
      <c r="D221" s="50" t="s">
        <v>434</v>
      </c>
      <c r="E221" s="412">
        <v>0</v>
      </c>
      <c r="F221" s="45"/>
      <c r="G221" s="444" t="str">
        <f t="shared" si="21"/>
        <v/>
      </c>
      <c r="H221" s="413"/>
      <c r="I221" s="412">
        <v>12027139</v>
      </c>
      <c r="J221" s="133">
        <f t="shared" si="19"/>
        <v>98.716778785699972</v>
      </c>
      <c r="K221" s="64">
        <f t="shared" si="20"/>
        <v>7.5372996184010957E-2</v>
      </c>
      <c r="L221" s="413">
        <v>12183480</v>
      </c>
    </row>
    <row r="222" spans="2:12" s="4" customFormat="1" ht="13.5">
      <c r="B222" s="24" t="s">
        <v>435</v>
      </c>
      <c r="C222" s="25">
        <v>4</v>
      </c>
      <c r="D222" s="50" t="s">
        <v>436</v>
      </c>
      <c r="E222" s="412">
        <v>418398</v>
      </c>
      <c r="F222" s="45" t="s">
        <v>32</v>
      </c>
      <c r="G222" s="444">
        <f t="shared" si="21"/>
        <v>124.20309559290639</v>
      </c>
      <c r="H222" s="413">
        <v>336866</v>
      </c>
      <c r="I222" s="412">
        <v>1669804</v>
      </c>
      <c r="J222" s="133">
        <f t="shared" si="19"/>
        <v>98.609268941993221</v>
      </c>
      <c r="K222" s="64">
        <f t="shared" si="20"/>
        <v>1.0464511179262684E-2</v>
      </c>
      <c r="L222" s="413">
        <v>1693354</v>
      </c>
    </row>
    <row r="223" spans="2:12" s="4" customFormat="1" ht="13.5">
      <c r="B223" s="24" t="s">
        <v>437</v>
      </c>
      <c r="C223" s="25">
        <v>3</v>
      </c>
      <c r="D223" s="50" t="s">
        <v>438</v>
      </c>
      <c r="E223" s="412">
        <v>6078049</v>
      </c>
      <c r="F223" s="45" t="s">
        <v>32</v>
      </c>
      <c r="G223" s="444">
        <f t="shared" si="21"/>
        <v>102.12187655416214</v>
      </c>
      <c r="H223" s="413">
        <v>5951760</v>
      </c>
      <c r="I223" s="412">
        <v>9208035</v>
      </c>
      <c r="J223" s="133">
        <f t="shared" si="19"/>
        <v>96.521669126695002</v>
      </c>
      <c r="K223" s="64">
        <f t="shared" si="20"/>
        <v>5.7705925483794558E-2</v>
      </c>
      <c r="L223" s="413">
        <v>9539863</v>
      </c>
    </row>
    <row r="224" spans="2:12" s="4" customFormat="1" ht="13.5">
      <c r="B224" s="24" t="s">
        <v>439</v>
      </c>
      <c r="C224" s="25">
        <v>4</v>
      </c>
      <c r="D224" s="50" t="s">
        <v>440</v>
      </c>
      <c r="E224" s="412">
        <v>5462017</v>
      </c>
      <c r="F224" s="45" t="s">
        <v>32</v>
      </c>
      <c r="G224" s="444">
        <f t="shared" si="21"/>
        <v>99.518896323934271</v>
      </c>
      <c r="H224" s="413">
        <v>5488422</v>
      </c>
      <c r="I224" s="412">
        <v>8342510</v>
      </c>
      <c r="J224" s="133">
        <f t="shared" si="19"/>
        <v>94.692848209901527</v>
      </c>
      <c r="K224" s="64">
        <f t="shared" si="20"/>
        <v>5.2281758313018019E-2</v>
      </c>
      <c r="L224" s="413">
        <v>8810074</v>
      </c>
    </row>
    <row r="225" spans="2:12" s="4" customFormat="1" ht="13.5">
      <c r="B225" s="24" t="s">
        <v>441</v>
      </c>
      <c r="C225" s="25">
        <v>3</v>
      </c>
      <c r="D225" s="50" t="s">
        <v>442</v>
      </c>
      <c r="E225" s="412">
        <v>10207</v>
      </c>
      <c r="F225" s="45" t="s">
        <v>15</v>
      </c>
      <c r="G225" s="444">
        <f t="shared" si="21"/>
        <v>95.678665166854131</v>
      </c>
      <c r="H225" s="413">
        <v>10668</v>
      </c>
      <c r="I225" s="412">
        <v>21750786</v>
      </c>
      <c r="J225" s="133">
        <f t="shared" si="19"/>
        <v>94.010657008742598</v>
      </c>
      <c r="K225" s="64">
        <f t="shared" si="20"/>
        <v>0.13631021560299911</v>
      </c>
      <c r="L225" s="413">
        <v>23136511</v>
      </c>
    </row>
    <row r="226" spans="2:12" s="4" customFormat="1" ht="13.5">
      <c r="B226" s="24" t="s">
        <v>443</v>
      </c>
      <c r="C226" s="25">
        <v>3</v>
      </c>
      <c r="D226" s="50" t="s">
        <v>444</v>
      </c>
      <c r="E226" s="412">
        <v>4165</v>
      </c>
      <c r="F226" s="45" t="s">
        <v>15</v>
      </c>
      <c r="G226" s="444">
        <f t="shared" si="21"/>
        <v>87.647306397306409</v>
      </c>
      <c r="H226" s="413">
        <v>4752</v>
      </c>
      <c r="I226" s="412">
        <v>6131216</v>
      </c>
      <c r="J226" s="133">
        <f t="shared" si="19"/>
        <v>88.574251818806957</v>
      </c>
      <c r="K226" s="64">
        <f t="shared" si="20"/>
        <v>3.8423778104780107E-2</v>
      </c>
      <c r="L226" s="413">
        <v>6922120</v>
      </c>
    </row>
    <row r="227" spans="2:12" s="4" customFormat="1" ht="13.5">
      <c r="B227" s="24" t="s">
        <v>445</v>
      </c>
      <c r="C227" s="25">
        <v>3</v>
      </c>
      <c r="D227" s="50" t="s">
        <v>446</v>
      </c>
      <c r="E227" s="412">
        <v>360317</v>
      </c>
      <c r="F227" s="45" t="s">
        <v>32</v>
      </c>
      <c r="G227" s="444">
        <f>IF(F227="","",E227/H227*100)</f>
        <v>102.27706893370612</v>
      </c>
      <c r="H227" s="413">
        <v>352295</v>
      </c>
      <c r="I227" s="412">
        <v>714320</v>
      </c>
      <c r="J227" s="133">
        <f t="shared" si="19"/>
        <v>97.374254002960811</v>
      </c>
      <c r="K227" s="64">
        <f t="shared" si="20"/>
        <v>4.4765790629145222E-3</v>
      </c>
      <c r="L227" s="413">
        <v>733582</v>
      </c>
    </row>
    <row r="228" spans="2:12" s="4" customFormat="1" ht="13.5">
      <c r="B228" s="20" t="s">
        <v>447</v>
      </c>
      <c r="C228" s="21">
        <v>1</v>
      </c>
      <c r="D228" s="47" t="s">
        <v>448</v>
      </c>
      <c r="E228" s="409"/>
      <c r="F228" s="60"/>
      <c r="G228" s="442"/>
      <c r="H228" s="410"/>
      <c r="I228" s="409">
        <v>13217904352</v>
      </c>
      <c r="J228" s="119">
        <f t="shared" si="19"/>
        <v>97.379488862307497</v>
      </c>
      <c r="K228" s="62">
        <f t="shared" si="20"/>
        <v>82.835415328942148</v>
      </c>
      <c r="L228" s="410">
        <v>13573602107</v>
      </c>
    </row>
    <row r="229" spans="2:12" s="4" customFormat="1" ht="13.5">
      <c r="B229" s="22" t="s">
        <v>449</v>
      </c>
      <c r="C229" s="23">
        <v>2</v>
      </c>
      <c r="D229" s="49" t="s">
        <v>450</v>
      </c>
      <c r="E229" s="65"/>
      <c r="F229" s="40"/>
      <c r="G229" s="443"/>
      <c r="H229" s="411"/>
      <c r="I229" s="65">
        <v>2958619849</v>
      </c>
      <c r="J229" s="126">
        <f t="shared" si="19"/>
        <v>94.063194717951291</v>
      </c>
      <c r="K229" s="63">
        <f t="shared" si="20"/>
        <v>18.541403952229711</v>
      </c>
      <c r="L229" s="411">
        <v>3145353353</v>
      </c>
    </row>
    <row r="230" spans="2:12" s="4" customFormat="1" ht="13.5">
      <c r="B230" s="24" t="s">
        <v>451</v>
      </c>
      <c r="C230" s="25">
        <v>3</v>
      </c>
      <c r="D230" s="50" t="s">
        <v>452</v>
      </c>
      <c r="E230" s="412">
        <v>332391530</v>
      </c>
      <c r="F230" s="45" t="s">
        <v>32</v>
      </c>
      <c r="G230" s="444">
        <f>IF(F230="","",E230/H230*100)</f>
        <v>99.998026763625589</v>
      </c>
      <c r="H230" s="413">
        <v>332398089</v>
      </c>
      <c r="I230" s="412">
        <v>587630245</v>
      </c>
      <c r="J230" s="133">
        <f t="shared" si="19"/>
        <v>101.44393100563637</v>
      </c>
      <c r="K230" s="64">
        <f t="shared" si="20"/>
        <v>3.6826257860655325</v>
      </c>
      <c r="L230" s="413">
        <v>579266043</v>
      </c>
    </row>
    <row r="231" spans="2:12" s="4" customFormat="1" ht="13.5">
      <c r="B231" s="24" t="s">
        <v>453</v>
      </c>
      <c r="C231" s="25">
        <v>4</v>
      </c>
      <c r="D231" s="50" t="s">
        <v>454</v>
      </c>
      <c r="E231" s="412">
        <v>5046</v>
      </c>
      <c r="F231" s="45" t="s">
        <v>32</v>
      </c>
      <c r="G231" s="444">
        <f t="shared" ref="G231:G247" si="22">IF(F231="","",E231/H231*100)</f>
        <v>6.0140876965066798</v>
      </c>
      <c r="H231" s="413">
        <v>83903</v>
      </c>
      <c r="I231" s="412">
        <v>4778</v>
      </c>
      <c r="J231" s="133">
        <f t="shared" si="19"/>
        <v>9.8590677424014199</v>
      </c>
      <c r="K231" s="64">
        <f t="shared" si="20"/>
        <v>2.9943295389469132E-5</v>
      </c>
      <c r="L231" s="413">
        <v>48463</v>
      </c>
    </row>
    <row r="232" spans="2:12" s="4" customFormat="1" ht="13.5">
      <c r="B232" s="24" t="s">
        <v>455</v>
      </c>
      <c r="C232" s="25">
        <v>4</v>
      </c>
      <c r="D232" s="50" t="s">
        <v>456</v>
      </c>
      <c r="E232" s="412">
        <v>317884273</v>
      </c>
      <c r="F232" s="45" t="s">
        <v>32</v>
      </c>
      <c r="G232" s="444">
        <f t="shared" si="22"/>
        <v>100.26137879677661</v>
      </c>
      <c r="H232" s="413">
        <v>317055557</v>
      </c>
      <c r="I232" s="412">
        <v>568123325</v>
      </c>
      <c r="J232" s="133">
        <f t="shared" si="19"/>
        <v>101.40460947579761</v>
      </c>
      <c r="K232" s="64">
        <f t="shared" si="20"/>
        <v>3.5603776764592658</v>
      </c>
      <c r="L232" s="413">
        <v>560253945</v>
      </c>
    </row>
    <row r="233" spans="2:12" s="4" customFormat="1" ht="13.5">
      <c r="B233" s="24" t="s">
        <v>457</v>
      </c>
      <c r="C233" s="25">
        <v>5</v>
      </c>
      <c r="D233" s="50" t="s">
        <v>458</v>
      </c>
      <c r="E233" s="412">
        <v>243969130</v>
      </c>
      <c r="F233" s="45" t="s">
        <v>32</v>
      </c>
      <c r="G233" s="444">
        <f t="shared" si="22"/>
        <v>97.694277879540408</v>
      </c>
      <c r="H233" s="413">
        <v>249727144</v>
      </c>
      <c r="I233" s="412">
        <v>395465611</v>
      </c>
      <c r="J233" s="133">
        <f t="shared" si="19"/>
        <v>98.3656363288964</v>
      </c>
      <c r="K233" s="64">
        <f t="shared" si="20"/>
        <v>2.4783473433549377</v>
      </c>
      <c r="L233" s="413">
        <v>402036347</v>
      </c>
    </row>
    <row r="234" spans="2:12" s="4" customFormat="1" ht="13.5">
      <c r="B234" s="24" t="s">
        <v>459</v>
      </c>
      <c r="C234" s="25">
        <v>5</v>
      </c>
      <c r="D234" s="50" t="s">
        <v>460</v>
      </c>
      <c r="E234" s="412">
        <v>73915143</v>
      </c>
      <c r="F234" s="45" t="s">
        <v>32</v>
      </c>
      <c r="G234" s="444">
        <f t="shared" si="22"/>
        <v>109.78298716174997</v>
      </c>
      <c r="H234" s="413">
        <v>67328413</v>
      </c>
      <c r="I234" s="412">
        <v>172657714</v>
      </c>
      <c r="J234" s="133">
        <f t="shared" si="19"/>
        <v>109.12674454835296</v>
      </c>
      <c r="K234" s="64">
        <f t="shared" si="20"/>
        <v>1.0820303331043282</v>
      </c>
      <c r="L234" s="413">
        <v>158217598</v>
      </c>
    </row>
    <row r="235" spans="2:12" s="4" customFormat="1" ht="13.5">
      <c r="B235" s="24" t="s">
        <v>461</v>
      </c>
      <c r="C235" s="25">
        <v>4</v>
      </c>
      <c r="D235" s="50" t="s">
        <v>462</v>
      </c>
      <c r="E235" s="412">
        <v>10958507</v>
      </c>
      <c r="F235" s="45" t="s">
        <v>32</v>
      </c>
      <c r="G235" s="444">
        <f t="shared" si="22"/>
        <v>98.232330136433347</v>
      </c>
      <c r="H235" s="413">
        <v>11155703</v>
      </c>
      <c r="I235" s="412">
        <v>11202086</v>
      </c>
      <c r="J235" s="133">
        <f t="shared" si="19"/>
        <v>102.68949627989483</v>
      </c>
      <c r="K235" s="64">
        <f t="shared" si="20"/>
        <v>7.0202463389752348E-2</v>
      </c>
      <c r="L235" s="420">
        <v>10908697</v>
      </c>
    </row>
    <row r="236" spans="2:12" s="4" customFormat="1" ht="13.5">
      <c r="B236" s="24" t="s">
        <v>463</v>
      </c>
      <c r="C236" s="25">
        <v>3</v>
      </c>
      <c r="D236" s="50" t="s">
        <v>464</v>
      </c>
      <c r="E236" s="412"/>
      <c r="F236" s="45"/>
      <c r="G236" s="444" t="str">
        <f t="shared" si="22"/>
        <v/>
      </c>
      <c r="H236" s="413"/>
      <c r="I236" s="412">
        <v>4179297</v>
      </c>
      <c r="J236" s="133">
        <f t="shared" si="19"/>
        <v>84.375423966974182</v>
      </c>
      <c r="K236" s="64">
        <f t="shared" si="20"/>
        <v>2.6191277645735069E-2</v>
      </c>
      <c r="L236" s="420">
        <v>4953216</v>
      </c>
    </row>
    <row r="237" spans="2:12" s="4" customFormat="1" ht="13.5">
      <c r="B237" s="24" t="s">
        <v>465</v>
      </c>
      <c r="C237" s="25">
        <v>4</v>
      </c>
      <c r="D237" s="50" t="s">
        <v>466</v>
      </c>
      <c r="E237" s="412">
        <v>3609</v>
      </c>
      <c r="F237" s="45" t="s">
        <v>12</v>
      </c>
      <c r="G237" s="444">
        <f t="shared" si="22"/>
        <v>150.56320400500627</v>
      </c>
      <c r="H237" s="413">
        <v>2397</v>
      </c>
      <c r="I237" s="412">
        <v>828954</v>
      </c>
      <c r="J237" s="133">
        <f t="shared" si="19"/>
        <v>150.51557623065568</v>
      </c>
      <c r="K237" s="64">
        <f t="shared" si="20"/>
        <v>5.1949800096864783E-3</v>
      </c>
      <c r="L237" s="413">
        <v>550743</v>
      </c>
    </row>
    <row r="238" spans="2:12" s="4" customFormat="1" ht="13.5">
      <c r="B238" s="24" t="s">
        <v>467</v>
      </c>
      <c r="C238" s="25">
        <v>3</v>
      </c>
      <c r="D238" s="50" t="s">
        <v>468</v>
      </c>
      <c r="E238" s="412"/>
      <c r="F238" s="45"/>
      <c r="G238" s="444" t="str">
        <f t="shared" si="22"/>
        <v/>
      </c>
      <c r="H238" s="413"/>
      <c r="I238" s="412">
        <v>195437920</v>
      </c>
      <c r="J238" s="133">
        <f t="shared" si="19"/>
        <v>88.293357168817892</v>
      </c>
      <c r="K238" s="64">
        <f t="shared" si="20"/>
        <v>1.2247918310722974</v>
      </c>
      <c r="L238" s="413">
        <v>221350650</v>
      </c>
    </row>
    <row r="239" spans="2:12" s="4" customFormat="1" ht="13.5">
      <c r="B239" s="24" t="s">
        <v>469</v>
      </c>
      <c r="C239" s="25">
        <v>4</v>
      </c>
      <c r="D239" s="50" t="s">
        <v>804</v>
      </c>
      <c r="E239" s="412"/>
      <c r="F239" s="45" t="s">
        <v>12</v>
      </c>
      <c r="G239" s="444">
        <f t="shared" si="22"/>
        <v>0</v>
      </c>
      <c r="H239" s="413">
        <v>1</v>
      </c>
      <c r="I239" s="412"/>
      <c r="J239" s="133">
        <f t="shared" si="19"/>
        <v>0</v>
      </c>
      <c r="K239" s="64">
        <f t="shared" si="20"/>
        <v>0</v>
      </c>
      <c r="L239" s="413">
        <v>1118</v>
      </c>
    </row>
    <row r="240" spans="2:12" s="4" customFormat="1" ht="13.5">
      <c r="B240" s="24" t="s">
        <v>470</v>
      </c>
      <c r="C240" s="25">
        <v>4</v>
      </c>
      <c r="D240" s="50" t="s">
        <v>471</v>
      </c>
      <c r="E240" s="412">
        <v>821025</v>
      </c>
      <c r="F240" s="45" t="s">
        <v>12</v>
      </c>
      <c r="G240" s="444">
        <f t="shared" si="22"/>
        <v>125.93026038087758</v>
      </c>
      <c r="H240" s="413">
        <v>651968</v>
      </c>
      <c r="I240" s="412">
        <v>25918374</v>
      </c>
      <c r="J240" s="133">
        <f t="shared" si="19"/>
        <v>106.11689697838973</v>
      </c>
      <c r="K240" s="64">
        <f t="shared" si="20"/>
        <v>0.1624281140009913</v>
      </c>
      <c r="L240" s="413">
        <v>24424361</v>
      </c>
    </row>
    <row r="241" spans="2:12" s="4" customFormat="1" ht="13.5">
      <c r="B241" s="24" t="s">
        <v>472</v>
      </c>
      <c r="C241" s="25">
        <v>5</v>
      </c>
      <c r="D241" s="50" t="s">
        <v>473</v>
      </c>
      <c r="E241" s="412">
        <v>2920</v>
      </c>
      <c r="F241" s="45" t="s">
        <v>12</v>
      </c>
      <c r="G241" s="444">
        <f t="shared" si="22"/>
        <v>61.62937948501478</v>
      </c>
      <c r="H241" s="413">
        <v>4738</v>
      </c>
      <c r="I241" s="412">
        <v>2873737</v>
      </c>
      <c r="J241" s="133">
        <f t="shared" si="19"/>
        <v>76.824207240101089</v>
      </c>
      <c r="K241" s="64">
        <f t="shared" si="20"/>
        <v>1.8009450787494108E-2</v>
      </c>
      <c r="L241" s="413">
        <v>3740666</v>
      </c>
    </row>
    <row r="242" spans="2:12" s="4" customFormat="1" ht="13.5">
      <c r="B242" s="24" t="s">
        <v>474</v>
      </c>
      <c r="C242" s="25">
        <v>5</v>
      </c>
      <c r="D242" s="50" t="s">
        <v>475</v>
      </c>
      <c r="E242" s="412">
        <v>120153</v>
      </c>
      <c r="F242" s="45" t="s">
        <v>12</v>
      </c>
      <c r="G242" s="444">
        <f t="shared" si="22"/>
        <v>100.03746628034769</v>
      </c>
      <c r="H242" s="413">
        <v>120108</v>
      </c>
      <c r="I242" s="412">
        <v>2095583</v>
      </c>
      <c r="J242" s="133">
        <f t="shared" si="19"/>
        <v>90.569752154268897</v>
      </c>
      <c r="K242" s="64">
        <f t="shared" si="20"/>
        <v>1.3132829799529068E-2</v>
      </c>
      <c r="L242" s="413">
        <v>2313778</v>
      </c>
    </row>
    <row r="243" spans="2:12" s="4" customFormat="1" ht="13.5">
      <c r="B243" s="24" t="s">
        <v>476</v>
      </c>
      <c r="C243" s="25">
        <v>4</v>
      </c>
      <c r="D243" s="50" t="s">
        <v>477</v>
      </c>
      <c r="E243" s="412">
        <v>31414723</v>
      </c>
      <c r="F243" s="45" t="s">
        <v>32</v>
      </c>
      <c r="G243" s="444">
        <f t="shared" si="22"/>
        <v>90.542751441945299</v>
      </c>
      <c r="H243" s="413">
        <v>34696011</v>
      </c>
      <c r="I243" s="412">
        <v>164366825</v>
      </c>
      <c r="J243" s="133">
        <f t="shared" si="19"/>
        <v>85.79719462757312</v>
      </c>
      <c r="K243" s="64">
        <f t="shared" si="20"/>
        <v>1.03007207894604</v>
      </c>
      <c r="L243" s="413">
        <v>191575990</v>
      </c>
    </row>
    <row r="244" spans="2:12" s="4" customFormat="1" ht="13.5">
      <c r="B244" s="24" t="s">
        <v>478</v>
      </c>
      <c r="C244" s="25">
        <v>3</v>
      </c>
      <c r="D244" s="50" t="s">
        <v>479</v>
      </c>
      <c r="E244" s="412"/>
      <c r="F244" s="45"/>
      <c r="G244" s="444" t="str">
        <f t="shared" si="22"/>
        <v/>
      </c>
      <c r="H244" s="413"/>
      <c r="I244" s="412">
        <v>494734503</v>
      </c>
      <c r="J244" s="133">
        <f t="shared" si="19"/>
        <v>87.370777574476278</v>
      </c>
      <c r="K244" s="64">
        <f t="shared" si="20"/>
        <v>3.1004565430496447</v>
      </c>
      <c r="L244" s="413">
        <v>566247110</v>
      </c>
    </row>
    <row r="245" spans="2:12" s="4" customFormat="1" ht="13.5">
      <c r="B245" s="24" t="s">
        <v>480</v>
      </c>
      <c r="C245" s="25">
        <v>4</v>
      </c>
      <c r="D245" s="50" t="s">
        <v>481</v>
      </c>
      <c r="E245" s="412">
        <v>25359</v>
      </c>
      <c r="F245" s="45" t="s">
        <v>12</v>
      </c>
      <c r="G245" s="444">
        <f t="shared" si="22"/>
        <v>71.289216237490166</v>
      </c>
      <c r="H245" s="413">
        <v>35572</v>
      </c>
      <c r="I245" s="412">
        <v>424158898</v>
      </c>
      <c r="J245" s="133">
        <f t="shared" si="19"/>
        <v>86.46980249070333</v>
      </c>
      <c r="K245" s="64">
        <f t="shared" si="20"/>
        <v>2.6581655870417968</v>
      </c>
      <c r="L245" s="413">
        <v>490528353</v>
      </c>
    </row>
    <row r="246" spans="2:12" s="4" customFormat="1" ht="13.5">
      <c r="B246" s="24" t="s">
        <v>482</v>
      </c>
      <c r="C246" s="25">
        <v>5</v>
      </c>
      <c r="D246" s="50" t="s">
        <v>483</v>
      </c>
      <c r="E246" s="412">
        <v>6910</v>
      </c>
      <c r="F246" s="45" t="s">
        <v>12</v>
      </c>
      <c r="G246" s="444">
        <f t="shared" si="22"/>
        <v>90.338606353771738</v>
      </c>
      <c r="H246" s="413">
        <v>7649</v>
      </c>
      <c r="I246" s="412">
        <v>147311779</v>
      </c>
      <c r="J246" s="133">
        <f t="shared" si="19"/>
        <v>98.151879921276901</v>
      </c>
      <c r="K246" s="64">
        <f t="shared" si="20"/>
        <v>0.92318964272607684</v>
      </c>
      <c r="L246" s="413">
        <v>150085540</v>
      </c>
    </row>
    <row r="247" spans="2:12" s="4" customFormat="1" ht="13.5">
      <c r="B247" s="24" t="s">
        <v>484</v>
      </c>
      <c r="C247" s="25">
        <v>5</v>
      </c>
      <c r="D247" s="50" t="s">
        <v>485</v>
      </c>
      <c r="E247" s="412">
        <v>3141</v>
      </c>
      <c r="F247" s="45" t="s">
        <v>12</v>
      </c>
      <c r="G247" s="444">
        <f t="shared" si="22"/>
        <v>101.22462133419272</v>
      </c>
      <c r="H247" s="413">
        <v>3103</v>
      </c>
      <c r="I247" s="412">
        <v>30664302</v>
      </c>
      <c r="J247" s="133">
        <f t="shared" si="19"/>
        <v>89.221417538155563</v>
      </c>
      <c r="K247" s="64">
        <f t="shared" si="20"/>
        <v>0.19217041705690435</v>
      </c>
      <c r="L247" s="413">
        <v>34368768</v>
      </c>
    </row>
    <row r="248" spans="2:12" s="4" customFormat="1" ht="13.5">
      <c r="B248" s="24" t="s">
        <v>486</v>
      </c>
      <c r="C248" s="25">
        <v>4</v>
      </c>
      <c r="D248" s="50" t="s">
        <v>487</v>
      </c>
      <c r="E248" s="412">
        <v>1167</v>
      </c>
      <c r="F248" s="45" t="s">
        <v>15</v>
      </c>
      <c r="G248" s="444">
        <f>IF(F248="","",E248/H248*100)</f>
        <v>108.2560296846011</v>
      </c>
      <c r="H248" s="413">
        <v>1078</v>
      </c>
      <c r="I248" s="412">
        <v>2063664</v>
      </c>
      <c r="J248" s="133">
        <f t="shared" si="19"/>
        <v>114.90462031871178</v>
      </c>
      <c r="K248" s="64">
        <f t="shared" si="20"/>
        <v>1.2932796303184058E-2</v>
      </c>
      <c r="L248" s="413">
        <v>1795980</v>
      </c>
    </row>
    <row r="249" spans="2:12" s="4" customFormat="1" ht="13.5">
      <c r="B249" s="24" t="s">
        <v>488</v>
      </c>
      <c r="C249" s="25">
        <v>3</v>
      </c>
      <c r="D249" s="50" t="s">
        <v>489</v>
      </c>
      <c r="E249" s="412"/>
      <c r="F249" s="45"/>
      <c r="G249" s="444"/>
      <c r="H249" s="413"/>
      <c r="I249" s="412">
        <v>80358499</v>
      </c>
      <c r="J249" s="133">
        <f t="shared" si="19"/>
        <v>77.607502402149649</v>
      </c>
      <c r="K249" s="64">
        <f t="shared" si="20"/>
        <v>0.50359947103628289</v>
      </c>
      <c r="L249" s="413">
        <v>103544756</v>
      </c>
    </row>
    <row r="250" spans="2:12" s="4" customFormat="1" ht="13.5">
      <c r="B250" s="38" t="s">
        <v>806</v>
      </c>
      <c r="C250" s="13">
        <v>4</v>
      </c>
      <c r="D250" s="55" t="s">
        <v>807</v>
      </c>
      <c r="E250" s="412">
        <v>1150</v>
      </c>
      <c r="F250" s="45" t="s">
        <v>12</v>
      </c>
      <c r="G250" s="444">
        <f>IF(F250="","",E250/H250*100)</f>
        <v>84.064327485380119</v>
      </c>
      <c r="H250" s="413">
        <v>1368</v>
      </c>
      <c r="I250" s="412">
        <v>16907231</v>
      </c>
      <c r="J250" s="133" t="s">
        <v>798</v>
      </c>
      <c r="K250" s="64">
        <f t="shared" si="20"/>
        <v>0.10595609293658215</v>
      </c>
      <c r="L250" s="413">
        <v>23515543</v>
      </c>
    </row>
    <row r="251" spans="2:12" s="4" customFormat="1" ht="13.5">
      <c r="B251" s="29" t="s">
        <v>490</v>
      </c>
      <c r="C251" s="30">
        <v>4</v>
      </c>
      <c r="D251" s="56" t="s">
        <v>491</v>
      </c>
      <c r="E251" s="412">
        <v>2</v>
      </c>
      <c r="F251" s="45" t="s">
        <v>12</v>
      </c>
      <c r="G251" s="444">
        <f>IF(F251="","",E251/H251*100)</f>
        <v>200</v>
      </c>
      <c r="H251" s="413">
        <v>1</v>
      </c>
      <c r="I251" s="412">
        <v>1650</v>
      </c>
      <c r="J251" s="133">
        <f t="shared" si="19"/>
        <v>118.27956989247312</v>
      </c>
      <c r="K251" s="64">
        <f t="shared" si="20"/>
        <v>1.0340401296070336E-5</v>
      </c>
      <c r="L251" s="413">
        <v>1395</v>
      </c>
    </row>
    <row r="252" spans="2:12" s="4" customFormat="1" ht="13.5">
      <c r="B252" s="24" t="s">
        <v>492</v>
      </c>
      <c r="C252" s="25">
        <v>4</v>
      </c>
      <c r="D252" s="50" t="s">
        <v>493</v>
      </c>
      <c r="E252" s="412">
        <v>38</v>
      </c>
      <c r="F252" s="45" t="s">
        <v>12</v>
      </c>
      <c r="G252" s="444">
        <f>IF(F252="","",E252/H252*100)</f>
        <v>49.350649350649348</v>
      </c>
      <c r="H252" s="413">
        <v>77</v>
      </c>
      <c r="I252" s="412">
        <v>627569</v>
      </c>
      <c r="J252" s="133">
        <f t="shared" si="19"/>
        <v>48.384370983671396</v>
      </c>
      <c r="K252" s="64">
        <f t="shared" si="20"/>
        <v>3.932918364226403E-3</v>
      </c>
      <c r="L252" s="413">
        <v>1297049</v>
      </c>
    </row>
    <row r="253" spans="2:12" s="4" customFormat="1" ht="13.5">
      <c r="B253" s="24" t="s">
        <v>494</v>
      </c>
      <c r="C253" s="25">
        <v>4</v>
      </c>
      <c r="D253" s="50" t="s">
        <v>495</v>
      </c>
      <c r="E253" s="412">
        <v>284</v>
      </c>
      <c r="F253" s="45" t="s">
        <v>12</v>
      </c>
      <c r="G253" s="444">
        <f t="shared" ref="G253:G254" si="23">IF(F253="","",E253/H253*100)</f>
        <v>98.269896193771615</v>
      </c>
      <c r="H253" s="413">
        <v>289</v>
      </c>
      <c r="I253" s="412">
        <v>10018337</v>
      </c>
      <c r="J253" s="133">
        <f t="shared" si="19"/>
        <v>86.82275459626004</v>
      </c>
      <c r="K253" s="64">
        <f t="shared" si="20"/>
        <v>6.27840150904663E-2</v>
      </c>
      <c r="L253" s="413">
        <v>11538838</v>
      </c>
    </row>
    <row r="254" spans="2:12" s="4" customFormat="1" ht="13.5">
      <c r="B254" s="24" t="s">
        <v>496</v>
      </c>
      <c r="C254" s="25">
        <v>4</v>
      </c>
      <c r="D254" s="50" t="s">
        <v>497</v>
      </c>
      <c r="E254" s="412">
        <v>7953</v>
      </c>
      <c r="F254" s="45" t="s">
        <v>12</v>
      </c>
      <c r="G254" s="444">
        <f t="shared" si="23"/>
        <v>83.216490530501204</v>
      </c>
      <c r="H254" s="413">
        <v>9557</v>
      </c>
      <c r="I254" s="412">
        <v>32311162</v>
      </c>
      <c r="J254" s="133">
        <f t="shared" si="19"/>
        <v>82.557928234879412</v>
      </c>
      <c r="K254" s="64">
        <f t="shared" si="20"/>
        <v>0.20249114025596279</v>
      </c>
      <c r="L254" s="413">
        <v>39137564</v>
      </c>
    </row>
    <row r="255" spans="2:12" s="4" customFormat="1" ht="13.5">
      <c r="B255" s="24" t="s">
        <v>498</v>
      </c>
      <c r="C255" s="25">
        <v>4</v>
      </c>
      <c r="D255" s="50" t="s">
        <v>499</v>
      </c>
      <c r="E255" s="412">
        <v>181</v>
      </c>
      <c r="F255" s="45" t="s">
        <v>12</v>
      </c>
      <c r="G255" s="444">
        <f>IF(F255="","",E255/H255*100)</f>
        <v>16.529680365296802</v>
      </c>
      <c r="H255" s="413">
        <v>1095</v>
      </c>
      <c r="I255" s="412">
        <v>345108</v>
      </c>
      <c r="J255" s="133">
        <f t="shared" si="19"/>
        <v>66.206118600399407</v>
      </c>
      <c r="K255" s="64">
        <f t="shared" si="20"/>
        <v>2.1627607336268126E-3</v>
      </c>
      <c r="L255" s="413">
        <v>521263</v>
      </c>
    </row>
    <row r="256" spans="2:12" s="4" customFormat="1" ht="13.5">
      <c r="B256" s="24" t="s">
        <v>500</v>
      </c>
      <c r="C256" s="25">
        <v>3</v>
      </c>
      <c r="D256" s="50" t="s">
        <v>501</v>
      </c>
      <c r="E256" s="412"/>
      <c r="F256" s="45"/>
      <c r="G256" s="444"/>
      <c r="H256" s="413"/>
      <c r="I256" s="412">
        <v>4396032</v>
      </c>
      <c r="J256" s="133">
        <f t="shared" si="19"/>
        <v>75.71163858186037</v>
      </c>
      <c r="K256" s="64">
        <f t="shared" si="20"/>
        <v>2.7549536357797978E-2</v>
      </c>
      <c r="L256" s="413">
        <v>5806283</v>
      </c>
    </row>
    <row r="257" spans="2:12" s="4" customFormat="1" ht="13.5">
      <c r="B257" s="24" t="s">
        <v>502</v>
      </c>
      <c r="C257" s="25">
        <v>4</v>
      </c>
      <c r="D257" s="50" t="s">
        <v>503</v>
      </c>
      <c r="E257" s="412">
        <v>7144</v>
      </c>
      <c r="F257" s="45" t="s">
        <v>12</v>
      </c>
      <c r="G257" s="444">
        <f>IF(F257="","",E257/H257*100)</f>
        <v>104.87375220199648</v>
      </c>
      <c r="H257" s="413">
        <v>6812</v>
      </c>
      <c r="I257" s="412">
        <v>26800</v>
      </c>
      <c r="J257" s="133">
        <f t="shared" si="19"/>
        <v>94.68291821232998</v>
      </c>
      <c r="K257" s="64">
        <f t="shared" si="20"/>
        <v>1.6795318468768787E-4</v>
      </c>
      <c r="L257" s="413">
        <v>28305</v>
      </c>
    </row>
    <row r="258" spans="2:12" s="4" customFormat="1" ht="13.5">
      <c r="B258" s="24" t="s">
        <v>504</v>
      </c>
      <c r="C258" s="25">
        <v>4</v>
      </c>
      <c r="D258" s="50" t="s">
        <v>505</v>
      </c>
      <c r="E258" s="412">
        <v>8452</v>
      </c>
      <c r="F258" s="45" t="s">
        <v>12</v>
      </c>
      <c r="G258" s="444">
        <f>IF(F258="","",E258/H258*100)</f>
        <v>54.409681987897521</v>
      </c>
      <c r="H258" s="413">
        <v>15534</v>
      </c>
      <c r="I258" s="412">
        <v>2419862</v>
      </c>
      <c r="J258" s="133">
        <f t="shared" si="19"/>
        <v>80.666476434045066</v>
      </c>
      <c r="K258" s="64">
        <f t="shared" si="20"/>
        <v>1.5165057067340214E-2</v>
      </c>
      <c r="L258" s="413">
        <v>2999836</v>
      </c>
    </row>
    <row r="259" spans="2:12" s="4" customFormat="1" ht="13.5">
      <c r="B259" s="24" t="s">
        <v>506</v>
      </c>
      <c r="C259" s="25">
        <v>4</v>
      </c>
      <c r="D259" s="50" t="s">
        <v>507</v>
      </c>
      <c r="E259" s="412">
        <v>173</v>
      </c>
      <c r="F259" s="45" t="s">
        <v>15</v>
      </c>
      <c r="G259" s="444">
        <f t="shared" ref="G259" si="24">IF(F259="","",E259/H259*100)</f>
        <v>68.110236220472444</v>
      </c>
      <c r="H259" s="413">
        <v>254</v>
      </c>
      <c r="I259" s="412">
        <v>1935465</v>
      </c>
      <c r="J259" s="133">
        <f t="shared" si="19"/>
        <v>69.943538227698781</v>
      </c>
      <c r="K259" s="64">
        <f t="shared" si="20"/>
        <v>1.212938472393865E-2</v>
      </c>
      <c r="L259" s="413">
        <v>2767182</v>
      </c>
    </row>
    <row r="260" spans="2:12" s="4" customFormat="1" ht="13.5">
      <c r="B260" s="24" t="s">
        <v>508</v>
      </c>
      <c r="C260" s="25">
        <v>3</v>
      </c>
      <c r="D260" s="50" t="s">
        <v>509</v>
      </c>
      <c r="E260" s="412">
        <v>2746</v>
      </c>
      <c r="F260" s="45" t="s">
        <v>15</v>
      </c>
      <c r="G260" s="444">
        <f>IF(F260="","",E260/H260*100)</f>
        <v>143.02083333333334</v>
      </c>
      <c r="H260" s="413">
        <v>1920</v>
      </c>
      <c r="I260" s="412">
        <v>7994414</v>
      </c>
      <c r="J260" s="133">
        <f t="shared" si="19"/>
        <v>150.72026756458163</v>
      </c>
      <c r="K260" s="64">
        <f t="shared" si="20"/>
        <v>5.0100272052680507E-2</v>
      </c>
      <c r="L260" s="413">
        <v>5304140</v>
      </c>
    </row>
    <row r="261" spans="2:12" s="4" customFormat="1" ht="13.5">
      <c r="B261" s="24" t="s">
        <v>510</v>
      </c>
      <c r="C261" s="25">
        <v>3</v>
      </c>
      <c r="D261" s="50" t="s">
        <v>511</v>
      </c>
      <c r="E261" s="412"/>
      <c r="F261" s="45"/>
      <c r="G261" s="444"/>
      <c r="H261" s="413"/>
      <c r="I261" s="412">
        <v>5572534</v>
      </c>
      <c r="J261" s="133">
        <f t="shared" si="19"/>
        <v>101.59699103363027</v>
      </c>
      <c r="K261" s="64">
        <f t="shared" si="20"/>
        <v>3.4922568361209702E-2</v>
      </c>
      <c r="L261" s="413">
        <v>5484940</v>
      </c>
    </row>
    <row r="262" spans="2:12" s="4" customFormat="1" ht="13.5">
      <c r="B262" s="24" t="s">
        <v>512</v>
      </c>
      <c r="C262" s="25">
        <v>3</v>
      </c>
      <c r="D262" s="50" t="s">
        <v>513</v>
      </c>
      <c r="E262" s="412">
        <v>481</v>
      </c>
      <c r="F262" s="45" t="s">
        <v>15</v>
      </c>
      <c r="G262" s="444">
        <f>IF(F262="","",E262/H262*100)</f>
        <v>140.64327485380116</v>
      </c>
      <c r="H262" s="413">
        <v>342</v>
      </c>
      <c r="I262" s="412">
        <v>3188579</v>
      </c>
      <c r="J262" s="133">
        <f t="shared" si="19"/>
        <v>119.64806292015091</v>
      </c>
      <c r="K262" s="64">
        <f t="shared" si="20"/>
        <v>1.9982537226801607E-2</v>
      </c>
      <c r="L262" s="413">
        <v>2664965</v>
      </c>
    </row>
    <row r="263" spans="2:12" s="4" customFormat="1" ht="13.5">
      <c r="B263" s="24" t="s">
        <v>514</v>
      </c>
      <c r="C263" s="25">
        <v>3</v>
      </c>
      <c r="D263" s="50" t="s">
        <v>515</v>
      </c>
      <c r="E263" s="412"/>
      <c r="F263" s="45"/>
      <c r="G263" s="444"/>
      <c r="H263" s="413"/>
      <c r="I263" s="412">
        <v>67528559</v>
      </c>
      <c r="J263" s="133">
        <f t="shared" si="19"/>
        <v>78.965830979158852</v>
      </c>
      <c r="K263" s="64">
        <f t="shared" si="20"/>
        <v>0.42319539333658307</v>
      </c>
      <c r="L263" s="413">
        <v>85516176</v>
      </c>
    </row>
    <row r="264" spans="2:12" s="4" customFormat="1" ht="13.5">
      <c r="B264" s="24" t="s">
        <v>516</v>
      </c>
      <c r="C264" s="25">
        <v>4</v>
      </c>
      <c r="D264" s="50" t="s">
        <v>517</v>
      </c>
      <c r="E264" s="412">
        <v>11457</v>
      </c>
      <c r="F264" s="45" t="s">
        <v>12</v>
      </c>
      <c r="G264" s="444">
        <f>IF(F264="","",E264/H264*100)</f>
        <v>82.406674818384516</v>
      </c>
      <c r="H264" s="413">
        <v>13903</v>
      </c>
      <c r="I264" s="412">
        <v>51507661</v>
      </c>
      <c r="J264" s="133">
        <f t="shared" ref="J264:J327" si="25">I264/L264*100</f>
        <v>77.989956296840859</v>
      </c>
      <c r="K264" s="64">
        <f t="shared" si="20"/>
        <v>0.32279386943148575</v>
      </c>
      <c r="L264" s="413">
        <v>66043967</v>
      </c>
    </row>
    <row r="265" spans="2:12" s="4" customFormat="1" ht="13.5">
      <c r="B265" s="24" t="s">
        <v>518</v>
      </c>
      <c r="C265" s="25">
        <v>4</v>
      </c>
      <c r="D265" s="50" t="s">
        <v>519</v>
      </c>
      <c r="E265" s="412">
        <v>329</v>
      </c>
      <c r="F265" s="45" t="s">
        <v>12</v>
      </c>
      <c r="G265" s="444">
        <f>IF(F265="","",E265/H265*100)</f>
        <v>94.540229885057471</v>
      </c>
      <c r="H265" s="413">
        <v>348</v>
      </c>
      <c r="I265" s="412">
        <v>5809057</v>
      </c>
      <c r="J265" s="133">
        <f t="shared" si="25"/>
        <v>96.82000489345404</v>
      </c>
      <c r="K265" s="64">
        <f t="shared" si="20"/>
        <v>3.6404836685906945E-2</v>
      </c>
      <c r="L265" s="413">
        <v>5999852</v>
      </c>
    </row>
    <row r="266" spans="2:12" s="4" customFormat="1" ht="13.5">
      <c r="B266" s="24" t="s">
        <v>520</v>
      </c>
      <c r="C266" s="25">
        <v>3</v>
      </c>
      <c r="D266" s="50" t="s">
        <v>521</v>
      </c>
      <c r="E266" s="412"/>
      <c r="F266" s="45"/>
      <c r="G266" s="444" t="str">
        <f t="shared" ref="G266" si="26">IF(F266="","",E266/H266*100)</f>
        <v/>
      </c>
      <c r="H266" s="413"/>
      <c r="I266" s="412">
        <v>89517497</v>
      </c>
      <c r="J266" s="133">
        <f t="shared" si="25"/>
        <v>102.212403198511</v>
      </c>
      <c r="K266" s="64">
        <f t="shared" si="20"/>
        <v>0.56099808606046808</v>
      </c>
      <c r="L266" s="413">
        <v>87579877</v>
      </c>
    </row>
    <row r="267" spans="2:12" s="4" customFormat="1" ht="13.5">
      <c r="B267" s="24" t="s">
        <v>522</v>
      </c>
      <c r="C267" s="25">
        <v>4</v>
      </c>
      <c r="D267" s="50" t="s">
        <v>523</v>
      </c>
      <c r="E267" s="412">
        <v>2623</v>
      </c>
      <c r="F267" s="45" t="s">
        <v>15</v>
      </c>
      <c r="G267" s="444">
        <f>IF(F267="","",E267/H267*100)</f>
        <v>86.482030992416753</v>
      </c>
      <c r="H267" s="413">
        <v>3033</v>
      </c>
      <c r="I267" s="412">
        <v>7454809</v>
      </c>
      <c r="J267" s="133">
        <f t="shared" si="25"/>
        <v>107.26220417606704</v>
      </c>
      <c r="K267" s="64">
        <f t="shared" ref="K267:K330" si="27">I267/$I$404*100</f>
        <v>4.6718616148822306E-2</v>
      </c>
      <c r="L267" s="413">
        <v>6950080</v>
      </c>
    </row>
    <row r="268" spans="2:12" s="4" customFormat="1" ht="13.5">
      <c r="B268" s="24" t="s">
        <v>524</v>
      </c>
      <c r="C268" s="25">
        <v>4</v>
      </c>
      <c r="D268" s="50" t="s">
        <v>525</v>
      </c>
      <c r="E268" s="412">
        <v>1459</v>
      </c>
      <c r="F268" s="45" t="s">
        <v>12</v>
      </c>
      <c r="G268" s="444">
        <f>IF(F268="","",E268/H268*100)</f>
        <v>97.657295850066944</v>
      </c>
      <c r="H268" s="413">
        <v>1494</v>
      </c>
      <c r="I268" s="412">
        <v>795556</v>
      </c>
      <c r="J268" s="133">
        <f t="shared" si="25"/>
        <v>98.521354904544424</v>
      </c>
      <c r="K268" s="64">
        <f t="shared" si="27"/>
        <v>4.9856777536342618E-3</v>
      </c>
      <c r="L268" s="413">
        <v>807496</v>
      </c>
    </row>
    <row r="269" spans="2:12" s="4" customFormat="1" ht="13.5">
      <c r="B269" s="24" t="s">
        <v>526</v>
      </c>
      <c r="C269" s="25">
        <v>4</v>
      </c>
      <c r="D269" s="50" t="s">
        <v>527</v>
      </c>
      <c r="E269" s="412"/>
      <c r="F269" s="45"/>
      <c r="G269" s="444"/>
      <c r="H269" s="413"/>
      <c r="I269" s="412">
        <v>24740051</v>
      </c>
      <c r="J269" s="133">
        <f t="shared" si="25"/>
        <v>99.636998274479225</v>
      </c>
      <c r="K269" s="64">
        <f t="shared" si="27"/>
        <v>0.15504366995469468</v>
      </c>
      <c r="L269" s="413">
        <v>24830185</v>
      </c>
    </row>
    <row r="270" spans="2:12" s="4" customFormat="1" ht="13.5">
      <c r="B270" s="24" t="s">
        <v>528</v>
      </c>
      <c r="C270" s="25">
        <v>3</v>
      </c>
      <c r="D270" s="50" t="s">
        <v>529</v>
      </c>
      <c r="E270" s="412"/>
      <c r="F270" s="45"/>
      <c r="G270" s="444"/>
      <c r="H270" s="413"/>
      <c r="I270" s="412">
        <v>356833464</v>
      </c>
      <c r="J270" s="133">
        <f t="shared" si="25"/>
        <v>98.34468238820628</v>
      </c>
      <c r="K270" s="64">
        <f t="shared" si="27"/>
        <v>2.236243159773859</v>
      </c>
      <c r="L270" s="413">
        <v>362839612</v>
      </c>
    </row>
    <row r="271" spans="2:12" s="4" customFormat="1" ht="13.5">
      <c r="B271" s="24" t="s">
        <v>530</v>
      </c>
      <c r="C271" s="25">
        <v>4</v>
      </c>
      <c r="D271" s="50" t="s">
        <v>531</v>
      </c>
      <c r="E271" s="412">
        <v>32073</v>
      </c>
      <c r="F271" s="45" t="s">
        <v>15</v>
      </c>
      <c r="G271" s="444">
        <f>IF(F271="","",E271/H271*100)</f>
        <v>100.53916805115828</v>
      </c>
      <c r="H271" s="413">
        <v>31901</v>
      </c>
      <c r="I271" s="412">
        <v>112127684</v>
      </c>
      <c r="J271" s="133">
        <f t="shared" si="25"/>
        <v>102.22332157335161</v>
      </c>
      <c r="K271" s="64">
        <f t="shared" si="27"/>
        <v>0.70269409027816065</v>
      </c>
      <c r="L271" s="413">
        <v>109688946</v>
      </c>
    </row>
    <row r="272" spans="2:12" s="4" customFormat="1" ht="13.5">
      <c r="B272" s="24" t="s">
        <v>532</v>
      </c>
      <c r="C272" s="25">
        <v>4</v>
      </c>
      <c r="D272" s="50" t="s">
        <v>533</v>
      </c>
      <c r="E272" s="412">
        <v>8502125</v>
      </c>
      <c r="F272" s="45" t="s">
        <v>12</v>
      </c>
      <c r="G272" s="444">
        <f>IF(F272="","",E272/H272*100)</f>
        <v>98.754230561139252</v>
      </c>
      <c r="H272" s="413">
        <v>8609378</v>
      </c>
      <c r="I272" s="412">
        <v>88729845</v>
      </c>
      <c r="J272" s="133">
        <f t="shared" si="25"/>
        <v>95.330896612769038</v>
      </c>
      <c r="K272" s="64">
        <f t="shared" si="27"/>
        <v>0.55606194196249692</v>
      </c>
      <c r="L272" s="413">
        <v>93075643</v>
      </c>
    </row>
    <row r="273" spans="2:12" s="4" customFormat="1" ht="13.5">
      <c r="B273" s="24" t="s">
        <v>534</v>
      </c>
      <c r="C273" s="25">
        <v>3</v>
      </c>
      <c r="D273" s="50" t="s">
        <v>535</v>
      </c>
      <c r="E273" s="412"/>
      <c r="F273" s="45"/>
      <c r="G273" s="444"/>
      <c r="H273" s="413"/>
      <c r="I273" s="412">
        <v>178511174</v>
      </c>
      <c r="J273" s="133">
        <f t="shared" si="25"/>
        <v>91.573335126177412</v>
      </c>
      <c r="K273" s="64">
        <f t="shared" si="27"/>
        <v>1.1187134393894771</v>
      </c>
      <c r="L273" s="413">
        <v>194937941</v>
      </c>
    </row>
    <row r="274" spans="2:12" s="4" customFormat="1" ht="13.5">
      <c r="B274" s="24" t="s">
        <v>536</v>
      </c>
      <c r="C274" s="25">
        <v>4</v>
      </c>
      <c r="D274" s="50" t="s">
        <v>537</v>
      </c>
      <c r="E274" s="412">
        <v>360</v>
      </c>
      <c r="F274" s="45" t="s">
        <v>12</v>
      </c>
      <c r="G274" s="444">
        <f>IF(F274="","",E274/H274*100)</f>
        <v>99.173553719008268</v>
      </c>
      <c r="H274" s="413">
        <v>363</v>
      </c>
      <c r="I274" s="412">
        <v>9789059</v>
      </c>
      <c r="J274" s="133">
        <f t="shared" si="25"/>
        <v>113.21756505170977</v>
      </c>
      <c r="K274" s="64">
        <f t="shared" si="27"/>
        <v>6.1347150527823621E-2</v>
      </c>
      <c r="L274" s="413">
        <v>8646237</v>
      </c>
    </row>
    <row r="275" spans="2:12" s="4" customFormat="1" ht="13.5">
      <c r="B275" s="24" t="s">
        <v>538</v>
      </c>
      <c r="C275" s="25">
        <v>4</v>
      </c>
      <c r="D275" s="50" t="s">
        <v>539</v>
      </c>
      <c r="E275" s="412">
        <v>298854</v>
      </c>
      <c r="F275" s="45" t="s">
        <v>12</v>
      </c>
      <c r="G275" s="444">
        <f t="shared" ref="G275:G278" si="28">IF(F275="","",E275/H275*100)</f>
        <v>104.92548055823751</v>
      </c>
      <c r="H275" s="413">
        <v>284825</v>
      </c>
      <c r="I275" s="412">
        <v>122742551</v>
      </c>
      <c r="J275" s="133">
        <f t="shared" si="25"/>
        <v>96.066132918233578</v>
      </c>
      <c r="K275" s="64">
        <f t="shared" si="27"/>
        <v>0.76921650511719952</v>
      </c>
      <c r="L275" s="413">
        <v>127768806</v>
      </c>
    </row>
    <row r="276" spans="2:12" s="4" customFormat="1" ht="13.5">
      <c r="B276" s="24" t="s">
        <v>540</v>
      </c>
      <c r="C276" s="25">
        <v>3</v>
      </c>
      <c r="D276" s="50" t="s">
        <v>541</v>
      </c>
      <c r="E276" s="412">
        <v>69405</v>
      </c>
      <c r="F276" s="45" t="s">
        <v>15</v>
      </c>
      <c r="G276" s="444">
        <f t="shared" si="28"/>
        <v>102.77197814401848</v>
      </c>
      <c r="H276" s="413">
        <v>67533</v>
      </c>
      <c r="I276" s="412">
        <v>112331043</v>
      </c>
      <c r="J276" s="133">
        <f t="shared" si="25"/>
        <v>103.57173965520585</v>
      </c>
      <c r="K276" s="64">
        <f t="shared" si="27"/>
        <v>0.70396852280371669</v>
      </c>
      <c r="L276" s="413">
        <v>108457233</v>
      </c>
    </row>
    <row r="277" spans="2:12" s="4" customFormat="1" ht="13.5">
      <c r="B277" s="24" t="s">
        <v>542</v>
      </c>
      <c r="C277" s="25">
        <v>4</v>
      </c>
      <c r="D277" s="50" t="s">
        <v>543</v>
      </c>
      <c r="E277" s="412">
        <v>27407</v>
      </c>
      <c r="F277" s="45" t="s">
        <v>15</v>
      </c>
      <c r="G277" s="444">
        <f t="shared" si="28"/>
        <v>96.865059729978086</v>
      </c>
      <c r="H277" s="413">
        <v>28294</v>
      </c>
      <c r="I277" s="412">
        <v>46219158</v>
      </c>
      <c r="J277" s="133">
        <f t="shared" si="25"/>
        <v>95.551125134995303</v>
      </c>
      <c r="K277" s="64">
        <f t="shared" si="27"/>
        <v>0.28965129774938159</v>
      </c>
      <c r="L277" s="413">
        <v>48371129</v>
      </c>
    </row>
    <row r="278" spans="2:12" s="4" customFormat="1" ht="13.5">
      <c r="B278" s="24" t="s">
        <v>544</v>
      </c>
      <c r="C278" s="25">
        <v>4</v>
      </c>
      <c r="D278" s="50" t="s">
        <v>545</v>
      </c>
      <c r="E278" s="412">
        <v>28075</v>
      </c>
      <c r="F278" s="45" t="s">
        <v>15</v>
      </c>
      <c r="G278" s="444">
        <f t="shared" si="28"/>
        <v>111.46623258029935</v>
      </c>
      <c r="H278" s="413">
        <v>25187</v>
      </c>
      <c r="I278" s="412">
        <v>46741418</v>
      </c>
      <c r="J278" s="133">
        <f t="shared" si="25"/>
        <v>110.20261080785095</v>
      </c>
      <c r="K278" s="64">
        <f t="shared" si="27"/>
        <v>0.29292425410143352</v>
      </c>
      <c r="L278" s="413">
        <v>42414075</v>
      </c>
    </row>
    <row r="279" spans="2:12" s="4" customFormat="1" ht="13.5">
      <c r="B279" s="24" t="s">
        <v>546</v>
      </c>
      <c r="C279" s="25">
        <v>3</v>
      </c>
      <c r="D279" s="50" t="s">
        <v>547</v>
      </c>
      <c r="E279" s="412">
        <v>8441228</v>
      </c>
      <c r="F279" s="45" t="s">
        <v>32</v>
      </c>
      <c r="G279" s="444">
        <f>IF(F279="","",E279/H279*100)</f>
        <v>65.258408509386229</v>
      </c>
      <c r="H279" s="413">
        <v>12935081</v>
      </c>
      <c r="I279" s="412">
        <v>129299858</v>
      </c>
      <c r="J279" s="133">
        <f t="shared" si="25"/>
        <v>98.626429805437141</v>
      </c>
      <c r="K279" s="64">
        <f t="shared" si="27"/>
        <v>0.81031055711812749</v>
      </c>
      <c r="L279" s="413">
        <v>131100617</v>
      </c>
    </row>
    <row r="280" spans="2:12" s="4" customFormat="1" ht="13.5">
      <c r="B280" s="24" t="s">
        <v>548</v>
      </c>
      <c r="C280" s="25">
        <v>4</v>
      </c>
      <c r="D280" s="50" t="s">
        <v>549</v>
      </c>
      <c r="E280" s="412">
        <v>2006605</v>
      </c>
      <c r="F280" s="45" t="s">
        <v>32</v>
      </c>
      <c r="G280" s="444">
        <f>IF(F280="","",E280/H280*100)</f>
        <v>285.5556124786894</v>
      </c>
      <c r="H280" s="413">
        <v>702702</v>
      </c>
      <c r="I280" s="412">
        <v>48288942</v>
      </c>
      <c r="J280" s="133">
        <f t="shared" si="25"/>
        <v>375.24711951311451</v>
      </c>
      <c r="K280" s="64">
        <f t="shared" si="27"/>
        <v>0.30262244754100925</v>
      </c>
      <c r="L280" s="413">
        <v>12868571</v>
      </c>
    </row>
    <row r="281" spans="2:12" s="4" customFormat="1" ht="13.5">
      <c r="B281" s="22" t="s">
        <v>550</v>
      </c>
      <c r="C281" s="23">
        <v>2</v>
      </c>
      <c r="D281" s="49" t="s">
        <v>551</v>
      </c>
      <c r="E281" s="65"/>
      <c r="F281" s="40"/>
      <c r="G281" s="443"/>
      <c r="H281" s="411"/>
      <c r="I281" s="65">
        <v>2091853330</v>
      </c>
      <c r="J281" s="126">
        <f t="shared" si="25"/>
        <v>97.449301335740984</v>
      </c>
      <c r="K281" s="63">
        <f>I281/$I$404*100</f>
        <v>13.109456293770331</v>
      </c>
      <c r="L281" s="411">
        <v>2146606801</v>
      </c>
    </row>
    <row r="282" spans="2:12" s="4" customFormat="1" ht="13.5">
      <c r="B282" s="24" t="s">
        <v>552</v>
      </c>
      <c r="C282" s="25">
        <v>3</v>
      </c>
      <c r="D282" s="50" t="s">
        <v>553</v>
      </c>
      <c r="E282" s="412"/>
      <c r="F282" s="45"/>
      <c r="G282" s="444"/>
      <c r="H282" s="413"/>
      <c r="I282" s="412">
        <v>256094472</v>
      </c>
      <c r="J282" s="133">
        <f t="shared" si="25"/>
        <v>113.37580683724265</v>
      </c>
      <c r="K282" s="64">
        <f t="shared" si="27"/>
        <v>1.6049209758698475</v>
      </c>
      <c r="L282" s="413">
        <v>225881058</v>
      </c>
    </row>
    <row r="283" spans="2:12" s="4" customFormat="1" ht="13.5">
      <c r="B283" s="24" t="s">
        <v>554</v>
      </c>
      <c r="C283" s="25">
        <v>4</v>
      </c>
      <c r="D283" s="50" t="s">
        <v>555</v>
      </c>
      <c r="E283" s="412">
        <v>37573</v>
      </c>
      <c r="F283" s="45" t="s">
        <v>12</v>
      </c>
      <c r="G283" s="444">
        <f>IF(F283="","",E283/H283*100)</f>
        <v>81.019946091644201</v>
      </c>
      <c r="H283" s="413">
        <v>46375</v>
      </c>
      <c r="I283" s="412">
        <v>5078095</v>
      </c>
      <c r="J283" s="133">
        <f t="shared" si="25"/>
        <v>74.08984487674222</v>
      </c>
      <c r="K283" s="64">
        <f t="shared" si="27"/>
        <v>3.1823963708829263E-2</v>
      </c>
      <c r="L283" s="413">
        <v>6853969</v>
      </c>
    </row>
    <row r="284" spans="2:12" s="4" customFormat="1" ht="13.5">
      <c r="B284" s="24" t="s">
        <v>556</v>
      </c>
      <c r="C284" s="25">
        <v>4</v>
      </c>
      <c r="D284" s="50" t="s">
        <v>557</v>
      </c>
      <c r="E284" s="412">
        <v>56251860</v>
      </c>
      <c r="F284" s="45" t="s">
        <v>12</v>
      </c>
      <c r="G284" s="444">
        <f t="shared" ref="G284" si="29">IF(F284="","",E284/H284*100)</f>
        <v>101.73881346840619</v>
      </c>
      <c r="H284" s="413">
        <v>55290462</v>
      </c>
      <c r="I284" s="412">
        <v>79272295</v>
      </c>
      <c r="J284" s="133">
        <f t="shared" si="25"/>
        <v>114.30405732184681</v>
      </c>
      <c r="K284" s="64">
        <f t="shared" si="27"/>
        <v>0.49679232846089094</v>
      </c>
      <c r="L284" s="413">
        <v>69352127</v>
      </c>
    </row>
    <row r="285" spans="2:12" s="4" customFormat="1" ht="13.5">
      <c r="B285" s="24" t="s">
        <v>558</v>
      </c>
      <c r="C285" s="25">
        <v>4</v>
      </c>
      <c r="D285" s="50" t="s">
        <v>559</v>
      </c>
      <c r="E285" s="412">
        <v>2395849</v>
      </c>
      <c r="F285" s="45" t="s">
        <v>12</v>
      </c>
      <c r="G285" s="444">
        <f>IF(F285="","",E285/H285*100)</f>
        <v>110.08691257050303</v>
      </c>
      <c r="H285" s="413">
        <v>2176325</v>
      </c>
      <c r="I285" s="412">
        <v>1589104</v>
      </c>
      <c r="J285" s="133">
        <f t="shared" si="25"/>
        <v>78.084120920752511</v>
      </c>
      <c r="K285" s="64">
        <f t="shared" si="27"/>
        <v>9.958771552236699E-3</v>
      </c>
      <c r="L285" s="413">
        <v>2035118</v>
      </c>
    </row>
    <row r="286" spans="2:12" s="4" customFormat="1" ht="13.5">
      <c r="B286" s="24" t="s">
        <v>560</v>
      </c>
      <c r="C286" s="25">
        <v>3</v>
      </c>
      <c r="D286" s="50" t="s">
        <v>561</v>
      </c>
      <c r="E286" s="412"/>
      <c r="F286" s="45"/>
      <c r="G286" s="444"/>
      <c r="H286" s="413"/>
      <c r="I286" s="412">
        <v>274348042</v>
      </c>
      <c r="J286" s="133">
        <f t="shared" si="25"/>
        <v>88.922388251407895</v>
      </c>
      <c r="K286" s="64">
        <f t="shared" si="27"/>
        <v>1.7193144539825207</v>
      </c>
      <c r="L286" s="413">
        <v>308525274</v>
      </c>
    </row>
    <row r="287" spans="2:12" s="4" customFormat="1" ht="13.5">
      <c r="B287" s="24" t="s">
        <v>562</v>
      </c>
      <c r="C287" s="25">
        <v>4</v>
      </c>
      <c r="D287" s="50" t="s">
        <v>563</v>
      </c>
      <c r="E287" s="412">
        <v>1774348</v>
      </c>
      <c r="F287" s="45" t="s">
        <v>12</v>
      </c>
      <c r="G287" s="444">
        <f>IF(F287="","",E287/H287*100)</f>
        <v>104.71768655892815</v>
      </c>
      <c r="H287" s="413">
        <v>1694411</v>
      </c>
      <c r="I287" s="412">
        <v>47349088</v>
      </c>
      <c r="J287" s="133">
        <f t="shared" si="25"/>
        <v>104.79734293447464</v>
      </c>
      <c r="K287" s="64">
        <f t="shared" si="27"/>
        <v>0.29673246722602931</v>
      </c>
      <c r="L287" s="413">
        <v>45181573</v>
      </c>
    </row>
    <row r="288" spans="2:12" s="4" customFormat="1" ht="13.5">
      <c r="B288" s="24" t="s">
        <v>564</v>
      </c>
      <c r="C288" s="25">
        <v>4</v>
      </c>
      <c r="D288" s="50" t="s">
        <v>565</v>
      </c>
      <c r="E288" s="412">
        <v>26341702</v>
      </c>
      <c r="F288" s="45" t="s">
        <v>32</v>
      </c>
      <c r="G288" s="444">
        <f t="shared" ref="G288:G297" si="30">IF(F288="","",E288/H288*100)</f>
        <v>96.880463080759284</v>
      </c>
      <c r="H288" s="413">
        <v>27189901</v>
      </c>
      <c r="I288" s="412">
        <v>134686151</v>
      </c>
      <c r="J288" s="133">
        <f t="shared" si="25"/>
        <v>94.588268549450021</v>
      </c>
      <c r="K288" s="64">
        <f t="shared" si="27"/>
        <v>0.84406596991704541</v>
      </c>
      <c r="L288" s="420">
        <v>142392025</v>
      </c>
    </row>
    <row r="289" spans="2:12" s="4" customFormat="1" ht="13.5">
      <c r="B289" s="24" t="s">
        <v>566</v>
      </c>
      <c r="C289" s="25">
        <v>3</v>
      </c>
      <c r="D289" s="50" t="s">
        <v>567</v>
      </c>
      <c r="E289" s="412">
        <v>17318454</v>
      </c>
      <c r="F289" s="45" t="s">
        <v>32</v>
      </c>
      <c r="G289" s="444">
        <f t="shared" si="30"/>
        <v>102.43039582235942</v>
      </c>
      <c r="H289" s="413">
        <v>16907534</v>
      </c>
      <c r="I289" s="412">
        <v>42023991</v>
      </c>
      <c r="J289" s="133">
        <f t="shared" si="25"/>
        <v>99.387176137839617</v>
      </c>
      <c r="K289" s="64">
        <f t="shared" si="27"/>
        <v>0.26336056424390797</v>
      </c>
      <c r="L289" s="413">
        <v>42283112</v>
      </c>
    </row>
    <row r="290" spans="2:12" s="4" customFormat="1" ht="13.5">
      <c r="B290" s="24" t="s">
        <v>568</v>
      </c>
      <c r="C290" s="25">
        <v>4</v>
      </c>
      <c r="D290" s="50" t="s">
        <v>569</v>
      </c>
      <c r="E290" s="412">
        <v>1241092</v>
      </c>
      <c r="F290" s="45" t="s">
        <v>32</v>
      </c>
      <c r="G290" s="444">
        <f t="shared" si="30"/>
        <v>78.590814738263219</v>
      </c>
      <c r="H290" s="413">
        <v>1579182</v>
      </c>
      <c r="I290" s="412">
        <v>3964815</v>
      </c>
      <c r="J290" s="133">
        <f t="shared" si="25"/>
        <v>118.78787570103846</v>
      </c>
      <c r="K290" s="64">
        <f t="shared" si="27"/>
        <v>2.4847138281623698E-2</v>
      </c>
      <c r="L290" s="413">
        <v>3337727</v>
      </c>
    </row>
    <row r="291" spans="2:12" s="4" customFormat="1" ht="13.5">
      <c r="B291" s="24" t="s">
        <v>570</v>
      </c>
      <c r="C291" s="25">
        <v>4</v>
      </c>
      <c r="D291" s="50" t="s">
        <v>571</v>
      </c>
      <c r="E291" s="412">
        <v>223694</v>
      </c>
      <c r="F291" s="45" t="s">
        <v>32</v>
      </c>
      <c r="G291" s="444">
        <f t="shared" si="30"/>
        <v>80.512674697754434</v>
      </c>
      <c r="H291" s="413">
        <v>277837</v>
      </c>
      <c r="I291" s="412">
        <v>1592302</v>
      </c>
      <c r="J291" s="133">
        <f t="shared" si="25"/>
        <v>86.546712772676429</v>
      </c>
      <c r="K291" s="64">
        <f t="shared" si="27"/>
        <v>9.9788131300214463E-3</v>
      </c>
      <c r="L291" s="413">
        <v>1839818</v>
      </c>
    </row>
    <row r="292" spans="2:12" s="4" customFormat="1" ht="13.5">
      <c r="B292" s="24" t="s">
        <v>572</v>
      </c>
      <c r="C292" s="25">
        <v>3</v>
      </c>
      <c r="D292" s="50" t="s">
        <v>573</v>
      </c>
      <c r="E292" s="412">
        <v>9371128</v>
      </c>
      <c r="F292" s="45" t="s">
        <v>32</v>
      </c>
      <c r="G292" s="444">
        <f t="shared" si="30"/>
        <v>75.137590676427124</v>
      </c>
      <c r="H292" s="413">
        <v>12471957</v>
      </c>
      <c r="I292" s="412">
        <v>5649212</v>
      </c>
      <c r="J292" s="133">
        <f t="shared" si="25"/>
        <v>84.620156037366883</v>
      </c>
      <c r="K292" s="64">
        <f t="shared" si="27"/>
        <v>3.5403102476712786E-2</v>
      </c>
      <c r="L292" s="413">
        <v>6675965</v>
      </c>
    </row>
    <row r="293" spans="2:12" s="4" customFormat="1" ht="13.5">
      <c r="B293" s="24" t="s">
        <v>574</v>
      </c>
      <c r="C293" s="25">
        <v>3</v>
      </c>
      <c r="D293" s="50" t="s">
        <v>575</v>
      </c>
      <c r="E293" s="412">
        <v>2210163</v>
      </c>
      <c r="F293" s="45" t="s">
        <v>12</v>
      </c>
      <c r="G293" s="444">
        <f>IF(F293="","",E293/H293*100)</f>
        <v>168.19422946088974</v>
      </c>
      <c r="H293" s="413">
        <v>1314054</v>
      </c>
      <c r="I293" s="412">
        <v>37437465</v>
      </c>
      <c r="J293" s="133">
        <f t="shared" si="25"/>
        <v>144.21783128460677</v>
      </c>
      <c r="K293" s="64">
        <f t="shared" si="27"/>
        <v>0.2346172191561138</v>
      </c>
      <c r="L293" s="413">
        <v>25958971</v>
      </c>
    </row>
    <row r="294" spans="2:12" s="4" customFormat="1" ht="13.5">
      <c r="B294" s="24" t="s">
        <v>576</v>
      </c>
      <c r="C294" s="25">
        <v>4</v>
      </c>
      <c r="D294" s="50" t="s">
        <v>577</v>
      </c>
      <c r="E294" s="412">
        <v>447121</v>
      </c>
      <c r="F294" s="45" t="s">
        <v>12</v>
      </c>
      <c r="G294" s="444">
        <f t="shared" si="30"/>
        <v>133.039258276254</v>
      </c>
      <c r="H294" s="413">
        <v>336082</v>
      </c>
      <c r="I294" s="412">
        <v>15178988</v>
      </c>
      <c r="J294" s="133">
        <f t="shared" si="25"/>
        <v>97.514323933345096</v>
      </c>
      <c r="K294" s="64">
        <f t="shared" si="27"/>
        <v>9.5125349811052154E-2</v>
      </c>
      <c r="L294" s="413">
        <v>15565906</v>
      </c>
    </row>
    <row r="295" spans="2:12" s="4" customFormat="1" ht="13.5">
      <c r="B295" s="24" t="s">
        <v>578</v>
      </c>
      <c r="C295" s="25">
        <v>4</v>
      </c>
      <c r="D295" s="50" t="s">
        <v>579</v>
      </c>
      <c r="E295" s="412">
        <v>1763042</v>
      </c>
      <c r="F295" s="45" t="s">
        <v>12</v>
      </c>
      <c r="G295" s="444">
        <f>IF(F295="","",E295/H295*100)</f>
        <v>180.27530440544311</v>
      </c>
      <c r="H295" s="413">
        <v>977972</v>
      </c>
      <c r="I295" s="412">
        <v>22258477</v>
      </c>
      <c r="J295" s="133">
        <f t="shared" si="25"/>
        <v>214.16662938218897</v>
      </c>
      <c r="K295" s="64">
        <f t="shared" si="27"/>
        <v>0.13949186934506166</v>
      </c>
      <c r="L295" s="413">
        <v>10393065</v>
      </c>
    </row>
    <row r="296" spans="2:12" s="4" customFormat="1" ht="13.5">
      <c r="B296" s="24" t="s">
        <v>580</v>
      </c>
      <c r="C296" s="25">
        <v>3</v>
      </c>
      <c r="D296" s="50" t="s">
        <v>581</v>
      </c>
      <c r="E296" s="412">
        <v>2564762</v>
      </c>
      <c r="F296" s="45" t="s">
        <v>12</v>
      </c>
      <c r="G296" s="444">
        <f t="shared" si="30"/>
        <v>69.886122734144323</v>
      </c>
      <c r="H296" s="413">
        <v>3669916</v>
      </c>
      <c r="I296" s="412">
        <v>6548782</v>
      </c>
      <c r="J296" s="133">
        <f t="shared" si="25"/>
        <v>73.42753165511435</v>
      </c>
      <c r="K296" s="64">
        <f t="shared" si="27"/>
        <v>4.104062659423157E-2</v>
      </c>
      <c r="L296" s="413">
        <v>8918701</v>
      </c>
    </row>
    <row r="297" spans="2:12" s="4" customFormat="1" ht="13.5">
      <c r="B297" s="24" t="s">
        <v>582</v>
      </c>
      <c r="C297" s="25">
        <v>4</v>
      </c>
      <c r="D297" s="50" t="s">
        <v>583</v>
      </c>
      <c r="E297" s="412">
        <v>156385</v>
      </c>
      <c r="F297" s="45" t="s">
        <v>12</v>
      </c>
      <c r="G297" s="444">
        <f t="shared" si="30"/>
        <v>234.10227238705428</v>
      </c>
      <c r="H297" s="413">
        <v>66802</v>
      </c>
      <c r="I297" s="412">
        <v>993813</v>
      </c>
      <c r="J297" s="133">
        <f t="shared" si="25"/>
        <v>51.707716305355625</v>
      </c>
      <c r="K297" s="64">
        <f t="shared" si="27"/>
        <v>6.2281365050009382E-3</v>
      </c>
      <c r="L297" s="413">
        <v>1921982</v>
      </c>
    </row>
    <row r="298" spans="2:12" s="4" customFormat="1" ht="13.5">
      <c r="B298" s="24" t="s">
        <v>584</v>
      </c>
      <c r="C298" s="25">
        <v>4</v>
      </c>
      <c r="D298" s="50" t="s">
        <v>585</v>
      </c>
      <c r="E298" s="412">
        <v>2390762</v>
      </c>
      <c r="F298" s="45" t="s">
        <v>12</v>
      </c>
      <c r="G298" s="444">
        <f>IF(F298="","",E298/H298*100)</f>
        <v>66.88072868366686</v>
      </c>
      <c r="H298" s="413">
        <v>3574665</v>
      </c>
      <c r="I298" s="412">
        <v>3620276</v>
      </c>
      <c r="J298" s="133">
        <f t="shared" si="25"/>
        <v>93.167675648855678</v>
      </c>
      <c r="K298" s="64">
        <f t="shared" si="27"/>
        <v>2.2687943419716566E-2</v>
      </c>
      <c r="L298" s="413">
        <v>3885764</v>
      </c>
    </row>
    <row r="299" spans="2:12" s="4" customFormat="1" ht="13.5">
      <c r="B299" s="24" t="s">
        <v>586</v>
      </c>
      <c r="C299" s="25">
        <v>3</v>
      </c>
      <c r="D299" s="50" t="s">
        <v>587</v>
      </c>
      <c r="E299" s="412">
        <v>2133561</v>
      </c>
      <c r="F299" s="45" t="s">
        <v>32</v>
      </c>
      <c r="G299" s="444">
        <f>IF(F299="","",E299/H299*100)</f>
        <v>100.56467323189639</v>
      </c>
      <c r="H299" s="413">
        <v>2121581</v>
      </c>
      <c r="I299" s="412">
        <v>28285925</v>
      </c>
      <c r="J299" s="133">
        <f t="shared" si="25"/>
        <v>89.433343131631617</v>
      </c>
      <c r="K299" s="64">
        <f t="shared" si="27"/>
        <v>0.17726534274578684</v>
      </c>
      <c r="L299" s="413">
        <v>31627941</v>
      </c>
    </row>
    <row r="300" spans="2:12" s="4" customFormat="1" ht="13.5">
      <c r="B300" s="24" t="s">
        <v>588</v>
      </c>
      <c r="C300" s="25">
        <v>3</v>
      </c>
      <c r="D300" s="50" t="s">
        <v>589</v>
      </c>
      <c r="E300" s="412"/>
      <c r="F300" s="45"/>
      <c r="G300" s="444"/>
      <c r="H300" s="413"/>
      <c r="I300" s="412">
        <v>55653873</v>
      </c>
      <c r="J300" s="133">
        <f t="shared" si="25"/>
        <v>88.528556871630926</v>
      </c>
      <c r="K300" s="64">
        <f t="shared" si="27"/>
        <v>0.34877780636395994</v>
      </c>
      <c r="L300" s="413">
        <v>62865447</v>
      </c>
    </row>
    <row r="301" spans="2:12" s="4" customFormat="1" ht="13.5">
      <c r="B301" s="24" t="s">
        <v>590</v>
      </c>
      <c r="C301" s="25">
        <v>3</v>
      </c>
      <c r="D301" s="50" t="s">
        <v>591</v>
      </c>
      <c r="E301" s="412"/>
      <c r="F301" s="45"/>
      <c r="G301" s="444"/>
      <c r="H301" s="413"/>
      <c r="I301" s="412">
        <v>25224565</v>
      </c>
      <c r="J301" s="133">
        <f t="shared" si="25"/>
        <v>76.977771579438695</v>
      </c>
      <c r="K301" s="64">
        <f t="shared" si="27"/>
        <v>0.15808007552655176</v>
      </c>
      <c r="L301" s="413">
        <v>32768635</v>
      </c>
    </row>
    <row r="302" spans="2:12" s="4" customFormat="1" ht="13.5">
      <c r="B302" s="24" t="s">
        <v>592</v>
      </c>
      <c r="C302" s="25">
        <v>4</v>
      </c>
      <c r="D302" s="50" t="s">
        <v>593</v>
      </c>
      <c r="E302" s="412">
        <v>32</v>
      </c>
      <c r="F302" s="45" t="s">
        <v>15</v>
      </c>
      <c r="G302" s="444">
        <f>IF(F302="","",E302/H302*100)</f>
        <v>69.565217391304344</v>
      </c>
      <c r="H302" s="413">
        <v>46</v>
      </c>
      <c r="I302" s="412">
        <v>223862</v>
      </c>
      <c r="J302" s="133">
        <f t="shared" si="25"/>
        <v>93.853816419449771</v>
      </c>
      <c r="K302" s="64">
        <f t="shared" si="27"/>
        <v>1.402922978752059E-3</v>
      </c>
      <c r="L302" s="413">
        <v>238522</v>
      </c>
    </row>
    <row r="303" spans="2:12" s="4" customFormat="1" ht="13.5">
      <c r="B303" s="24" t="s">
        <v>594</v>
      </c>
      <c r="C303" s="25">
        <v>4</v>
      </c>
      <c r="D303" s="50" t="s">
        <v>595</v>
      </c>
      <c r="E303" s="412">
        <v>42309</v>
      </c>
      <c r="F303" s="45" t="s">
        <v>12</v>
      </c>
      <c r="G303" s="444">
        <f>IF(F303="","",E303/H303*100)</f>
        <v>84.646779905167762</v>
      </c>
      <c r="H303" s="413">
        <v>49983</v>
      </c>
      <c r="I303" s="412">
        <v>966759</v>
      </c>
      <c r="J303" s="133">
        <f t="shared" si="25"/>
        <v>100.08893260171861</v>
      </c>
      <c r="K303" s="64">
        <f t="shared" si="27"/>
        <v>6.0585915252046431E-3</v>
      </c>
      <c r="L303" s="413">
        <v>965900</v>
      </c>
    </row>
    <row r="304" spans="2:12" s="4" customFormat="1" ht="13.5">
      <c r="B304" s="24" t="s">
        <v>596</v>
      </c>
      <c r="C304" s="25">
        <v>4</v>
      </c>
      <c r="D304" s="50" t="s">
        <v>597</v>
      </c>
      <c r="E304" s="412">
        <v>47380</v>
      </c>
      <c r="F304" s="45" t="s">
        <v>12</v>
      </c>
      <c r="G304" s="444">
        <f t="shared" ref="G304" si="31">IF(F304="","",E304/H304*100)</f>
        <v>54.417862106194079</v>
      </c>
      <c r="H304" s="413">
        <v>87067</v>
      </c>
      <c r="I304" s="412">
        <v>183011</v>
      </c>
      <c r="J304" s="133">
        <f t="shared" si="25"/>
        <v>53.544866731033679</v>
      </c>
      <c r="K304" s="64">
        <f t="shared" si="27"/>
        <v>1.1469134433909867E-3</v>
      </c>
      <c r="L304" s="413">
        <v>341790</v>
      </c>
    </row>
    <row r="305" spans="2:12" s="4" customFormat="1" ht="13.5">
      <c r="B305" s="24" t="s">
        <v>598</v>
      </c>
      <c r="C305" s="25">
        <v>4</v>
      </c>
      <c r="D305" s="57" t="s">
        <v>599</v>
      </c>
      <c r="E305" s="412">
        <v>25</v>
      </c>
      <c r="F305" s="45" t="s">
        <v>12</v>
      </c>
      <c r="G305" s="444">
        <f>IF(F305="","",E305/H305*100)</f>
        <v>69.444444444444443</v>
      </c>
      <c r="H305" s="413">
        <v>36</v>
      </c>
      <c r="I305" s="412">
        <v>3876</v>
      </c>
      <c r="J305" s="133">
        <f t="shared" si="25"/>
        <v>38.190954773869343</v>
      </c>
      <c r="K305" s="64">
        <f t="shared" si="27"/>
        <v>2.4290542680950676E-5</v>
      </c>
      <c r="L305" s="413">
        <v>10149</v>
      </c>
    </row>
    <row r="306" spans="2:12" s="4" customFormat="1" ht="13.5">
      <c r="B306" s="24" t="s">
        <v>600</v>
      </c>
      <c r="C306" s="25">
        <v>3</v>
      </c>
      <c r="D306" s="50" t="s">
        <v>601</v>
      </c>
      <c r="E306" s="412"/>
      <c r="F306" s="45"/>
      <c r="G306" s="444"/>
      <c r="H306" s="413"/>
      <c r="I306" s="412">
        <v>129545846</v>
      </c>
      <c r="J306" s="133">
        <f t="shared" si="25"/>
        <v>121.01230623923681</v>
      </c>
      <c r="K306" s="64">
        <f t="shared" si="27"/>
        <v>0.8118521417448048</v>
      </c>
      <c r="L306" s="413">
        <v>107051795</v>
      </c>
    </row>
    <row r="307" spans="2:12" s="4" customFormat="1" ht="13.5">
      <c r="B307" s="24" t="s">
        <v>602</v>
      </c>
      <c r="C307" s="25">
        <v>3</v>
      </c>
      <c r="D307" s="50" t="s">
        <v>603</v>
      </c>
      <c r="E307" s="412"/>
      <c r="F307" s="45"/>
      <c r="G307" s="444"/>
      <c r="H307" s="413"/>
      <c r="I307" s="412">
        <v>2222835</v>
      </c>
      <c r="J307" s="133">
        <f t="shared" si="25"/>
        <v>56.105716771554029</v>
      </c>
      <c r="K307" s="64">
        <f t="shared" si="27"/>
        <v>1.3930306615121516E-2</v>
      </c>
      <c r="L307" s="413">
        <v>3961869</v>
      </c>
    </row>
    <row r="308" spans="2:12" s="4" customFormat="1" ht="13.5">
      <c r="B308" s="24" t="s">
        <v>604</v>
      </c>
      <c r="C308" s="25">
        <v>3</v>
      </c>
      <c r="D308" s="50" t="s">
        <v>605</v>
      </c>
      <c r="E308" s="412"/>
      <c r="F308" s="45"/>
      <c r="G308" s="444"/>
      <c r="H308" s="413"/>
      <c r="I308" s="412">
        <v>212944405</v>
      </c>
      <c r="J308" s="133">
        <f t="shared" si="25"/>
        <v>98.959352448005262</v>
      </c>
      <c r="K308" s="64">
        <f t="shared" si="27"/>
        <v>1.3345033948199554</v>
      </c>
      <c r="L308" s="413">
        <v>215183709</v>
      </c>
    </row>
    <row r="309" spans="2:12" s="4" customFormat="1" ht="13.5">
      <c r="B309" s="24" t="s">
        <v>606</v>
      </c>
      <c r="C309" s="25">
        <v>4</v>
      </c>
      <c r="D309" s="50" t="s">
        <v>607</v>
      </c>
      <c r="E309" s="412">
        <v>20701</v>
      </c>
      <c r="F309" s="45" t="s">
        <v>12</v>
      </c>
      <c r="G309" s="444">
        <f>IF(F309="","",E309/H309*100)</f>
        <v>121.37077861163228</v>
      </c>
      <c r="H309" s="413">
        <v>17056</v>
      </c>
      <c r="I309" s="412">
        <v>690085</v>
      </c>
      <c r="J309" s="133">
        <f t="shared" si="25"/>
        <v>161.86829296897906</v>
      </c>
      <c r="K309" s="64">
        <f t="shared" si="27"/>
        <v>4.3247005020598172E-3</v>
      </c>
      <c r="L309" s="413">
        <v>426325</v>
      </c>
    </row>
    <row r="310" spans="2:12" s="4" customFormat="1" ht="13.5">
      <c r="B310" s="24" t="s">
        <v>608</v>
      </c>
      <c r="C310" s="25">
        <v>4</v>
      </c>
      <c r="D310" s="50" t="s">
        <v>609</v>
      </c>
      <c r="E310" s="412">
        <v>2315777031</v>
      </c>
      <c r="F310" s="45" t="s">
        <v>12</v>
      </c>
      <c r="G310" s="444">
        <f t="shared" ref="G310" si="32">IF(F310="","",E310/H310*100)</f>
        <v>67.651262362728417</v>
      </c>
      <c r="H310" s="413">
        <v>3423109858</v>
      </c>
      <c r="I310" s="412">
        <v>62936536</v>
      </c>
      <c r="J310" s="133">
        <f t="shared" si="25"/>
        <v>104.50114213714639</v>
      </c>
      <c r="K310" s="64">
        <f t="shared" si="27"/>
        <v>0.39441759904519835</v>
      </c>
      <c r="L310" s="413">
        <v>60225692</v>
      </c>
    </row>
    <row r="311" spans="2:12" s="4" customFormat="1" ht="13.5">
      <c r="B311" s="24" t="s">
        <v>610</v>
      </c>
      <c r="C311" s="25">
        <v>4</v>
      </c>
      <c r="D311" s="50" t="s">
        <v>611</v>
      </c>
      <c r="E311" s="412">
        <v>2355074975</v>
      </c>
      <c r="F311" s="45" t="s">
        <v>12</v>
      </c>
      <c r="G311" s="444">
        <f>IF(F311="","",E311/H311*100)</f>
        <v>112.12843023395493</v>
      </c>
      <c r="H311" s="413">
        <v>2100337060</v>
      </c>
      <c r="I311" s="412">
        <v>80029613</v>
      </c>
      <c r="J311" s="133">
        <f t="shared" si="25"/>
        <v>88.428901316802538</v>
      </c>
      <c r="K311" s="64">
        <f t="shared" si="27"/>
        <v>0.50153837211467112</v>
      </c>
      <c r="L311" s="413">
        <v>90501648</v>
      </c>
    </row>
    <row r="312" spans="2:12" s="4" customFormat="1" ht="13.5">
      <c r="B312" s="24" t="s">
        <v>612</v>
      </c>
      <c r="C312" s="25">
        <v>3</v>
      </c>
      <c r="D312" s="50" t="s">
        <v>613</v>
      </c>
      <c r="E312" s="412"/>
      <c r="F312" s="45"/>
      <c r="G312" s="444"/>
      <c r="H312" s="413"/>
      <c r="I312" s="412">
        <v>277833984</v>
      </c>
      <c r="J312" s="133">
        <f t="shared" si="25"/>
        <v>91.112302837564968</v>
      </c>
      <c r="K312" s="64">
        <f t="shared" si="27"/>
        <v>1.7411605383308999</v>
      </c>
      <c r="L312" s="413">
        <v>304935750</v>
      </c>
    </row>
    <row r="313" spans="2:12" s="4" customFormat="1" ht="13.5">
      <c r="B313" s="24" t="s">
        <v>614</v>
      </c>
      <c r="C313" s="25">
        <v>3</v>
      </c>
      <c r="D313" s="50" t="s">
        <v>615</v>
      </c>
      <c r="E313" s="412"/>
      <c r="F313" s="45"/>
      <c r="G313" s="444"/>
      <c r="H313" s="413"/>
      <c r="I313" s="412">
        <v>494149309</v>
      </c>
      <c r="J313" s="133">
        <f t="shared" si="25"/>
        <v>94.071112937866019</v>
      </c>
      <c r="K313" s="64">
        <f t="shared" si="27"/>
        <v>3.0967891849914309</v>
      </c>
      <c r="L313" s="413">
        <v>525293359</v>
      </c>
    </row>
    <row r="314" spans="2:12" s="4" customFormat="1" ht="13.5">
      <c r="B314" s="24" t="s">
        <v>616</v>
      </c>
      <c r="C314" s="25">
        <v>4</v>
      </c>
      <c r="D314" s="50" t="s">
        <v>617</v>
      </c>
      <c r="E314" s="412">
        <v>36495962</v>
      </c>
      <c r="F314" s="45" t="s">
        <v>12</v>
      </c>
      <c r="G314" s="444">
        <f>IF(F314="","",E314/H314*100)</f>
        <v>91.759070941456443</v>
      </c>
      <c r="H314" s="413">
        <v>39773683</v>
      </c>
      <c r="I314" s="412">
        <v>150044134</v>
      </c>
      <c r="J314" s="133">
        <f t="shared" si="25"/>
        <v>85.254611501649563</v>
      </c>
      <c r="K314" s="64">
        <f t="shared" si="27"/>
        <v>0.94031306526142477</v>
      </c>
      <c r="L314" s="413">
        <v>175995329</v>
      </c>
    </row>
    <row r="315" spans="2:12" s="4" customFormat="1" ht="13.5">
      <c r="B315" s="24" t="s">
        <v>618</v>
      </c>
      <c r="C315" s="25">
        <v>3</v>
      </c>
      <c r="D315" s="50" t="s">
        <v>619</v>
      </c>
      <c r="E315" s="412">
        <v>4755144</v>
      </c>
      <c r="F315" s="45" t="s">
        <v>620</v>
      </c>
      <c r="G315" s="444">
        <f t="shared" ref="G315:G316" si="33">IF(F315="","",E315/H315*100)</f>
        <v>92.319376930057231</v>
      </c>
      <c r="H315" s="413">
        <v>5150754</v>
      </c>
      <c r="I315" s="412">
        <v>30968138</v>
      </c>
      <c r="J315" s="133">
        <f t="shared" si="25"/>
        <v>93.865597720659551</v>
      </c>
      <c r="K315" s="64">
        <f t="shared" si="27"/>
        <v>0.19407452988611212</v>
      </c>
      <c r="L315" s="413">
        <v>32992000</v>
      </c>
    </row>
    <row r="316" spans="2:12" s="4" customFormat="1" ht="13.5">
      <c r="B316" s="24" t="s">
        <v>621</v>
      </c>
      <c r="C316" s="25">
        <v>3</v>
      </c>
      <c r="D316" s="50" t="s">
        <v>622</v>
      </c>
      <c r="E316" s="412">
        <v>14920</v>
      </c>
      <c r="F316" s="45" t="s">
        <v>15</v>
      </c>
      <c r="G316" s="444">
        <f t="shared" si="33"/>
        <v>63.435374149659864</v>
      </c>
      <c r="H316" s="413">
        <v>23520</v>
      </c>
      <c r="I316" s="412">
        <v>23631449</v>
      </c>
      <c r="J316" s="133">
        <f t="shared" si="25"/>
        <v>86.232058682955582</v>
      </c>
      <c r="K316" s="64">
        <f t="shared" si="27"/>
        <v>0.14809616113189095</v>
      </c>
      <c r="L316" s="413">
        <v>27404482</v>
      </c>
    </row>
    <row r="317" spans="2:12" s="4" customFormat="1" ht="13.5">
      <c r="B317" s="24" t="s">
        <v>623</v>
      </c>
      <c r="C317" s="25">
        <v>4</v>
      </c>
      <c r="D317" s="50" t="s">
        <v>624</v>
      </c>
      <c r="E317" s="412">
        <v>14584</v>
      </c>
      <c r="F317" s="45" t="s">
        <v>15</v>
      </c>
      <c r="G317" s="444">
        <f>IF(F317="","",E317/H317*100)</f>
        <v>63.057765479072984</v>
      </c>
      <c r="H317" s="413">
        <v>23128</v>
      </c>
      <c r="I317" s="412">
        <v>21356282</v>
      </c>
      <c r="J317" s="133">
        <f t="shared" si="25"/>
        <v>85.613100122629248</v>
      </c>
      <c r="K317" s="64">
        <f t="shared" si="27"/>
        <v>0.13383789458911732</v>
      </c>
      <c r="L317" s="413">
        <v>24945110</v>
      </c>
    </row>
    <row r="318" spans="2:12" s="4" customFormat="1" ht="13.5">
      <c r="B318" s="22" t="s">
        <v>625</v>
      </c>
      <c r="C318" s="23">
        <v>2</v>
      </c>
      <c r="D318" s="49" t="s">
        <v>626</v>
      </c>
      <c r="E318" s="65"/>
      <c r="F318" s="40"/>
      <c r="G318" s="443"/>
      <c r="H318" s="411"/>
      <c r="I318" s="65">
        <v>8167431173</v>
      </c>
      <c r="J318" s="126">
        <f t="shared" si="25"/>
        <v>98.620916230764749</v>
      </c>
      <c r="K318" s="63">
        <f t="shared" si="27"/>
        <v>51.184555082942097</v>
      </c>
      <c r="L318" s="411">
        <v>8281641953</v>
      </c>
    </row>
    <row r="319" spans="2:12" s="4" customFormat="1" ht="13.5">
      <c r="B319" s="24" t="s">
        <v>627</v>
      </c>
      <c r="C319" s="25">
        <v>3</v>
      </c>
      <c r="D319" s="50" t="s">
        <v>628</v>
      </c>
      <c r="E319" s="412"/>
      <c r="F319" s="45"/>
      <c r="G319" s="444"/>
      <c r="H319" s="413"/>
      <c r="I319" s="412">
        <v>2533632</v>
      </c>
      <c r="J319" s="133">
        <f t="shared" si="25"/>
        <v>22.499509805314563</v>
      </c>
      <c r="K319" s="64">
        <f t="shared" si="27"/>
        <v>1.5878043403978956E-2</v>
      </c>
      <c r="L319" s="413">
        <v>11260832</v>
      </c>
    </row>
    <row r="320" spans="2:12" s="4" customFormat="1" ht="13.5">
      <c r="B320" s="24" t="s">
        <v>629</v>
      </c>
      <c r="C320" s="25">
        <v>4</v>
      </c>
      <c r="D320" s="50" t="s">
        <v>630</v>
      </c>
      <c r="E320" s="412">
        <v>735</v>
      </c>
      <c r="F320" s="45" t="s">
        <v>15</v>
      </c>
      <c r="G320" s="444">
        <f>IF(F320="","",E320/H320*100)</f>
        <v>187.02290076335876</v>
      </c>
      <c r="H320" s="413">
        <v>393</v>
      </c>
      <c r="I320" s="412">
        <v>2455673</v>
      </c>
      <c r="J320" s="133">
        <f t="shared" si="25"/>
        <v>201.68887647785931</v>
      </c>
      <c r="K320" s="64">
        <f t="shared" si="27"/>
        <v>1.53894813769242E-2</v>
      </c>
      <c r="L320" s="413">
        <v>1217555</v>
      </c>
    </row>
    <row r="321" spans="2:12" s="4" customFormat="1" ht="13.5">
      <c r="B321" s="24" t="s">
        <v>631</v>
      </c>
      <c r="C321" s="25">
        <v>4</v>
      </c>
      <c r="D321" s="50" t="s">
        <v>632</v>
      </c>
      <c r="E321" s="412">
        <v>236</v>
      </c>
      <c r="F321" s="45" t="s">
        <v>12</v>
      </c>
      <c r="G321" s="444">
        <f t="shared" ref="G321:G327" si="34">IF(F321="","",E321/H321*100)</f>
        <v>129.67032967032966</v>
      </c>
      <c r="H321" s="413">
        <v>182</v>
      </c>
      <c r="I321" s="412">
        <v>55617</v>
      </c>
      <c r="J321" s="133">
        <f t="shared" si="25"/>
        <v>120.20359203786552</v>
      </c>
      <c r="K321" s="64">
        <f t="shared" si="27"/>
        <v>3.4854672659608715E-4</v>
      </c>
      <c r="L321" s="413">
        <v>46269</v>
      </c>
    </row>
    <row r="322" spans="2:12" s="4" customFormat="1" ht="13.5">
      <c r="B322" s="24" t="s">
        <v>633</v>
      </c>
      <c r="C322" s="25">
        <v>3</v>
      </c>
      <c r="D322" s="50" t="s">
        <v>634</v>
      </c>
      <c r="E322" s="412">
        <v>2390877</v>
      </c>
      <c r="F322" s="45" t="s">
        <v>12</v>
      </c>
      <c r="G322" s="444">
        <f t="shared" si="34"/>
        <v>104.52848930418743</v>
      </c>
      <c r="H322" s="413">
        <v>2287297</v>
      </c>
      <c r="I322" s="412">
        <v>5662287106</v>
      </c>
      <c r="J322" s="133">
        <f t="shared" si="25"/>
        <v>100.81376498054644</v>
      </c>
      <c r="K322" s="64">
        <f t="shared" si="27"/>
        <v>35.48504298763924</v>
      </c>
      <c r="L322" s="413">
        <v>5616581334</v>
      </c>
    </row>
    <row r="323" spans="2:12" s="4" customFormat="1" ht="13.5">
      <c r="B323" s="24" t="s">
        <v>635</v>
      </c>
      <c r="C323" s="25">
        <v>4</v>
      </c>
      <c r="D323" s="50" t="s">
        <v>636</v>
      </c>
      <c r="E323" s="412">
        <v>2186718</v>
      </c>
      <c r="F323" s="45" t="s">
        <v>12</v>
      </c>
      <c r="G323" s="444">
        <f t="shared" si="34"/>
        <v>104.47414349537117</v>
      </c>
      <c r="H323" s="413">
        <v>2093071</v>
      </c>
      <c r="I323" s="412">
        <v>5247873166</v>
      </c>
      <c r="J323" s="133">
        <f t="shared" si="25"/>
        <v>100.413646621765</v>
      </c>
      <c r="K323" s="64">
        <f t="shared" si="27"/>
        <v>32.887948174132809</v>
      </c>
      <c r="L323" s="413">
        <v>5226254939</v>
      </c>
    </row>
    <row r="324" spans="2:12" s="4" customFormat="1" ht="13.5">
      <c r="B324" s="24" t="s">
        <v>637</v>
      </c>
      <c r="C324" s="25">
        <v>5</v>
      </c>
      <c r="D324" s="50" t="s">
        <v>638</v>
      </c>
      <c r="E324" s="412">
        <v>245409</v>
      </c>
      <c r="F324" s="45" t="s">
        <v>12</v>
      </c>
      <c r="G324" s="444">
        <f t="shared" si="34"/>
        <v>97.467293654134863</v>
      </c>
      <c r="H324" s="413">
        <v>251786</v>
      </c>
      <c r="I324" s="412">
        <v>120527008</v>
      </c>
      <c r="J324" s="133">
        <f t="shared" si="25"/>
        <v>83.846410321752813</v>
      </c>
      <c r="K324" s="64">
        <f t="shared" si="27"/>
        <v>0.75533189680889679</v>
      </c>
      <c r="L324" s="413">
        <v>143747368</v>
      </c>
    </row>
    <row r="325" spans="2:12" s="4" customFormat="1" ht="13.5">
      <c r="B325" s="24" t="s">
        <v>639</v>
      </c>
      <c r="C325" s="25">
        <v>4</v>
      </c>
      <c r="D325" s="50" t="s">
        <v>640</v>
      </c>
      <c r="E325" s="412">
        <v>202721</v>
      </c>
      <c r="F325" s="45" t="s">
        <v>12</v>
      </c>
      <c r="G325" s="444">
        <f>IF(F325="","",E325/H325*100)</f>
        <v>105.49648988597984</v>
      </c>
      <c r="H325" s="413">
        <v>192159</v>
      </c>
      <c r="I325" s="412">
        <v>414036033</v>
      </c>
      <c r="J325" s="133">
        <f t="shared" si="25"/>
        <v>106.23414077065792</v>
      </c>
      <c r="K325" s="64">
        <f t="shared" si="27"/>
        <v>2.5947265043957701</v>
      </c>
      <c r="L325" s="420">
        <v>389739146</v>
      </c>
    </row>
    <row r="326" spans="2:12" s="4" customFormat="1" ht="13.5">
      <c r="B326" s="24" t="s">
        <v>641</v>
      </c>
      <c r="C326" s="25">
        <v>5</v>
      </c>
      <c r="D326" s="50" t="s">
        <v>642</v>
      </c>
      <c r="E326" s="412">
        <v>100420</v>
      </c>
      <c r="F326" s="45" t="s">
        <v>12</v>
      </c>
      <c r="G326" s="444">
        <f t="shared" si="34"/>
        <v>103.19703213474602</v>
      </c>
      <c r="H326" s="413">
        <v>97309</v>
      </c>
      <c r="I326" s="412">
        <v>183037899</v>
      </c>
      <c r="J326" s="133">
        <f t="shared" si="25"/>
        <v>101.57567748699601</v>
      </c>
      <c r="K326" s="64">
        <f t="shared" si="27"/>
        <v>1.1470820169997522</v>
      </c>
      <c r="L326" s="413">
        <v>180198551</v>
      </c>
    </row>
    <row r="327" spans="2:12" s="4" customFormat="1" ht="13.5">
      <c r="B327" s="24" t="s">
        <v>643</v>
      </c>
      <c r="C327" s="25">
        <v>4</v>
      </c>
      <c r="D327" s="50" t="s">
        <v>644</v>
      </c>
      <c r="E327" s="412">
        <v>1364</v>
      </c>
      <c r="F327" s="45" t="s">
        <v>12</v>
      </c>
      <c r="G327" s="444">
        <f t="shared" si="34"/>
        <v>67.962132536123562</v>
      </c>
      <c r="H327" s="413">
        <v>2007</v>
      </c>
      <c r="I327" s="412">
        <v>274176</v>
      </c>
      <c r="J327" s="133">
        <f t="shared" si="25"/>
        <v>71.015701490372408</v>
      </c>
      <c r="K327" s="64">
        <f t="shared" si="27"/>
        <v>1.7182362822735636E-3</v>
      </c>
      <c r="L327" s="413">
        <v>386078</v>
      </c>
    </row>
    <row r="328" spans="2:12" s="4" customFormat="1" ht="13.5">
      <c r="B328" s="24" t="s">
        <v>645</v>
      </c>
      <c r="C328" s="25">
        <v>5</v>
      </c>
      <c r="D328" s="50" t="s">
        <v>646</v>
      </c>
      <c r="E328" s="412">
        <v>1107</v>
      </c>
      <c r="F328" s="45" t="s">
        <v>12</v>
      </c>
      <c r="G328" s="444">
        <f>IF(F328="","",E328/H328*100)</f>
        <v>63.547646383467281</v>
      </c>
      <c r="H328" s="413">
        <v>1742</v>
      </c>
      <c r="I328" s="412">
        <v>249940</v>
      </c>
      <c r="J328" s="133">
        <f t="shared" ref="J328:J391" si="35">I328/L328*100</f>
        <v>68.248407382427558</v>
      </c>
      <c r="K328" s="64">
        <f t="shared" si="27"/>
        <v>1.5663514545089816E-3</v>
      </c>
      <c r="L328" s="413">
        <v>366221</v>
      </c>
    </row>
    <row r="329" spans="2:12" s="4" customFormat="1" ht="13.5">
      <c r="B329" s="24" t="s">
        <v>647</v>
      </c>
      <c r="C329" s="25">
        <v>3</v>
      </c>
      <c r="D329" s="50" t="s">
        <v>648</v>
      </c>
      <c r="E329" s="412">
        <v>1310407739</v>
      </c>
      <c r="F329" s="45" t="s">
        <v>32</v>
      </c>
      <c r="G329" s="444">
        <f>IF(F329="","",E329/H329*100)</f>
        <v>92.382907723018207</v>
      </c>
      <c r="H329" s="413">
        <v>1418452581</v>
      </c>
      <c r="I329" s="412">
        <v>2096279303</v>
      </c>
      <c r="J329" s="133">
        <f t="shared" si="35"/>
        <v>91.996673669720565</v>
      </c>
      <c r="K329" s="64">
        <f t="shared" si="27"/>
        <v>13.137193467676738</v>
      </c>
      <c r="L329" s="413">
        <v>2278646846</v>
      </c>
    </row>
    <row r="330" spans="2:12" s="4" customFormat="1" ht="13.5">
      <c r="B330" s="24" t="s">
        <v>649</v>
      </c>
      <c r="C330" s="25">
        <v>3</v>
      </c>
      <c r="D330" s="50" t="s">
        <v>650</v>
      </c>
      <c r="E330" s="412"/>
      <c r="F330" s="45"/>
      <c r="G330" s="444"/>
      <c r="H330" s="413"/>
      <c r="I330" s="412">
        <v>31075364</v>
      </c>
      <c r="J330" s="133">
        <f t="shared" si="35"/>
        <v>96.021087250643959</v>
      </c>
      <c r="K330" s="64">
        <f t="shared" si="27"/>
        <v>0.19474650556451967</v>
      </c>
      <c r="L330" s="413">
        <v>32363062</v>
      </c>
    </row>
    <row r="331" spans="2:12" s="4" customFormat="1" ht="13.5">
      <c r="B331" s="24" t="s">
        <v>651</v>
      </c>
      <c r="C331" s="25">
        <v>4</v>
      </c>
      <c r="D331" s="50" t="s">
        <v>652</v>
      </c>
      <c r="E331" s="412">
        <v>63305</v>
      </c>
      <c r="F331" s="45" t="s">
        <v>12</v>
      </c>
      <c r="G331" s="444">
        <f>IF(F331="","",E331/H331*100)</f>
        <v>89.135607777981164</v>
      </c>
      <c r="H331" s="413">
        <v>71021</v>
      </c>
      <c r="I331" s="412">
        <v>15106285</v>
      </c>
      <c r="J331" s="133">
        <f t="shared" si="35"/>
        <v>96.441727465646551</v>
      </c>
      <c r="K331" s="64">
        <f t="shared" ref="K331:K394" si="36">I331/$I$404*100</f>
        <v>9.4669726662307802E-2</v>
      </c>
      <c r="L331" s="413">
        <v>15663640</v>
      </c>
    </row>
    <row r="332" spans="2:12" s="4" customFormat="1" ht="13.5">
      <c r="B332" s="24" t="s">
        <v>653</v>
      </c>
      <c r="C332" s="25">
        <v>3</v>
      </c>
      <c r="D332" s="50" t="s">
        <v>654</v>
      </c>
      <c r="E332" s="412"/>
      <c r="F332" s="45"/>
      <c r="G332" s="444"/>
      <c r="H332" s="413"/>
      <c r="I332" s="412">
        <v>1443644</v>
      </c>
      <c r="J332" s="133">
        <f t="shared" si="35"/>
        <v>66.811769731340277</v>
      </c>
      <c r="K332" s="64">
        <f t="shared" si="36"/>
        <v>9.0471868416146448E-3</v>
      </c>
      <c r="L332" s="413">
        <v>2160763</v>
      </c>
    </row>
    <row r="333" spans="2:12" s="4" customFormat="1" ht="13.5">
      <c r="B333" s="24" t="s">
        <v>655</v>
      </c>
      <c r="C333" s="25">
        <v>4</v>
      </c>
      <c r="D333" s="50" t="s">
        <v>656</v>
      </c>
      <c r="E333" s="412">
        <v>346246</v>
      </c>
      <c r="F333" s="45" t="s">
        <v>12</v>
      </c>
      <c r="G333" s="444">
        <f>IF(F333="","",E333/H333*100)</f>
        <v>103.64071203862513</v>
      </c>
      <c r="H333" s="413">
        <v>334083</v>
      </c>
      <c r="I333" s="412">
        <v>653730</v>
      </c>
      <c r="J333" s="133">
        <f t="shared" si="35"/>
        <v>103.72616406926821</v>
      </c>
      <c r="K333" s="64">
        <f t="shared" si="36"/>
        <v>4.0968669935030665E-3</v>
      </c>
      <c r="L333" s="413">
        <v>630246</v>
      </c>
    </row>
    <row r="334" spans="2:12" s="4" customFormat="1" ht="13.5">
      <c r="B334" s="24" t="s">
        <v>657</v>
      </c>
      <c r="C334" s="25">
        <v>3</v>
      </c>
      <c r="D334" s="50" t="s">
        <v>658</v>
      </c>
      <c r="E334" s="412"/>
      <c r="F334" s="45"/>
      <c r="G334" s="444"/>
      <c r="H334" s="413"/>
      <c r="I334" s="412">
        <v>340015309</v>
      </c>
      <c r="J334" s="133">
        <f t="shared" si="35"/>
        <v>111.33338697832936</v>
      </c>
      <c r="K334" s="64">
        <f t="shared" si="36"/>
        <v>2.1308452981014274</v>
      </c>
      <c r="L334" s="413">
        <v>305402825</v>
      </c>
    </row>
    <row r="335" spans="2:12" s="4" customFormat="1" ht="13.5">
      <c r="B335" s="38" t="s">
        <v>808</v>
      </c>
      <c r="C335" s="13">
        <v>4</v>
      </c>
      <c r="D335" s="55" t="s">
        <v>809</v>
      </c>
      <c r="E335" s="412">
        <v>1</v>
      </c>
      <c r="F335" s="45" t="s">
        <v>12</v>
      </c>
      <c r="G335" s="444">
        <f>IF(F335="","",E335/H335*100)</f>
        <v>50</v>
      </c>
      <c r="H335" s="413">
        <v>2</v>
      </c>
      <c r="I335" s="412">
        <v>16215</v>
      </c>
      <c r="J335" s="133" t="s">
        <v>810</v>
      </c>
      <c r="K335" s="64">
        <f t="shared" si="36"/>
        <v>1.0161794364592757E-4</v>
      </c>
      <c r="L335" s="413">
        <v>70080</v>
      </c>
    </row>
    <row r="336" spans="2:12" s="4" customFormat="1" ht="13.5">
      <c r="B336" s="24" t="s">
        <v>659</v>
      </c>
      <c r="C336" s="25">
        <v>3</v>
      </c>
      <c r="D336" s="50" t="s">
        <v>660</v>
      </c>
      <c r="E336" s="412">
        <v>245</v>
      </c>
      <c r="F336" s="45" t="s">
        <v>12</v>
      </c>
      <c r="G336" s="444">
        <f>IF(F336="","",E336/H336*100)</f>
        <v>96.078431372549019</v>
      </c>
      <c r="H336" s="413">
        <v>255</v>
      </c>
      <c r="I336" s="412">
        <v>29219393</v>
      </c>
      <c r="J336" s="133">
        <f t="shared" si="35"/>
        <v>95.654892631699823</v>
      </c>
      <c r="K336" s="64">
        <f t="shared" si="36"/>
        <v>0.18311530257429606</v>
      </c>
      <c r="L336" s="413">
        <v>30546679</v>
      </c>
    </row>
    <row r="337" spans="2:12" s="4" customFormat="1" ht="13.5">
      <c r="B337" s="24" t="s">
        <v>661</v>
      </c>
      <c r="C337" s="25">
        <v>4</v>
      </c>
      <c r="D337" s="50" t="s">
        <v>662</v>
      </c>
      <c r="E337" s="412">
        <v>13</v>
      </c>
      <c r="F337" s="45" t="s">
        <v>12</v>
      </c>
      <c r="G337" s="444">
        <f t="shared" ref="G337" si="37">IF(F337="","",E337/H337*100)</f>
        <v>118.18181818181819</v>
      </c>
      <c r="H337" s="413">
        <v>11</v>
      </c>
      <c r="I337" s="412">
        <v>28719309</v>
      </c>
      <c r="J337" s="133">
        <f t="shared" si="35"/>
        <v>94.515289285450194</v>
      </c>
      <c r="K337" s="64">
        <f t="shared" si="36"/>
        <v>0.17998132121566332</v>
      </c>
      <c r="L337" s="413">
        <v>30385887</v>
      </c>
    </row>
    <row r="338" spans="2:12" s="4" customFormat="1" ht="13.5">
      <c r="B338" s="24" t="s">
        <v>663</v>
      </c>
      <c r="C338" s="25">
        <v>5</v>
      </c>
      <c r="D338" s="50" t="s">
        <v>664</v>
      </c>
      <c r="E338" s="412">
        <v>10</v>
      </c>
      <c r="F338" s="45" t="s">
        <v>12</v>
      </c>
      <c r="G338" s="444">
        <f>IF(F338="","",E338/H338*100)</f>
        <v>90.909090909090907</v>
      </c>
      <c r="H338" s="413">
        <v>11</v>
      </c>
      <c r="I338" s="412">
        <v>28011821</v>
      </c>
      <c r="J338" s="133">
        <f t="shared" si="35"/>
        <v>92.18694520913607</v>
      </c>
      <c r="K338" s="64">
        <f t="shared" si="36"/>
        <v>0.1755475576810244</v>
      </c>
      <c r="L338" s="413">
        <v>30385887</v>
      </c>
    </row>
    <row r="339" spans="2:12" s="4" customFormat="1" ht="13.5">
      <c r="B339" s="20" t="s">
        <v>665</v>
      </c>
      <c r="C339" s="21">
        <v>1</v>
      </c>
      <c r="D339" s="47" t="s">
        <v>666</v>
      </c>
      <c r="E339" s="409"/>
      <c r="F339" s="60"/>
      <c r="G339" s="442" t="str">
        <f>IF(F339="","",E339/H339*100)</f>
        <v/>
      </c>
      <c r="H339" s="410">
        <v>0</v>
      </c>
      <c r="I339" s="409">
        <v>359551110</v>
      </c>
      <c r="J339" s="119">
        <f t="shared" si="35"/>
        <v>102.94029882782209</v>
      </c>
      <c r="K339" s="62">
        <f t="shared" si="36"/>
        <v>2.2532744023318352</v>
      </c>
      <c r="L339" s="410">
        <v>349281199</v>
      </c>
    </row>
    <row r="340" spans="2:12" s="4" customFormat="1" ht="13.5">
      <c r="B340" s="22" t="s">
        <v>667</v>
      </c>
      <c r="C340" s="23">
        <v>2</v>
      </c>
      <c r="D340" s="49" t="s">
        <v>668</v>
      </c>
      <c r="E340" s="65">
        <v>131</v>
      </c>
      <c r="F340" s="40" t="s">
        <v>15</v>
      </c>
      <c r="G340" s="443">
        <f>IF(F340="","",E340/H340*100)</f>
        <v>76.608187134502927</v>
      </c>
      <c r="H340" s="411">
        <v>171</v>
      </c>
      <c r="I340" s="65">
        <v>796392</v>
      </c>
      <c r="J340" s="126">
        <f t="shared" si="35"/>
        <v>87.50694986210155</v>
      </c>
      <c r="K340" s="63">
        <f t="shared" si="36"/>
        <v>4.9909168902909371E-3</v>
      </c>
      <c r="L340" s="411">
        <v>910090</v>
      </c>
    </row>
    <row r="341" spans="2:12" s="4" customFormat="1" ht="13.5">
      <c r="B341" s="22" t="s">
        <v>669</v>
      </c>
      <c r="C341" s="23">
        <v>2</v>
      </c>
      <c r="D341" s="49" t="s">
        <v>670</v>
      </c>
      <c r="E341" s="65">
        <v>46055</v>
      </c>
      <c r="F341" s="40" t="s">
        <v>15</v>
      </c>
      <c r="G341" s="443">
        <f t="shared" ref="G341:G342" si="38">IF(F341="","",E341/H341*100)</f>
        <v>89.122610109141576</v>
      </c>
      <c r="H341" s="411">
        <v>51676</v>
      </c>
      <c r="I341" s="65">
        <v>51381189</v>
      </c>
      <c r="J341" s="126">
        <f t="shared" si="35"/>
        <v>92.607083383971968</v>
      </c>
      <c r="K341" s="63">
        <f t="shared" si="36"/>
        <v>0.32200128080559687</v>
      </c>
      <c r="L341" s="411">
        <v>55483001</v>
      </c>
    </row>
    <row r="342" spans="2:12" s="4" customFormat="1" ht="13.5">
      <c r="B342" s="24" t="s">
        <v>671</v>
      </c>
      <c r="C342" s="25">
        <v>3</v>
      </c>
      <c r="D342" s="50" t="s">
        <v>672</v>
      </c>
      <c r="E342" s="412">
        <v>46025</v>
      </c>
      <c r="F342" s="45" t="s">
        <v>15</v>
      </c>
      <c r="G342" s="444">
        <f t="shared" si="38"/>
        <v>89.104214663233506</v>
      </c>
      <c r="H342" s="413">
        <v>51653</v>
      </c>
      <c r="I342" s="412">
        <v>51330111</v>
      </c>
      <c r="J342" s="133">
        <f t="shared" si="35"/>
        <v>92.668818282852143</v>
      </c>
      <c r="K342" s="64">
        <f t="shared" si="36"/>
        <v>0.32168117958292985</v>
      </c>
      <c r="L342" s="413">
        <v>55390920</v>
      </c>
    </row>
    <row r="343" spans="2:12" s="4" customFormat="1" ht="13.5">
      <c r="B343" s="22" t="s">
        <v>673</v>
      </c>
      <c r="C343" s="23">
        <v>2</v>
      </c>
      <c r="D343" s="49" t="s">
        <v>674</v>
      </c>
      <c r="E343" s="65">
        <v>56842</v>
      </c>
      <c r="F343" s="40" t="s">
        <v>32</v>
      </c>
      <c r="G343" s="443">
        <f>IF(F343="","",E343/H343*100)</f>
        <v>141.41911728118626</v>
      </c>
      <c r="H343" s="411">
        <v>40194</v>
      </c>
      <c r="I343" s="65">
        <v>102741</v>
      </c>
      <c r="J343" s="126">
        <f t="shared" si="35"/>
        <v>115.02059916707717</v>
      </c>
      <c r="K343" s="63">
        <f t="shared" si="36"/>
        <v>6.4386858761185601E-4</v>
      </c>
      <c r="L343" s="411">
        <v>89324</v>
      </c>
    </row>
    <row r="344" spans="2:12" s="4" customFormat="1" ht="13.5">
      <c r="B344" s="22" t="s">
        <v>675</v>
      </c>
      <c r="C344" s="23">
        <v>2</v>
      </c>
      <c r="D344" s="49" t="s">
        <v>676</v>
      </c>
      <c r="E344" s="65"/>
      <c r="F344" s="40"/>
      <c r="G344" s="443"/>
      <c r="H344" s="411">
        <v>0</v>
      </c>
      <c r="I344" s="65">
        <v>791979</v>
      </c>
      <c r="J344" s="126">
        <f t="shared" si="35"/>
        <v>57.010866904890115</v>
      </c>
      <c r="K344" s="63">
        <f t="shared" si="36"/>
        <v>4.9632610170063565E-3</v>
      </c>
      <c r="L344" s="411">
        <v>1389172</v>
      </c>
    </row>
    <row r="345" spans="2:12" s="4" customFormat="1" ht="13.5">
      <c r="B345" s="24" t="s">
        <v>677</v>
      </c>
      <c r="C345" s="25">
        <v>3</v>
      </c>
      <c r="D345" s="50" t="s">
        <v>678</v>
      </c>
      <c r="E345" s="412">
        <v>6399</v>
      </c>
      <c r="F345" s="45" t="s">
        <v>679</v>
      </c>
      <c r="G345" s="444">
        <f>IF(F345="","",E345/H345*100)</f>
        <v>51.187904967602591</v>
      </c>
      <c r="H345" s="413">
        <v>12501</v>
      </c>
      <c r="I345" s="412">
        <v>231417</v>
      </c>
      <c r="J345" s="133">
        <f t="shared" si="35"/>
        <v>66.772945382358117</v>
      </c>
      <c r="K345" s="64">
        <f t="shared" si="36"/>
        <v>1.4502694828683084E-3</v>
      </c>
      <c r="L345" s="413">
        <v>346573</v>
      </c>
    </row>
    <row r="346" spans="2:12" s="4" customFormat="1" ht="13.5">
      <c r="B346" s="24" t="s">
        <v>680</v>
      </c>
      <c r="C346" s="25">
        <v>4</v>
      </c>
      <c r="D346" s="50" t="s">
        <v>681</v>
      </c>
      <c r="E346" s="412">
        <v>429</v>
      </c>
      <c r="F346" s="45" t="s">
        <v>679</v>
      </c>
      <c r="G346" s="444">
        <f t="shared" ref="G346:G350" si="39">IF(F346="","",E346/H346*100)</f>
        <v>167.578125</v>
      </c>
      <c r="H346" s="413">
        <v>256</v>
      </c>
      <c r="I346" s="412">
        <v>50510</v>
      </c>
      <c r="J346" s="133">
        <f t="shared" si="35"/>
        <v>77.201724085226047</v>
      </c>
      <c r="K346" s="64">
        <f t="shared" si="36"/>
        <v>3.1654161785728036E-4</v>
      </c>
      <c r="L346" s="420">
        <v>65426</v>
      </c>
    </row>
    <row r="347" spans="2:12" s="4" customFormat="1" ht="13.5">
      <c r="B347" s="24" t="s">
        <v>682</v>
      </c>
      <c r="C347" s="25">
        <v>4</v>
      </c>
      <c r="D347" s="50" t="s">
        <v>683</v>
      </c>
      <c r="E347" s="412">
        <v>9</v>
      </c>
      <c r="F347" s="45" t="s">
        <v>679</v>
      </c>
      <c r="G347" s="444">
        <f t="shared" si="39"/>
        <v>5.625</v>
      </c>
      <c r="H347" s="413">
        <v>160</v>
      </c>
      <c r="I347" s="412">
        <v>837</v>
      </c>
      <c r="J347" s="133">
        <f t="shared" si="35"/>
        <v>3.7437938900568053</v>
      </c>
      <c r="K347" s="64">
        <f t="shared" si="36"/>
        <v>5.2454035665520429E-6</v>
      </c>
      <c r="L347" s="420">
        <v>22357</v>
      </c>
    </row>
    <row r="348" spans="2:12" s="4" customFormat="1" ht="13.5">
      <c r="B348" s="24" t="s">
        <v>684</v>
      </c>
      <c r="C348" s="25">
        <v>4</v>
      </c>
      <c r="D348" s="50" t="s">
        <v>685</v>
      </c>
      <c r="E348" s="412">
        <v>5365</v>
      </c>
      <c r="F348" s="45" t="s">
        <v>679</v>
      </c>
      <c r="G348" s="444">
        <f t="shared" si="39"/>
        <v>48.438064283134707</v>
      </c>
      <c r="H348" s="413">
        <v>11076</v>
      </c>
      <c r="I348" s="412">
        <v>124565</v>
      </c>
      <c r="J348" s="133">
        <f t="shared" si="35"/>
        <v>59.307064570498113</v>
      </c>
      <c r="K348" s="64">
        <f t="shared" si="36"/>
        <v>7.806376287545463E-4</v>
      </c>
      <c r="L348" s="420">
        <v>210034</v>
      </c>
    </row>
    <row r="349" spans="2:12" s="4" customFormat="1" ht="13.5">
      <c r="B349" s="24" t="s">
        <v>686</v>
      </c>
      <c r="C349" s="25">
        <v>3</v>
      </c>
      <c r="D349" s="50" t="s">
        <v>687</v>
      </c>
      <c r="E349" s="412">
        <v>155</v>
      </c>
      <c r="F349" s="45" t="s">
        <v>679</v>
      </c>
      <c r="G349" s="444">
        <f t="shared" si="39"/>
        <v>85.635359116022101</v>
      </c>
      <c r="H349" s="413">
        <v>181</v>
      </c>
      <c r="I349" s="412">
        <v>5451</v>
      </c>
      <c r="J349" s="133">
        <f t="shared" si="35"/>
        <v>231.17048346055981</v>
      </c>
      <c r="K349" s="64">
        <f t="shared" si="36"/>
        <v>3.4160925736290547E-5</v>
      </c>
      <c r="L349" s="420">
        <v>2358</v>
      </c>
    </row>
    <row r="350" spans="2:12" s="4" customFormat="1" ht="13.5">
      <c r="B350" s="24" t="s">
        <v>688</v>
      </c>
      <c r="C350" s="25">
        <v>3</v>
      </c>
      <c r="D350" s="50" t="s">
        <v>689</v>
      </c>
      <c r="E350" s="412">
        <v>6482</v>
      </c>
      <c r="F350" s="45" t="s">
        <v>679</v>
      </c>
      <c r="G350" s="444">
        <f t="shared" si="39"/>
        <v>165.78005115089513</v>
      </c>
      <c r="H350" s="413">
        <v>3910</v>
      </c>
      <c r="I350" s="412">
        <v>6531</v>
      </c>
      <c r="J350" s="133">
        <f t="shared" si="35"/>
        <v>143.31797235023041</v>
      </c>
      <c r="K350" s="64">
        <f t="shared" si="36"/>
        <v>4.0929188402809311E-5</v>
      </c>
      <c r="L350" s="420">
        <v>4557</v>
      </c>
    </row>
    <row r="351" spans="2:12" s="4" customFormat="1" ht="13.5">
      <c r="B351" s="24" t="s">
        <v>690</v>
      </c>
      <c r="C351" s="25">
        <v>3</v>
      </c>
      <c r="D351" s="50" t="s">
        <v>691</v>
      </c>
      <c r="E351" s="412">
        <v>334</v>
      </c>
      <c r="F351" s="45" t="s">
        <v>679</v>
      </c>
      <c r="G351" s="444">
        <f>IF(F351="","",E351/H351*100)</f>
        <v>13.582757218381456</v>
      </c>
      <c r="H351" s="413">
        <v>2459</v>
      </c>
      <c r="I351" s="412">
        <v>8798</v>
      </c>
      <c r="J351" s="133">
        <f t="shared" si="35"/>
        <v>7.8315129827934591</v>
      </c>
      <c r="K351" s="64">
        <f t="shared" si="36"/>
        <v>5.5136273092622303E-5</v>
      </c>
      <c r="L351" s="420">
        <v>112341</v>
      </c>
    </row>
    <row r="352" spans="2:12" s="4" customFormat="1" ht="13.5">
      <c r="B352" s="24" t="s">
        <v>692</v>
      </c>
      <c r="C352" s="25">
        <v>3</v>
      </c>
      <c r="D352" s="50" t="s">
        <v>693</v>
      </c>
      <c r="E352" s="412"/>
      <c r="F352" s="45"/>
      <c r="G352" s="444"/>
      <c r="H352" s="413"/>
      <c r="I352" s="412">
        <v>318716</v>
      </c>
      <c r="J352" s="133">
        <f t="shared" si="35"/>
        <v>73.055764399537892</v>
      </c>
      <c r="K352" s="64">
        <f t="shared" si="36"/>
        <v>1.9973644481686989E-3</v>
      </c>
      <c r="L352" s="413">
        <v>436264</v>
      </c>
    </row>
    <row r="353" spans="2:12" s="4" customFormat="1" ht="13.5">
      <c r="B353" s="24" t="s">
        <v>694</v>
      </c>
      <c r="C353" s="25">
        <v>4</v>
      </c>
      <c r="D353" s="50" t="s">
        <v>695</v>
      </c>
      <c r="E353" s="412">
        <v>15851</v>
      </c>
      <c r="F353" s="45" t="s">
        <v>679</v>
      </c>
      <c r="G353" s="444">
        <f>IF(F353="","",E353/H353*100)</f>
        <v>73.887102037011147</v>
      </c>
      <c r="H353" s="413">
        <v>21453</v>
      </c>
      <c r="I353" s="412">
        <v>59987</v>
      </c>
      <c r="J353" s="133">
        <f t="shared" si="35"/>
        <v>95.440154010150664</v>
      </c>
      <c r="K353" s="64">
        <f t="shared" si="36"/>
        <v>3.7593312275598258E-4</v>
      </c>
      <c r="L353" s="413">
        <v>62853</v>
      </c>
    </row>
    <row r="354" spans="2:12" s="4" customFormat="1" ht="13.5">
      <c r="B354" s="24" t="s">
        <v>696</v>
      </c>
      <c r="C354" s="25">
        <v>4</v>
      </c>
      <c r="D354" s="50" t="s">
        <v>697</v>
      </c>
      <c r="E354" s="412">
        <v>3713</v>
      </c>
      <c r="F354" s="45" t="s">
        <v>679</v>
      </c>
      <c r="G354" s="444">
        <f t="shared" ref="G354:G356" si="40">IF(F354="","",E354/H354*100)</f>
        <v>63.940072326502495</v>
      </c>
      <c r="H354" s="413">
        <v>5807</v>
      </c>
      <c r="I354" s="412">
        <v>44153</v>
      </c>
      <c r="J354" s="133">
        <f t="shared" si="35"/>
        <v>73.718569472735169</v>
      </c>
      <c r="K354" s="64">
        <f t="shared" si="36"/>
        <v>2.7670287177296575E-4</v>
      </c>
      <c r="L354" s="413">
        <v>59894</v>
      </c>
    </row>
    <row r="355" spans="2:12" s="4" customFormat="1" ht="13.5">
      <c r="B355" s="24" t="s">
        <v>698</v>
      </c>
      <c r="C355" s="25">
        <v>4</v>
      </c>
      <c r="D355" s="50" t="s">
        <v>699</v>
      </c>
      <c r="E355" s="412">
        <v>5296</v>
      </c>
      <c r="F355" s="45" t="s">
        <v>679</v>
      </c>
      <c r="G355" s="444">
        <f>IF(F355="","",E355/H355*100)</f>
        <v>47.940617362179779</v>
      </c>
      <c r="H355" s="413">
        <v>11047</v>
      </c>
      <c r="I355" s="412">
        <v>76539</v>
      </c>
      <c r="J355" s="133">
        <f t="shared" si="35"/>
        <v>73.236754729257768</v>
      </c>
      <c r="K355" s="64">
        <f t="shared" si="36"/>
        <v>4.7966301503025901E-4</v>
      </c>
      <c r="L355" s="413">
        <v>104509</v>
      </c>
    </row>
    <row r="356" spans="2:12" s="4" customFormat="1" ht="13.5">
      <c r="B356" s="24" t="s">
        <v>700</v>
      </c>
      <c r="C356" s="25">
        <v>4</v>
      </c>
      <c r="D356" s="50" t="s">
        <v>701</v>
      </c>
      <c r="E356" s="412">
        <v>454</v>
      </c>
      <c r="F356" s="45" t="s">
        <v>679</v>
      </c>
      <c r="G356" s="444">
        <f t="shared" si="40"/>
        <v>27.582017010935601</v>
      </c>
      <c r="H356" s="413">
        <v>1646</v>
      </c>
      <c r="I356" s="412">
        <v>57334</v>
      </c>
      <c r="J356" s="133">
        <f t="shared" si="35"/>
        <v>43.862172376333064</v>
      </c>
      <c r="K356" s="64">
        <f t="shared" si="36"/>
        <v>3.5930701085387678E-4</v>
      </c>
      <c r="L356" s="413">
        <v>130714</v>
      </c>
    </row>
    <row r="357" spans="2:12" s="4" customFormat="1" ht="13.5">
      <c r="B357" s="24" t="s">
        <v>702</v>
      </c>
      <c r="C357" s="25">
        <v>3</v>
      </c>
      <c r="D357" s="50" t="s">
        <v>703</v>
      </c>
      <c r="E357" s="412">
        <v>3851</v>
      </c>
      <c r="F357" s="45" t="s">
        <v>32</v>
      </c>
      <c r="G357" s="444">
        <f>IF(F357="","",E357/H357*100)</f>
        <v>116.37957086733152</v>
      </c>
      <c r="H357" s="413">
        <v>3309</v>
      </c>
      <c r="I357" s="412">
        <v>32113</v>
      </c>
      <c r="J357" s="133">
        <f t="shared" si="35"/>
        <v>112.65742852131204</v>
      </c>
      <c r="K357" s="64">
        <f t="shared" si="36"/>
        <v>2.0124927686103434E-4</v>
      </c>
      <c r="L357" s="413">
        <v>28505</v>
      </c>
    </row>
    <row r="358" spans="2:12" s="4" customFormat="1" ht="13.5">
      <c r="B358" s="22" t="s">
        <v>704</v>
      </c>
      <c r="C358" s="23">
        <v>2</v>
      </c>
      <c r="D358" s="49" t="s">
        <v>705</v>
      </c>
      <c r="E358" s="65"/>
      <c r="F358" s="40"/>
      <c r="G358" s="443"/>
      <c r="H358" s="411"/>
      <c r="I358" s="65">
        <v>186014</v>
      </c>
      <c r="J358" s="126">
        <f t="shared" si="35"/>
        <v>100.77689890562358</v>
      </c>
      <c r="K358" s="63">
        <f t="shared" si="36"/>
        <v>1.1657329737498349E-3</v>
      </c>
      <c r="L358" s="411">
        <v>184580</v>
      </c>
    </row>
    <row r="359" spans="2:12" s="4" customFormat="1" ht="13.5">
      <c r="B359" s="22" t="s">
        <v>706</v>
      </c>
      <c r="C359" s="23">
        <v>2</v>
      </c>
      <c r="D359" s="49" t="s">
        <v>707</v>
      </c>
      <c r="E359" s="65"/>
      <c r="F359" s="40"/>
      <c r="G359" s="443"/>
      <c r="H359" s="411"/>
      <c r="I359" s="65">
        <v>169083864</v>
      </c>
      <c r="J359" s="126">
        <f t="shared" si="35"/>
        <v>113.47576381728632</v>
      </c>
      <c r="K359" s="63">
        <f t="shared" si="36"/>
        <v>1.0596333372425335</v>
      </c>
      <c r="L359" s="411">
        <v>149004385</v>
      </c>
    </row>
    <row r="360" spans="2:12" s="4" customFormat="1" ht="13.5">
      <c r="B360" s="24" t="s">
        <v>708</v>
      </c>
      <c r="C360" s="25">
        <v>3</v>
      </c>
      <c r="D360" s="50" t="s">
        <v>709</v>
      </c>
      <c r="E360" s="412"/>
      <c r="F360" s="45"/>
      <c r="G360" s="444"/>
      <c r="H360" s="413"/>
      <c r="I360" s="412">
        <v>165032332</v>
      </c>
      <c r="J360" s="133">
        <f t="shared" si="35"/>
        <v>115.02599925133441</v>
      </c>
      <c r="K360" s="64">
        <f t="shared" si="36"/>
        <v>1.0342427513371575</v>
      </c>
      <c r="L360" s="413">
        <v>143473939</v>
      </c>
    </row>
    <row r="361" spans="2:12" s="4" customFormat="1" ht="13.5">
      <c r="B361" s="24" t="s">
        <v>710</v>
      </c>
      <c r="C361" s="25">
        <v>4</v>
      </c>
      <c r="D361" s="50" t="s">
        <v>711</v>
      </c>
      <c r="E361" s="412">
        <v>21384</v>
      </c>
      <c r="F361" s="45" t="s">
        <v>32</v>
      </c>
      <c r="G361" s="444">
        <f>IF(F361="","",E361/H361*100)</f>
        <v>78.226514486391579</v>
      </c>
      <c r="H361" s="413">
        <v>27336</v>
      </c>
      <c r="I361" s="412">
        <v>1488187</v>
      </c>
      <c r="J361" s="133">
        <f t="shared" si="35"/>
        <v>85.42180037114781</v>
      </c>
      <c r="K361" s="64">
        <f t="shared" si="36"/>
        <v>9.3263338082394086E-3</v>
      </c>
      <c r="L361" s="413">
        <v>1742163</v>
      </c>
    </row>
    <row r="362" spans="2:12" s="4" customFormat="1" ht="13.5">
      <c r="B362" s="24" t="s">
        <v>712</v>
      </c>
      <c r="C362" s="25">
        <v>4</v>
      </c>
      <c r="D362" s="50" t="s">
        <v>713</v>
      </c>
      <c r="E362" s="412"/>
      <c r="F362" s="45"/>
      <c r="G362" s="444"/>
      <c r="H362" s="413"/>
      <c r="I362" s="412">
        <v>3982422</v>
      </c>
      <c r="J362" s="133">
        <f t="shared" si="35"/>
        <v>129.07738571768434</v>
      </c>
      <c r="K362" s="64">
        <f t="shared" si="36"/>
        <v>2.4957479763817587E-2</v>
      </c>
      <c r="L362" s="413">
        <v>3085298</v>
      </c>
    </row>
    <row r="363" spans="2:12" s="4" customFormat="1" ht="13.5">
      <c r="B363" s="24" t="s">
        <v>714</v>
      </c>
      <c r="C363" s="25">
        <v>4</v>
      </c>
      <c r="D363" s="50" t="s">
        <v>715</v>
      </c>
      <c r="E363" s="412">
        <v>33</v>
      </c>
      <c r="F363" s="45" t="s">
        <v>679</v>
      </c>
      <c r="G363" s="444">
        <f>IF(F363="","",E363/H363*100)</f>
        <v>17.460317460317459</v>
      </c>
      <c r="H363" s="413">
        <v>189</v>
      </c>
      <c r="I363" s="412">
        <v>2894</v>
      </c>
      <c r="J363" s="133">
        <f t="shared" si="35"/>
        <v>7.7212454310183825</v>
      </c>
      <c r="K363" s="64">
        <f t="shared" si="36"/>
        <v>1.8136437182319728E-5</v>
      </c>
      <c r="L363" s="413">
        <v>37481</v>
      </c>
    </row>
    <row r="364" spans="2:12" s="4" customFormat="1" ht="13.5">
      <c r="B364" s="24" t="s">
        <v>716</v>
      </c>
      <c r="C364" s="25">
        <v>4</v>
      </c>
      <c r="D364" s="50" t="s">
        <v>717</v>
      </c>
      <c r="E364" s="412">
        <v>19</v>
      </c>
      <c r="F364" s="45" t="s">
        <v>12</v>
      </c>
      <c r="G364" s="444">
        <f t="shared" ref="G364:G365" si="41">IF(F364="","",E364/H364*100)</f>
        <v>13.868613138686131</v>
      </c>
      <c r="H364" s="413">
        <v>137</v>
      </c>
      <c r="I364" s="412">
        <v>43439</v>
      </c>
      <c r="J364" s="133">
        <f t="shared" si="35"/>
        <v>106.3508385359285</v>
      </c>
      <c r="K364" s="64">
        <f t="shared" si="36"/>
        <v>2.722282981212117E-4</v>
      </c>
      <c r="L364" s="413">
        <v>40845</v>
      </c>
    </row>
    <row r="365" spans="2:12" s="4" customFormat="1" ht="13.5">
      <c r="B365" s="24" t="s">
        <v>718</v>
      </c>
      <c r="C365" s="25">
        <v>4</v>
      </c>
      <c r="D365" s="50" t="s">
        <v>719</v>
      </c>
      <c r="E365" s="412">
        <v>13196</v>
      </c>
      <c r="F365" s="45" t="s">
        <v>32</v>
      </c>
      <c r="G365" s="444">
        <f t="shared" si="41"/>
        <v>73.786624916126144</v>
      </c>
      <c r="H365" s="413">
        <v>17884</v>
      </c>
      <c r="I365" s="412">
        <v>289808</v>
      </c>
      <c r="J365" s="133">
        <f t="shared" si="35"/>
        <v>79.420993639370678</v>
      </c>
      <c r="K365" s="64">
        <f t="shared" si="36"/>
        <v>1.8162006174615465E-3</v>
      </c>
      <c r="L365" s="420">
        <v>364901</v>
      </c>
    </row>
    <row r="366" spans="2:12" s="4" customFormat="1" ht="13.5">
      <c r="B366" s="24" t="s">
        <v>720</v>
      </c>
      <c r="C366" s="25">
        <v>5</v>
      </c>
      <c r="D366" s="50" t="s">
        <v>721</v>
      </c>
      <c r="E366" s="412">
        <v>3794</v>
      </c>
      <c r="F366" s="45" t="s">
        <v>32</v>
      </c>
      <c r="G366" s="444">
        <f>IF(F366="","",E366/H366*100)</f>
        <v>76.338028169014081</v>
      </c>
      <c r="H366" s="413">
        <v>4970</v>
      </c>
      <c r="I366" s="412">
        <v>90242</v>
      </c>
      <c r="J366" s="133">
        <f t="shared" si="35"/>
        <v>61.087005083701698</v>
      </c>
      <c r="K366" s="64">
        <f t="shared" si="36"/>
        <v>5.6553848106665416E-4</v>
      </c>
      <c r="L366" s="420">
        <v>147727</v>
      </c>
    </row>
    <row r="367" spans="2:12" s="4" customFormat="1" ht="13.5">
      <c r="B367" s="24" t="s">
        <v>722</v>
      </c>
      <c r="C367" s="25">
        <v>4</v>
      </c>
      <c r="D367" s="50" t="s">
        <v>723</v>
      </c>
      <c r="E367" s="412"/>
      <c r="F367" s="45"/>
      <c r="G367" s="444"/>
      <c r="H367" s="413"/>
      <c r="I367" s="412">
        <v>163623</v>
      </c>
      <c r="J367" s="133">
        <f t="shared" si="35"/>
        <v>136.80852842809367</v>
      </c>
      <c r="K367" s="64">
        <f t="shared" si="36"/>
        <v>1.0254105947072221E-3</v>
      </c>
      <c r="L367" s="413">
        <v>119600</v>
      </c>
    </row>
    <row r="368" spans="2:12" s="4" customFormat="1" ht="13.5">
      <c r="B368" s="24" t="s">
        <v>724</v>
      </c>
      <c r="C368" s="25">
        <v>5</v>
      </c>
      <c r="D368" s="50" t="s">
        <v>725</v>
      </c>
      <c r="E368" s="412">
        <v>447</v>
      </c>
      <c r="F368" s="45" t="s">
        <v>12</v>
      </c>
      <c r="G368" s="444">
        <f>IF(F368="","",E368/H368*100)</f>
        <v>156.29370629370629</v>
      </c>
      <c r="H368" s="413">
        <v>286</v>
      </c>
      <c r="I368" s="412">
        <v>125270</v>
      </c>
      <c r="J368" s="133">
        <f t="shared" si="35"/>
        <v>165.40132299932662</v>
      </c>
      <c r="K368" s="64">
        <f t="shared" si="36"/>
        <v>7.8505580021741262E-4</v>
      </c>
      <c r="L368" s="413">
        <v>75737</v>
      </c>
    </row>
    <row r="369" spans="2:12" s="4" customFormat="1" ht="13.5">
      <c r="B369" s="24" t="s">
        <v>726</v>
      </c>
      <c r="C369" s="25">
        <v>4</v>
      </c>
      <c r="D369" s="50" t="s">
        <v>727</v>
      </c>
      <c r="E369" s="412"/>
      <c r="F369" s="45"/>
      <c r="G369" s="444"/>
      <c r="H369" s="413"/>
      <c r="I369" s="412">
        <v>58146527</v>
      </c>
      <c r="J369" s="133">
        <f t="shared" si="35"/>
        <v>87.884168005449965</v>
      </c>
      <c r="K369" s="64">
        <f t="shared" si="36"/>
        <v>0.36439904433502346</v>
      </c>
      <c r="L369" s="413">
        <v>66162687</v>
      </c>
    </row>
    <row r="370" spans="2:12" s="4" customFormat="1" ht="13.5">
      <c r="B370" s="24" t="s">
        <v>728</v>
      </c>
      <c r="C370" s="25">
        <v>5</v>
      </c>
      <c r="D370" s="50" t="s">
        <v>729</v>
      </c>
      <c r="E370" s="412">
        <v>40751</v>
      </c>
      <c r="F370" s="45" t="s">
        <v>32</v>
      </c>
      <c r="G370" s="444">
        <f>IF(F370="","",E370/H370*100)</f>
        <v>41.165536957158587</v>
      </c>
      <c r="H370" s="413">
        <v>98993</v>
      </c>
      <c r="I370" s="412">
        <v>103736</v>
      </c>
      <c r="J370" s="133">
        <f t="shared" si="35"/>
        <v>93.126138985394064</v>
      </c>
      <c r="K370" s="64">
        <f t="shared" si="36"/>
        <v>6.5010416293888014E-4</v>
      </c>
      <c r="L370" s="413">
        <v>111393</v>
      </c>
    </row>
    <row r="371" spans="2:12" s="4" customFormat="1" ht="13.5">
      <c r="B371" s="24" t="s">
        <v>730</v>
      </c>
      <c r="C371" s="25">
        <v>3</v>
      </c>
      <c r="D371" s="50" t="s">
        <v>731</v>
      </c>
      <c r="E371" s="412"/>
      <c r="F371" s="45"/>
      <c r="G371" s="444"/>
      <c r="H371" s="413"/>
      <c r="I371" s="412">
        <v>4051532</v>
      </c>
      <c r="J371" s="133">
        <f t="shared" si="35"/>
        <v>73.258684742604842</v>
      </c>
      <c r="K371" s="64">
        <f t="shared" si="36"/>
        <v>2.5390585905376021E-2</v>
      </c>
      <c r="L371" s="413">
        <v>5530446</v>
      </c>
    </row>
    <row r="372" spans="2:12" s="4" customFormat="1" ht="13.5">
      <c r="B372" s="24" t="s">
        <v>732</v>
      </c>
      <c r="C372" s="25">
        <v>4</v>
      </c>
      <c r="D372" s="50" t="s">
        <v>733</v>
      </c>
      <c r="E372" s="412">
        <v>1736</v>
      </c>
      <c r="F372" s="45" t="s">
        <v>12</v>
      </c>
      <c r="G372" s="444">
        <f>IF(F372="","",E372/H372*100)</f>
        <v>27.129238943584934</v>
      </c>
      <c r="H372" s="413">
        <v>6399</v>
      </c>
      <c r="I372" s="412">
        <v>78891</v>
      </c>
      <c r="J372" s="133">
        <f t="shared" si="35"/>
        <v>163.61656677105586</v>
      </c>
      <c r="K372" s="64">
        <f t="shared" si="36"/>
        <v>4.9440278705956662E-4</v>
      </c>
      <c r="L372" s="413">
        <v>48217</v>
      </c>
    </row>
    <row r="373" spans="2:12" s="4" customFormat="1" ht="13.5">
      <c r="B373" s="24" t="s">
        <v>734</v>
      </c>
      <c r="C373" s="25">
        <v>4</v>
      </c>
      <c r="D373" s="50" t="s">
        <v>735</v>
      </c>
      <c r="E373" s="412"/>
      <c r="F373" s="45"/>
      <c r="G373" s="444"/>
      <c r="H373" s="413"/>
      <c r="I373" s="412">
        <v>3328119</v>
      </c>
      <c r="J373" s="133">
        <f t="shared" si="35"/>
        <v>81.491929698093969</v>
      </c>
      <c r="K373" s="64">
        <f t="shared" si="36"/>
        <v>2.0857021830955339E-2</v>
      </c>
      <c r="L373" s="413">
        <v>4083986</v>
      </c>
    </row>
    <row r="374" spans="2:12" s="4" customFormat="1" ht="13.5">
      <c r="B374" s="22" t="s">
        <v>736</v>
      </c>
      <c r="C374" s="23">
        <v>2</v>
      </c>
      <c r="D374" s="49" t="s">
        <v>737</v>
      </c>
      <c r="E374" s="65"/>
      <c r="F374" s="40"/>
      <c r="G374" s="443"/>
      <c r="H374" s="411"/>
      <c r="I374" s="65">
        <v>137208931</v>
      </c>
      <c r="J374" s="126">
        <f t="shared" si="35"/>
        <v>96.476098157534054</v>
      </c>
      <c r="K374" s="63">
        <f t="shared" si="36"/>
        <v>0.85987600481504567</v>
      </c>
      <c r="L374" s="411">
        <v>142220647</v>
      </c>
    </row>
    <row r="375" spans="2:12" s="4" customFormat="1" ht="13.5">
      <c r="B375" s="24" t="s">
        <v>738</v>
      </c>
      <c r="C375" s="25">
        <v>3</v>
      </c>
      <c r="D375" s="50" t="s">
        <v>739</v>
      </c>
      <c r="E375" s="412"/>
      <c r="F375" s="45"/>
      <c r="G375" s="444"/>
      <c r="H375" s="413"/>
      <c r="I375" s="412">
        <v>28138840</v>
      </c>
      <c r="J375" s="133">
        <f t="shared" si="35"/>
        <v>96.936324161541151</v>
      </c>
      <c r="K375" s="64">
        <f t="shared" si="36"/>
        <v>0.17634357430661565</v>
      </c>
      <c r="L375" s="413">
        <v>29028169</v>
      </c>
    </row>
    <row r="376" spans="2:12" s="4" customFormat="1" ht="13.5">
      <c r="B376" s="24" t="s">
        <v>740</v>
      </c>
      <c r="C376" s="25">
        <v>4</v>
      </c>
      <c r="D376" s="50" t="s">
        <v>741</v>
      </c>
      <c r="E376" s="412">
        <v>4097032</v>
      </c>
      <c r="F376" s="45" t="s">
        <v>228</v>
      </c>
      <c r="G376" s="444">
        <f>IF(F376="","",E376/H376*100)</f>
        <v>79.128431374631859</v>
      </c>
      <c r="H376" s="413">
        <v>5177699</v>
      </c>
      <c r="I376" s="412">
        <v>492536</v>
      </c>
      <c r="J376" s="133">
        <f t="shared" si="35"/>
        <v>83.798972027650791</v>
      </c>
      <c r="K376" s="64">
        <f t="shared" si="36"/>
        <v>3.0866787228856353E-3</v>
      </c>
      <c r="L376" s="413">
        <v>587759</v>
      </c>
    </row>
    <row r="377" spans="2:12" s="4" customFormat="1" ht="13.5">
      <c r="B377" s="24" t="s">
        <v>742</v>
      </c>
      <c r="C377" s="25">
        <v>3</v>
      </c>
      <c r="D377" s="50" t="s">
        <v>743</v>
      </c>
      <c r="E377" s="412">
        <v>1120826</v>
      </c>
      <c r="F377" s="45" t="s">
        <v>12</v>
      </c>
      <c r="G377" s="444">
        <f>IF(F377="","",E377/H377*100)</f>
        <v>117.33007005305274</v>
      </c>
      <c r="H377" s="413">
        <v>955276</v>
      </c>
      <c r="I377" s="412">
        <v>3524637</v>
      </c>
      <c r="J377" s="133">
        <f t="shared" si="35"/>
        <v>61.223374208704094</v>
      </c>
      <c r="K377" s="64">
        <f t="shared" si="36"/>
        <v>2.2088582426046947E-2</v>
      </c>
      <c r="L377" s="413">
        <v>5757012</v>
      </c>
    </row>
    <row r="378" spans="2:12" s="4" customFormat="1" ht="13.5">
      <c r="B378" s="24" t="s">
        <v>744</v>
      </c>
      <c r="C378" s="25">
        <v>3</v>
      </c>
      <c r="D378" s="50" t="s">
        <v>745</v>
      </c>
      <c r="E378" s="412"/>
      <c r="F378" s="45"/>
      <c r="G378" s="444"/>
      <c r="H378" s="413"/>
      <c r="I378" s="412">
        <v>8134359</v>
      </c>
      <c r="J378" s="133">
        <f t="shared" si="35"/>
        <v>111.40973525262625</v>
      </c>
      <c r="K378" s="64">
        <f t="shared" si="36"/>
        <v>5.0977294755334183E-2</v>
      </c>
      <c r="L378" s="413">
        <v>7301300</v>
      </c>
    </row>
    <row r="379" spans="2:12" s="4" customFormat="1" ht="13.5">
      <c r="B379" s="24" t="s">
        <v>746</v>
      </c>
      <c r="C379" s="25">
        <v>3</v>
      </c>
      <c r="D379" s="50" t="s">
        <v>747</v>
      </c>
      <c r="E379" s="412">
        <v>286921</v>
      </c>
      <c r="F379" s="45" t="s">
        <v>32</v>
      </c>
      <c r="G379" s="444">
        <f>IF(F379="","",E379/H379*100)</f>
        <v>87.762748984485881</v>
      </c>
      <c r="H379" s="413">
        <v>326928</v>
      </c>
      <c r="I379" s="412">
        <v>736922</v>
      </c>
      <c r="J379" s="133">
        <f t="shared" si="35"/>
        <v>109.45675777641128</v>
      </c>
      <c r="K379" s="64">
        <f t="shared" si="36"/>
        <v>4.6182237599410574E-3</v>
      </c>
      <c r="L379" s="413">
        <v>673254</v>
      </c>
    </row>
    <row r="380" spans="2:12" s="4" customFormat="1" ht="13.5">
      <c r="B380" s="24" t="s">
        <v>748</v>
      </c>
      <c r="C380" s="25">
        <v>3</v>
      </c>
      <c r="D380" s="50" t="s">
        <v>749</v>
      </c>
      <c r="E380" s="412">
        <v>20</v>
      </c>
      <c r="F380" s="45" t="s">
        <v>32</v>
      </c>
      <c r="G380" s="444">
        <f t="shared" ref="G380:G384" si="42">IF(F380="","",E380/H380*100)</f>
        <v>5.5248618784530388</v>
      </c>
      <c r="H380" s="413">
        <v>362</v>
      </c>
      <c r="I380" s="412">
        <v>570</v>
      </c>
      <c r="J380" s="133">
        <f t="shared" si="35"/>
        <v>89.763779527559052</v>
      </c>
      <c r="K380" s="64">
        <f t="shared" si="36"/>
        <v>3.5721386295515704E-6</v>
      </c>
      <c r="L380" s="413">
        <v>635</v>
      </c>
    </row>
    <row r="381" spans="2:12" s="4" customFormat="1" ht="13.5">
      <c r="B381" s="24" t="s">
        <v>750</v>
      </c>
      <c r="C381" s="25">
        <v>3</v>
      </c>
      <c r="D381" s="50" t="s">
        <v>751</v>
      </c>
      <c r="E381" s="412">
        <v>24901310</v>
      </c>
      <c r="F381" s="45" t="s">
        <v>32</v>
      </c>
      <c r="G381" s="444">
        <f>IF(F381="","",E381/H381*100)</f>
        <v>103.23311169230922</v>
      </c>
      <c r="H381" s="413">
        <v>24121437</v>
      </c>
      <c r="I381" s="412">
        <v>56591352</v>
      </c>
      <c r="J381" s="133">
        <f t="shared" si="35"/>
        <v>102.87792623125385</v>
      </c>
      <c r="K381" s="64">
        <f t="shared" si="36"/>
        <v>0.35465290276798339</v>
      </c>
      <c r="L381" s="420">
        <v>55008255</v>
      </c>
    </row>
    <row r="382" spans="2:12" s="4" customFormat="1" ht="13.5">
      <c r="B382" s="24" t="s">
        <v>752</v>
      </c>
      <c r="C382" s="25">
        <v>4</v>
      </c>
      <c r="D382" s="50" t="s">
        <v>753</v>
      </c>
      <c r="E382" s="412">
        <v>146871</v>
      </c>
      <c r="F382" s="45" t="s">
        <v>32</v>
      </c>
      <c r="G382" s="444">
        <f>IF(F382="","",E382/H382*100)</f>
        <v>117.13508685180163</v>
      </c>
      <c r="H382" s="413">
        <v>125386</v>
      </c>
      <c r="I382" s="412">
        <v>192239</v>
      </c>
      <c r="J382" s="133">
        <f t="shared" si="35"/>
        <v>115.03051699377693</v>
      </c>
      <c r="K382" s="64">
        <f t="shared" si="36"/>
        <v>1.2047444877304637E-3</v>
      </c>
      <c r="L382" s="413">
        <v>167120</v>
      </c>
    </row>
    <row r="383" spans="2:12" s="4" customFormat="1" ht="13.5">
      <c r="B383" s="24" t="s">
        <v>754</v>
      </c>
      <c r="C383" s="25">
        <v>4</v>
      </c>
      <c r="D383" s="50" t="s">
        <v>755</v>
      </c>
      <c r="E383" s="412">
        <v>7145757</v>
      </c>
      <c r="F383" s="45" t="s">
        <v>32</v>
      </c>
      <c r="G383" s="444">
        <f t="shared" si="42"/>
        <v>104.56895229643921</v>
      </c>
      <c r="H383" s="413">
        <v>6833536</v>
      </c>
      <c r="I383" s="412">
        <v>6909537</v>
      </c>
      <c r="J383" s="133">
        <f t="shared" si="35"/>
        <v>105.87790463546445</v>
      </c>
      <c r="K383" s="64">
        <f t="shared" si="36"/>
        <v>4.3301445666694506E-2</v>
      </c>
      <c r="L383" s="413">
        <v>6525948</v>
      </c>
    </row>
    <row r="384" spans="2:12" s="4" customFormat="1" ht="13.5">
      <c r="B384" s="24" t="s">
        <v>756</v>
      </c>
      <c r="C384" s="25">
        <v>3</v>
      </c>
      <c r="D384" s="50" t="s">
        <v>757</v>
      </c>
      <c r="E384" s="412">
        <v>193916</v>
      </c>
      <c r="F384" s="45" t="s">
        <v>32</v>
      </c>
      <c r="G384" s="444">
        <f t="shared" si="42"/>
        <v>134.89902538452441</v>
      </c>
      <c r="H384" s="413">
        <v>143749</v>
      </c>
      <c r="I384" s="412">
        <v>525622</v>
      </c>
      <c r="J384" s="133">
        <f t="shared" si="35"/>
        <v>81.874243559449027</v>
      </c>
      <c r="K384" s="64">
        <f t="shared" si="36"/>
        <v>3.2940257030564129E-3</v>
      </c>
      <c r="L384" s="413">
        <v>641987</v>
      </c>
    </row>
    <row r="385" spans="2:12" s="4" customFormat="1" ht="13.5">
      <c r="B385" s="24" t="s">
        <v>758</v>
      </c>
      <c r="C385" s="25">
        <v>3</v>
      </c>
      <c r="D385" s="50" t="s">
        <v>759</v>
      </c>
      <c r="E385" s="412">
        <v>238154</v>
      </c>
      <c r="F385" s="45" t="s">
        <v>32</v>
      </c>
      <c r="G385" s="444">
        <f>IF(F385="","",E385/H385*100)</f>
        <v>11.412872104179106</v>
      </c>
      <c r="H385" s="413">
        <v>2086714</v>
      </c>
      <c r="I385" s="412">
        <v>1012660</v>
      </c>
      <c r="J385" s="133">
        <f t="shared" si="35"/>
        <v>82.017282056806124</v>
      </c>
      <c r="K385" s="64">
        <f t="shared" si="36"/>
        <v>6.3462489554415667E-3</v>
      </c>
      <c r="L385" s="413">
        <v>1234691</v>
      </c>
    </row>
    <row r="386" spans="2:12" s="4" customFormat="1" ht="13.5">
      <c r="B386" s="24" t="s">
        <v>760</v>
      </c>
      <c r="C386" s="25">
        <v>3</v>
      </c>
      <c r="D386" s="50" t="s">
        <v>761</v>
      </c>
      <c r="E386" s="412"/>
      <c r="F386" s="45"/>
      <c r="G386" s="444"/>
      <c r="H386" s="413"/>
      <c r="I386" s="412">
        <v>1692278</v>
      </c>
      <c r="J386" s="133">
        <f t="shared" si="35"/>
        <v>41.428175540436271</v>
      </c>
      <c r="K386" s="64">
        <f t="shared" si="36"/>
        <v>1.060535371182504E-2</v>
      </c>
      <c r="L386" s="413">
        <v>4084848</v>
      </c>
    </row>
    <row r="387" spans="2:12" s="4" customFormat="1" ht="13.5">
      <c r="B387" s="24" t="s">
        <v>762</v>
      </c>
      <c r="C387" s="25">
        <v>4</v>
      </c>
      <c r="D387" s="50" t="s">
        <v>763</v>
      </c>
      <c r="E387" s="412"/>
      <c r="F387" s="45"/>
      <c r="G387" s="444"/>
      <c r="H387" s="413"/>
      <c r="I387" s="412">
        <v>537157</v>
      </c>
      <c r="J387" s="133">
        <f t="shared" si="35"/>
        <v>75.709445269754099</v>
      </c>
      <c r="K387" s="64">
        <f t="shared" si="36"/>
        <v>3.3663145084807597E-3</v>
      </c>
      <c r="L387" s="413">
        <v>709498</v>
      </c>
    </row>
    <row r="388" spans="2:12" s="4" customFormat="1" ht="13.5">
      <c r="B388" s="24" t="s">
        <v>764</v>
      </c>
      <c r="C388" s="25">
        <v>5</v>
      </c>
      <c r="D388" s="50" t="s">
        <v>765</v>
      </c>
      <c r="E388" s="412">
        <v>680</v>
      </c>
      <c r="F388" s="45" t="s">
        <v>679</v>
      </c>
      <c r="G388" s="444">
        <f>IF(F388="","",E388/H388*100)</f>
        <v>43.956043956043956</v>
      </c>
      <c r="H388" s="413">
        <v>1547</v>
      </c>
      <c r="I388" s="412">
        <v>46425</v>
      </c>
      <c r="J388" s="133">
        <f t="shared" si="35"/>
        <v>65.394692359702503</v>
      </c>
      <c r="K388" s="64">
        <f t="shared" si="36"/>
        <v>2.9094129101216084E-4</v>
      </c>
      <c r="L388" s="413">
        <v>70992</v>
      </c>
    </row>
    <row r="389" spans="2:12" s="4" customFormat="1" ht="13.5">
      <c r="B389" s="24" t="s">
        <v>766</v>
      </c>
      <c r="C389" s="25">
        <v>3</v>
      </c>
      <c r="D389" s="50" t="s">
        <v>767</v>
      </c>
      <c r="E389" s="412"/>
      <c r="F389" s="45"/>
      <c r="G389" s="444"/>
      <c r="H389" s="413"/>
      <c r="I389" s="412">
        <v>18724351</v>
      </c>
      <c r="J389" s="133">
        <f>I389/L389*100</f>
        <v>110.56047037744673</v>
      </c>
      <c r="K389" s="64">
        <f t="shared" si="36"/>
        <v>0.11734382021119751</v>
      </c>
      <c r="L389" s="413">
        <v>16935846</v>
      </c>
    </row>
    <row r="390" spans="2:12" s="4" customFormat="1" ht="13.5">
      <c r="B390" s="24" t="s">
        <v>768</v>
      </c>
      <c r="C390" s="25">
        <v>4</v>
      </c>
      <c r="D390" s="50" t="s">
        <v>769</v>
      </c>
      <c r="E390" s="412"/>
      <c r="F390" s="45"/>
      <c r="G390" s="444"/>
      <c r="H390" s="413"/>
      <c r="I390" s="412">
        <v>15900911</v>
      </c>
      <c r="J390" s="133">
        <f t="shared" si="35"/>
        <v>115.8840532053697</v>
      </c>
      <c r="K390" s="64">
        <f t="shared" si="36"/>
        <v>9.9649576189757005E-2</v>
      </c>
      <c r="L390" s="413">
        <v>13721397</v>
      </c>
    </row>
    <row r="391" spans="2:12" s="4" customFormat="1" ht="13.5">
      <c r="B391" s="24" t="s">
        <v>770</v>
      </c>
      <c r="C391" s="25">
        <v>5</v>
      </c>
      <c r="D391" s="50" t="s">
        <v>771</v>
      </c>
      <c r="E391" s="412">
        <v>2279700</v>
      </c>
      <c r="F391" s="45" t="s">
        <v>679</v>
      </c>
      <c r="G391" s="444">
        <f>IF(F391="","",E391/H391*100)</f>
        <v>104.86687744002828</v>
      </c>
      <c r="H391" s="413">
        <v>2173899</v>
      </c>
      <c r="I391" s="412">
        <v>1221164</v>
      </c>
      <c r="J391" s="133">
        <f t="shared" si="35"/>
        <v>106.20276524948645</v>
      </c>
      <c r="K391" s="64">
        <f t="shared" si="36"/>
        <v>7.6529247323117791E-3</v>
      </c>
      <c r="L391" s="413">
        <v>1149842</v>
      </c>
    </row>
    <row r="392" spans="2:12" s="4" customFormat="1" ht="13.5">
      <c r="B392" s="24" t="s">
        <v>772</v>
      </c>
      <c r="C392" s="25">
        <v>3</v>
      </c>
      <c r="D392" s="50" t="s">
        <v>773</v>
      </c>
      <c r="E392" s="412">
        <v>13530</v>
      </c>
      <c r="F392" s="45" t="s">
        <v>32</v>
      </c>
      <c r="G392" s="444">
        <f t="shared" ref="G392" si="43">IF(F392="","",E392/H392*100)</f>
        <v>122.60987766198458</v>
      </c>
      <c r="H392" s="413">
        <v>11035</v>
      </c>
      <c r="I392" s="412">
        <v>3205416</v>
      </c>
      <c r="J392" s="133">
        <f t="shared" ref="J392:J402" si="44">I392/L392*100</f>
        <v>104.39227643004556</v>
      </c>
      <c r="K392" s="64">
        <f t="shared" si="36"/>
        <v>2.0088053188390662E-2</v>
      </c>
      <c r="L392" s="413">
        <v>3070549</v>
      </c>
    </row>
    <row r="393" spans="2:12" s="4" customFormat="1" ht="13.5">
      <c r="B393" s="24" t="s">
        <v>774</v>
      </c>
      <c r="C393" s="25">
        <v>4</v>
      </c>
      <c r="D393" s="50" t="s">
        <v>775</v>
      </c>
      <c r="E393" s="412">
        <v>2835</v>
      </c>
      <c r="F393" s="45" t="s">
        <v>32</v>
      </c>
      <c r="G393" s="444">
        <f>IF(F393="","",E393/H393*100)</f>
        <v>116.09336609336609</v>
      </c>
      <c r="H393" s="413">
        <v>2442</v>
      </c>
      <c r="I393" s="412">
        <v>37177</v>
      </c>
      <c r="J393" s="133">
        <f t="shared" si="44"/>
        <v>103.20637388262728</v>
      </c>
      <c r="K393" s="64">
        <f t="shared" si="36"/>
        <v>2.3298490847515566E-4</v>
      </c>
      <c r="L393" s="413">
        <v>36022</v>
      </c>
    </row>
    <row r="394" spans="2:12" s="4" customFormat="1" ht="13.5">
      <c r="B394" s="24" t="s">
        <v>776</v>
      </c>
      <c r="C394" s="25">
        <v>3</v>
      </c>
      <c r="D394" s="50" t="s">
        <v>777</v>
      </c>
      <c r="E394" s="412"/>
      <c r="F394" s="45"/>
      <c r="G394" s="444"/>
      <c r="H394" s="413"/>
      <c r="I394" s="412">
        <v>134920</v>
      </c>
      <c r="J394" s="133">
        <f t="shared" si="44"/>
        <v>70.009028736288258</v>
      </c>
      <c r="K394" s="64">
        <f t="shared" si="36"/>
        <v>8.4553148052473313E-4</v>
      </c>
      <c r="L394" s="413">
        <v>192718</v>
      </c>
    </row>
    <row r="395" spans="2:12" s="4" customFormat="1" ht="13.5">
      <c r="B395" s="24" t="s">
        <v>778</v>
      </c>
      <c r="C395" s="25">
        <v>4</v>
      </c>
      <c r="D395" s="50" t="s">
        <v>779</v>
      </c>
      <c r="E395" s="412"/>
      <c r="F395" s="45"/>
      <c r="G395" s="444"/>
      <c r="H395" s="413"/>
      <c r="I395" s="412">
        <v>134920</v>
      </c>
      <c r="J395" s="133">
        <f t="shared" si="44"/>
        <v>70.116722620074626</v>
      </c>
      <c r="K395" s="64">
        <f t="shared" ref="K395:K404" si="45">I395/$I$404*100</f>
        <v>8.4553148052473313E-4</v>
      </c>
      <c r="L395" s="413">
        <v>192422</v>
      </c>
    </row>
    <row r="396" spans="2:12" s="4" customFormat="1" ht="13.5">
      <c r="B396" s="24" t="s">
        <v>780</v>
      </c>
      <c r="C396" s="25">
        <v>3</v>
      </c>
      <c r="D396" s="50" t="s">
        <v>781</v>
      </c>
      <c r="E396" s="412"/>
      <c r="F396" s="45"/>
      <c r="G396" s="444"/>
      <c r="H396" s="413"/>
      <c r="I396" s="412">
        <v>6046</v>
      </c>
      <c r="J396" s="133">
        <f t="shared" si="44"/>
        <v>47.072563064465896</v>
      </c>
      <c r="K396" s="64">
        <f t="shared" si="45"/>
        <v>3.7889737112752268E-5</v>
      </c>
      <c r="L396" s="413">
        <v>12844</v>
      </c>
    </row>
    <row r="397" spans="2:12" s="4" customFormat="1" ht="13.5">
      <c r="B397" s="24" t="s">
        <v>782</v>
      </c>
      <c r="C397" s="25">
        <v>3</v>
      </c>
      <c r="D397" s="50" t="s">
        <v>783</v>
      </c>
      <c r="E397" s="412">
        <v>278523</v>
      </c>
      <c r="F397" s="45" t="s">
        <v>32</v>
      </c>
      <c r="G397" s="444">
        <f>IF(F397="","",E397/H397*100)</f>
        <v>94.849921333850958</v>
      </c>
      <c r="H397" s="413">
        <v>293646</v>
      </c>
      <c r="I397" s="412">
        <v>1266712</v>
      </c>
      <c r="J397" s="133">
        <f>I397/L397*100</f>
        <v>97.880373343594954</v>
      </c>
      <c r="K397" s="64">
        <f t="shared" si="45"/>
        <v>7.9383699433623316E-3</v>
      </c>
      <c r="L397" s="413">
        <v>1294143</v>
      </c>
    </row>
    <row r="398" spans="2:12" s="4" customFormat="1" ht="13.5">
      <c r="B398" s="24" t="s">
        <v>784</v>
      </c>
      <c r="C398" s="25">
        <v>4</v>
      </c>
      <c r="D398" s="50" t="s">
        <v>785</v>
      </c>
      <c r="E398" s="412">
        <v>164970</v>
      </c>
      <c r="F398" s="45" t="s">
        <v>32</v>
      </c>
      <c r="G398" s="444">
        <f t="shared" ref="G398" si="46">IF(F398="","",E398/H398*100)</f>
        <v>90.438624863632128</v>
      </c>
      <c r="H398" s="413">
        <v>182411</v>
      </c>
      <c r="I398" s="412">
        <v>697072</v>
      </c>
      <c r="J398" s="133">
        <f t="shared" si="44"/>
        <v>93.49630680789366</v>
      </c>
      <c r="K398" s="64">
        <f t="shared" si="45"/>
        <v>4.3684874013662674E-3</v>
      </c>
      <c r="L398" s="413">
        <v>745561</v>
      </c>
    </row>
    <row r="399" spans="2:12" s="4" customFormat="1" ht="13.5">
      <c r="B399" s="24" t="s">
        <v>786</v>
      </c>
      <c r="C399" s="25">
        <v>4</v>
      </c>
      <c r="D399" s="50" t="s">
        <v>787</v>
      </c>
      <c r="E399" s="412">
        <v>113553</v>
      </c>
      <c r="F399" s="45" t="s">
        <v>32</v>
      </c>
      <c r="G399" s="444">
        <f>IF(F399="","",E399/H399*100)</f>
        <v>102.08387647772734</v>
      </c>
      <c r="H399" s="413">
        <v>111235</v>
      </c>
      <c r="I399" s="412">
        <v>569640</v>
      </c>
      <c r="J399" s="133">
        <f t="shared" si="44"/>
        <v>103.83862394318444</v>
      </c>
      <c r="K399" s="64">
        <f t="shared" si="45"/>
        <v>3.5698825419960643E-3</v>
      </c>
      <c r="L399" s="413">
        <v>548582</v>
      </c>
    </row>
    <row r="400" spans="2:12" s="4" customFormat="1" ht="13.5">
      <c r="B400" s="24" t="s">
        <v>788</v>
      </c>
      <c r="C400" s="25">
        <v>3</v>
      </c>
      <c r="D400" s="50" t="s">
        <v>789</v>
      </c>
      <c r="E400" s="412">
        <v>7571</v>
      </c>
      <c r="F400" s="45" t="s">
        <v>32</v>
      </c>
      <c r="G400" s="444">
        <f>IF(F400="","",E400/H400*100)</f>
        <v>77.723026383328204</v>
      </c>
      <c r="H400" s="413">
        <v>9741</v>
      </c>
      <c r="I400" s="412">
        <v>61943</v>
      </c>
      <c r="J400" s="133">
        <f t="shared" si="44"/>
        <v>184.22805817446391</v>
      </c>
      <c r="K400" s="64">
        <f t="shared" si="45"/>
        <v>3.8819119847423322E-4</v>
      </c>
      <c r="L400" s="413">
        <v>33623</v>
      </c>
    </row>
    <row r="401" spans="2:12" s="4" customFormat="1" ht="13.5">
      <c r="B401" s="20" t="s">
        <v>790</v>
      </c>
      <c r="C401" s="21">
        <v>1</v>
      </c>
      <c r="D401" s="47" t="s">
        <v>791</v>
      </c>
      <c r="E401" s="409"/>
      <c r="F401" s="60"/>
      <c r="G401" s="442"/>
      <c r="H401" s="410"/>
      <c r="I401" s="409">
        <v>381775387</v>
      </c>
      <c r="J401" s="119">
        <f t="shared" si="44"/>
        <v>122.72569120026102</v>
      </c>
      <c r="K401" s="62">
        <f t="shared" si="45"/>
        <v>2.3925519433591234</v>
      </c>
      <c r="L401" s="410">
        <v>311080250</v>
      </c>
    </row>
    <row r="402" spans="2:12" s="4" customFormat="1" ht="13.5">
      <c r="B402" s="22" t="s">
        <v>792</v>
      </c>
      <c r="C402" s="23">
        <v>2</v>
      </c>
      <c r="D402" s="49" t="s">
        <v>793</v>
      </c>
      <c r="E402" s="65"/>
      <c r="F402" s="40"/>
      <c r="G402" s="443"/>
      <c r="H402" s="411"/>
      <c r="I402" s="65">
        <v>379518464</v>
      </c>
      <c r="J402" s="126">
        <f t="shared" si="44"/>
        <v>123.42118656884445</v>
      </c>
      <c r="K402" s="63">
        <f t="shared" si="45"/>
        <v>2.3784080103201353</v>
      </c>
      <c r="L402" s="411">
        <v>307498635</v>
      </c>
    </row>
    <row r="403" spans="2:12" s="4" customFormat="1" ht="14.25" thickBot="1">
      <c r="B403" s="31" t="s">
        <v>794</v>
      </c>
      <c r="C403" s="32">
        <v>2</v>
      </c>
      <c r="D403" s="58" t="s">
        <v>795</v>
      </c>
      <c r="E403" s="65">
        <v>2067</v>
      </c>
      <c r="F403" s="40" t="s">
        <v>32</v>
      </c>
      <c r="G403" s="443">
        <f>IF(F403="","",E403/H403*100)</f>
        <v>463.45291479820628</v>
      </c>
      <c r="H403" s="415">
        <v>446</v>
      </c>
      <c r="I403" s="65">
        <v>1699952</v>
      </c>
      <c r="J403" s="126">
        <f>I403/L403*100</f>
        <v>107.49923167497386</v>
      </c>
      <c r="K403" s="63">
        <f t="shared" si="45"/>
        <v>1.0653445978216582E-2</v>
      </c>
      <c r="L403" s="411">
        <v>1581362</v>
      </c>
    </row>
    <row r="404" spans="2:12" s="4" customFormat="1" ht="14.25" thickBot="1">
      <c r="B404" s="450" t="s">
        <v>805</v>
      </c>
      <c r="C404" s="451"/>
      <c r="D404" s="452"/>
      <c r="E404" s="416"/>
      <c r="F404" s="59"/>
      <c r="G404" s="445" t="str">
        <f>IF(F410="","",E410/H404*100)</f>
        <v/>
      </c>
      <c r="H404" s="417"/>
      <c r="I404" s="421">
        <f>I8+I36+I40+I59+I68+I72+I108+I228+I339+I401</f>
        <v>15956827523</v>
      </c>
      <c r="J404" s="446">
        <f>I404/L404*100</f>
        <v>97.622972900193588</v>
      </c>
      <c r="K404" s="407">
        <f t="shared" si="45"/>
        <v>100</v>
      </c>
      <c r="L404" s="417">
        <f>L8+L36+L40+L59+L68+L72+L108+L228+L339+L401</f>
        <v>16345361188</v>
      </c>
    </row>
    <row r="405" spans="2:12" s="4" customFormat="1" ht="13.5">
      <c r="B405" s="19"/>
      <c r="C405" s="3"/>
      <c r="D405" s="46"/>
      <c r="E405" s="70"/>
      <c r="F405" s="1"/>
      <c r="G405" s="440"/>
      <c r="H405" s="1"/>
      <c r="I405" s="66"/>
      <c r="J405" s="440"/>
      <c r="K405" s="2"/>
      <c r="L405" s="1"/>
    </row>
    <row r="406" spans="2:12" s="4" customFormat="1" ht="13.5">
      <c r="B406" s="19"/>
      <c r="C406" s="3"/>
      <c r="E406" s="66"/>
      <c r="F406" s="1"/>
      <c r="G406" s="440"/>
      <c r="H406" s="1"/>
      <c r="I406" s="66"/>
      <c r="J406" s="440"/>
      <c r="K406" s="2"/>
      <c r="L406" s="1"/>
    </row>
    <row r="407" spans="2:12" s="4" customFormat="1" ht="13.5">
      <c r="B407" s="19"/>
      <c r="C407" s="3"/>
      <c r="E407" s="66"/>
      <c r="F407" s="1"/>
      <c r="G407" s="440"/>
      <c r="H407" s="1"/>
      <c r="I407" s="66"/>
      <c r="J407" s="440"/>
      <c r="K407" s="2"/>
      <c r="L407" s="1"/>
    </row>
    <row r="408" spans="2:12" ht="13.5"/>
  </sheetData>
  <mergeCells count="6">
    <mergeCell ref="I6:L6"/>
    <mergeCell ref="B404:D404"/>
    <mergeCell ref="B6:B7"/>
    <mergeCell ref="C6:C7"/>
    <mergeCell ref="D6:D7"/>
    <mergeCell ref="E6:H6"/>
  </mergeCells>
  <phoneticPr fontId="1"/>
  <printOptions horizontalCentered="1"/>
  <pageMargins left="0.59055118110236227" right="0.59055118110236227" top="0.55118110236220474" bottom="0.55118110236220474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804"/>
  <sheetViews>
    <sheetView topLeftCell="A13" workbookViewId="0">
      <selection activeCell="L1" sqref="L1"/>
    </sheetView>
  </sheetViews>
  <sheetFormatPr defaultRowHeight="13.5"/>
  <cols>
    <col min="1" max="1" width="3.25" style="73" customWidth="1"/>
    <col min="2" max="2" width="10.625" style="209" customWidth="1"/>
    <col min="3" max="3" width="4.625" style="210" customWidth="1"/>
    <col min="4" max="4" width="35.375" style="212" bestFit="1" customWidth="1"/>
    <col min="5" max="5" width="13.875" style="76" customWidth="1"/>
    <col min="6" max="6" width="5.25" style="73" bestFit="1" customWidth="1"/>
    <col min="7" max="7" width="7.875" style="82" bestFit="1" customWidth="1"/>
    <col min="8" max="8" width="11.375" style="79" bestFit="1" customWidth="1"/>
    <col min="9" max="9" width="17" style="80" bestFit="1" customWidth="1"/>
    <col min="10" max="10" width="7.875" style="81" bestFit="1" customWidth="1"/>
    <col min="11" max="11" width="7.125" style="82" bestFit="1" customWidth="1"/>
    <col min="12" max="12" width="15.75" style="79" bestFit="1" customWidth="1"/>
    <col min="13" max="13" width="4.75" style="73" customWidth="1"/>
    <col min="14" max="14" width="17" style="184" customWidth="1"/>
    <col min="15" max="19" width="9" style="184"/>
    <col min="20" max="16384" width="9" style="73"/>
  </cols>
  <sheetData>
    <row r="1" spans="1:19" ht="18.75">
      <c r="B1" s="15" t="s">
        <v>1316</v>
      </c>
      <c r="C1" s="74"/>
      <c r="D1" s="75"/>
      <c r="F1" s="77"/>
      <c r="G1" s="78"/>
      <c r="N1" s="73"/>
      <c r="O1" s="73"/>
      <c r="P1" s="73"/>
      <c r="Q1" s="73"/>
      <c r="R1" s="73"/>
      <c r="S1" s="73"/>
    </row>
    <row r="2" spans="1:19" ht="14.25">
      <c r="A2" s="83"/>
      <c r="B2" s="84"/>
      <c r="C2" s="85"/>
      <c r="D2" s="86"/>
      <c r="E2" s="87"/>
      <c r="F2" s="83"/>
      <c r="G2" s="88"/>
      <c r="H2" s="89"/>
      <c r="I2" s="90"/>
      <c r="J2" s="91"/>
      <c r="K2" s="88"/>
      <c r="L2" s="89"/>
      <c r="N2" s="73"/>
      <c r="O2" s="73"/>
      <c r="P2" s="73"/>
      <c r="Q2" s="73"/>
      <c r="R2" s="73"/>
      <c r="S2" s="73"/>
    </row>
    <row r="3" spans="1:19" ht="14.25">
      <c r="A3" s="92"/>
      <c r="B3" s="93" t="s">
        <v>821</v>
      </c>
      <c r="C3" s="94"/>
      <c r="D3" s="95" t="s">
        <v>822</v>
      </c>
      <c r="E3" s="96"/>
      <c r="F3" s="92"/>
      <c r="G3" s="97"/>
      <c r="H3" s="98"/>
      <c r="I3" s="96"/>
      <c r="J3" s="99"/>
      <c r="K3" s="97"/>
      <c r="L3" s="98"/>
      <c r="N3" s="73"/>
      <c r="O3" s="73"/>
      <c r="P3" s="73"/>
      <c r="Q3" s="73"/>
      <c r="R3" s="73"/>
      <c r="S3" s="73"/>
    </row>
    <row r="4" spans="1:19" ht="14.25">
      <c r="A4" s="92"/>
      <c r="B4" s="93"/>
      <c r="C4" s="94"/>
      <c r="D4" s="95"/>
      <c r="E4" s="96"/>
      <c r="F4" s="92"/>
      <c r="G4" s="97"/>
      <c r="H4" s="98"/>
      <c r="I4" s="96"/>
      <c r="J4" s="99"/>
      <c r="K4" s="97"/>
      <c r="L4" s="98"/>
      <c r="N4" s="73"/>
      <c r="O4" s="73"/>
      <c r="P4" s="73"/>
      <c r="Q4" s="73"/>
      <c r="R4" s="73"/>
      <c r="S4" s="73"/>
    </row>
    <row r="5" spans="1:19" ht="15" thickBot="1">
      <c r="B5" s="84" t="s">
        <v>823</v>
      </c>
      <c r="C5" s="100"/>
      <c r="D5" s="101"/>
      <c r="E5" s="80"/>
      <c r="F5" s="100"/>
      <c r="G5" s="102"/>
      <c r="H5" s="103"/>
      <c r="J5" s="104"/>
      <c r="K5" s="105"/>
      <c r="L5" s="106"/>
      <c r="N5" s="73"/>
      <c r="O5" s="73"/>
      <c r="P5" s="73"/>
      <c r="Q5" s="73"/>
      <c r="R5" s="73"/>
      <c r="S5" s="73"/>
    </row>
    <row r="6" spans="1:19" ht="14.25" thickBot="1">
      <c r="B6" s="464" t="s">
        <v>824</v>
      </c>
      <c r="C6" s="466" t="s">
        <v>825</v>
      </c>
      <c r="D6" s="468" t="s">
        <v>826</v>
      </c>
      <c r="E6" s="447" t="s">
        <v>3</v>
      </c>
      <c r="F6" s="448"/>
      <c r="G6" s="448"/>
      <c r="H6" s="449"/>
      <c r="I6" s="447" t="s">
        <v>827</v>
      </c>
      <c r="J6" s="448"/>
      <c r="K6" s="448"/>
      <c r="L6" s="449"/>
      <c r="N6" s="73"/>
      <c r="O6" s="73"/>
      <c r="P6" s="73"/>
      <c r="Q6" s="73"/>
      <c r="R6" s="73"/>
      <c r="S6" s="73"/>
    </row>
    <row r="7" spans="1:19">
      <c r="B7" s="465"/>
      <c r="C7" s="467"/>
      <c r="D7" s="469"/>
      <c r="E7" s="107">
        <v>2019</v>
      </c>
      <c r="F7" s="7" t="s">
        <v>5</v>
      </c>
      <c r="G7" s="108" t="s">
        <v>6</v>
      </c>
      <c r="H7" s="109">
        <v>2018</v>
      </c>
      <c r="I7" s="422">
        <v>2019</v>
      </c>
      <c r="J7" s="110" t="s">
        <v>6</v>
      </c>
      <c r="K7" s="111" t="s">
        <v>7</v>
      </c>
      <c r="L7" s="112">
        <v>2018</v>
      </c>
      <c r="N7" s="73"/>
      <c r="O7" s="73"/>
      <c r="P7" s="73"/>
      <c r="Q7" s="73"/>
      <c r="R7" s="73"/>
      <c r="S7" s="73"/>
    </row>
    <row r="8" spans="1:19">
      <c r="B8" s="113" t="s">
        <v>8</v>
      </c>
      <c r="C8" s="114">
        <v>1</v>
      </c>
      <c r="D8" s="115" t="s">
        <v>9</v>
      </c>
      <c r="E8" s="116"/>
      <c r="F8" s="114"/>
      <c r="G8" s="117" t="str">
        <f>IF(F8="","",E8/H8*100)</f>
        <v/>
      </c>
      <c r="H8" s="118"/>
      <c r="I8" s="116">
        <v>311135734</v>
      </c>
      <c r="J8" s="119">
        <f t="shared" ref="J8:J33" si="0">I8/L8*100</f>
        <v>96.997619700519721</v>
      </c>
      <c r="K8" s="62">
        <f>I8/$I$417*100</f>
        <v>4.306669605156551</v>
      </c>
      <c r="L8" s="423">
        <v>320766360</v>
      </c>
      <c r="N8" s="73"/>
      <c r="O8" s="73"/>
      <c r="P8" s="73"/>
      <c r="Q8" s="73"/>
      <c r="R8" s="73"/>
      <c r="S8" s="73"/>
    </row>
    <row r="9" spans="1:19">
      <c r="B9" s="120" t="s">
        <v>10</v>
      </c>
      <c r="C9" s="121">
        <v>2</v>
      </c>
      <c r="D9" s="122" t="s">
        <v>11</v>
      </c>
      <c r="E9" s="123">
        <v>30280146</v>
      </c>
      <c r="F9" s="121" t="s">
        <v>12</v>
      </c>
      <c r="G9" s="124">
        <f t="shared" ref="G9:G72" si="1">IF(F9="","",E9/H9*100)</f>
        <v>2745.7737685563266</v>
      </c>
      <c r="H9" s="125">
        <v>1102791</v>
      </c>
      <c r="I9" s="424">
        <v>237152</v>
      </c>
      <c r="J9" s="126">
        <f>I9/L9*100</f>
        <v>114.07735933463854</v>
      </c>
      <c r="K9" s="63">
        <f t="shared" ref="K9:K15" si="2">I9/$I$417*100</f>
        <v>3.2826036954086615E-3</v>
      </c>
      <c r="L9" s="425">
        <v>207887</v>
      </c>
      <c r="N9" s="73"/>
      <c r="O9" s="73"/>
      <c r="P9" s="73"/>
      <c r="Q9" s="73"/>
      <c r="R9" s="73"/>
      <c r="S9" s="73"/>
    </row>
    <row r="10" spans="1:19">
      <c r="B10" s="120" t="s">
        <v>13</v>
      </c>
      <c r="C10" s="121">
        <v>2</v>
      </c>
      <c r="D10" s="122" t="s">
        <v>14</v>
      </c>
      <c r="E10" s="123">
        <v>58352</v>
      </c>
      <c r="F10" s="121" t="s">
        <v>15</v>
      </c>
      <c r="G10" s="124">
        <f t="shared" si="1"/>
        <v>117.91141286776592</v>
      </c>
      <c r="H10" s="125">
        <v>49488</v>
      </c>
      <c r="I10" s="424">
        <v>26517372</v>
      </c>
      <c r="J10" s="126">
        <f t="shared" si="0"/>
        <v>117.46621525992175</v>
      </c>
      <c r="K10" s="63">
        <f t="shared" si="2"/>
        <v>0.36704739289454091</v>
      </c>
      <c r="L10" s="425">
        <v>22574467</v>
      </c>
      <c r="N10" s="73"/>
      <c r="O10" s="73"/>
      <c r="P10" s="73"/>
      <c r="Q10" s="73"/>
      <c r="R10" s="73"/>
      <c r="S10" s="73"/>
    </row>
    <row r="11" spans="1:19">
      <c r="B11" s="127" t="s">
        <v>828</v>
      </c>
      <c r="C11" s="128">
        <v>3</v>
      </c>
      <c r="D11" s="129" t="s">
        <v>829</v>
      </c>
      <c r="E11" s="130">
        <v>6211</v>
      </c>
      <c r="F11" s="128" t="s">
        <v>15</v>
      </c>
      <c r="G11" s="131">
        <f t="shared" si="1"/>
        <v>134.34998918451222</v>
      </c>
      <c r="H11" s="132">
        <v>4623</v>
      </c>
      <c r="I11" s="426">
        <v>3521911</v>
      </c>
      <c r="J11" s="133">
        <f t="shared" si="0"/>
        <v>162.28217260863894</v>
      </c>
      <c r="K11" s="64">
        <f t="shared" si="2"/>
        <v>4.8749485829764939E-2</v>
      </c>
      <c r="L11" s="427">
        <v>2170239</v>
      </c>
      <c r="N11" s="73"/>
      <c r="O11" s="73"/>
      <c r="P11" s="73"/>
      <c r="Q11" s="73"/>
      <c r="R11" s="73"/>
      <c r="S11" s="73"/>
    </row>
    <row r="12" spans="1:19">
      <c r="B12" s="127" t="s">
        <v>830</v>
      </c>
      <c r="C12" s="128">
        <v>3</v>
      </c>
      <c r="D12" s="129" t="s">
        <v>831</v>
      </c>
      <c r="E12" s="130">
        <v>57</v>
      </c>
      <c r="F12" s="128" t="s">
        <v>15</v>
      </c>
      <c r="G12" s="131">
        <f t="shared" si="1"/>
        <v>100</v>
      </c>
      <c r="H12" s="132">
        <v>57</v>
      </c>
      <c r="I12" s="426">
        <v>38995</v>
      </c>
      <c r="J12" s="133">
        <f t="shared" si="0"/>
        <v>99.282022557730983</v>
      </c>
      <c r="K12" s="64">
        <f t="shared" si="2"/>
        <v>5.3975986330480341E-4</v>
      </c>
      <c r="L12" s="427">
        <v>39277</v>
      </c>
      <c r="N12" s="73"/>
      <c r="O12" s="73"/>
      <c r="P12" s="73"/>
      <c r="Q12" s="73"/>
      <c r="R12" s="73"/>
      <c r="S12" s="73"/>
    </row>
    <row r="13" spans="1:19">
      <c r="B13" s="127" t="s">
        <v>832</v>
      </c>
      <c r="C13" s="128">
        <v>3</v>
      </c>
      <c r="D13" s="129" t="s">
        <v>833</v>
      </c>
      <c r="E13" s="130">
        <v>3862</v>
      </c>
      <c r="F13" s="128" t="s">
        <v>15</v>
      </c>
      <c r="G13" s="131">
        <f t="shared" si="1"/>
        <v>138.52223816355811</v>
      </c>
      <c r="H13" s="132">
        <v>2788</v>
      </c>
      <c r="I13" s="426">
        <v>2095305</v>
      </c>
      <c r="J13" s="133">
        <f t="shared" si="0"/>
        <v>140.55846246729723</v>
      </c>
      <c r="K13" s="64">
        <f t="shared" si="2"/>
        <v>2.9002732154939641E-2</v>
      </c>
      <c r="L13" s="427">
        <v>1490700</v>
      </c>
      <c r="N13" s="73"/>
      <c r="O13" s="73"/>
      <c r="P13" s="73"/>
      <c r="Q13" s="73"/>
      <c r="R13" s="73"/>
      <c r="S13" s="73"/>
    </row>
    <row r="14" spans="1:19">
      <c r="B14" s="127" t="s">
        <v>834</v>
      </c>
      <c r="C14" s="128">
        <v>4</v>
      </c>
      <c r="D14" s="129" t="s">
        <v>835</v>
      </c>
      <c r="E14" s="130">
        <v>3862</v>
      </c>
      <c r="F14" s="128" t="s">
        <v>15</v>
      </c>
      <c r="G14" s="131">
        <f t="shared" si="1"/>
        <v>138.52223816355811</v>
      </c>
      <c r="H14" s="132">
        <v>2788</v>
      </c>
      <c r="I14" s="426">
        <v>2095305</v>
      </c>
      <c r="J14" s="133">
        <f t="shared" si="0"/>
        <v>140.55846246729723</v>
      </c>
      <c r="K14" s="64">
        <f t="shared" si="2"/>
        <v>2.9002732154939641E-2</v>
      </c>
      <c r="L14" s="427">
        <v>1490700</v>
      </c>
      <c r="N14" s="73"/>
      <c r="O14" s="73"/>
      <c r="P14" s="73"/>
      <c r="Q14" s="73"/>
      <c r="R14" s="73"/>
      <c r="S14" s="73"/>
    </row>
    <row r="15" spans="1:19">
      <c r="B15" s="127" t="s">
        <v>836</v>
      </c>
      <c r="C15" s="128">
        <v>3</v>
      </c>
      <c r="D15" s="129" t="s">
        <v>837</v>
      </c>
      <c r="E15" s="130">
        <v>11933</v>
      </c>
      <c r="F15" s="128" t="s">
        <v>15</v>
      </c>
      <c r="G15" s="131">
        <f t="shared" si="1"/>
        <v>131.98761198982413</v>
      </c>
      <c r="H15" s="132">
        <v>9041</v>
      </c>
      <c r="I15" s="426">
        <v>3183003</v>
      </c>
      <c r="J15" s="133">
        <f t="shared" si="0"/>
        <v>130.4098421440128</v>
      </c>
      <c r="K15" s="64">
        <f t="shared" si="2"/>
        <v>4.4058398876234889E-2</v>
      </c>
      <c r="L15" s="427">
        <v>2440769</v>
      </c>
      <c r="N15" s="73"/>
      <c r="O15" s="73"/>
      <c r="P15" s="73"/>
      <c r="Q15" s="73"/>
      <c r="R15" s="73"/>
      <c r="S15" s="73"/>
    </row>
    <row r="16" spans="1:19">
      <c r="A16" s="134"/>
      <c r="B16" s="135" t="s">
        <v>838</v>
      </c>
      <c r="C16" s="136">
        <v>3</v>
      </c>
      <c r="D16" s="137" t="s">
        <v>839</v>
      </c>
      <c r="E16" s="130">
        <v>2388</v>
      </c>
      <c r="F16" s="128" t="s">
        <v>32</v>
      </c>
      <c r="G16" s="131" t="s">
        <v>819</v>
      </c>
      <c r="H16" s="132">
        <v>0</v>
      </c>
      <c r="I16" s="428">
        <v>3446</v>
      </c>
      <c r="J16" s="131" t="s">
        <v>819</v>
      </c>
      <c r="K16" s="64">
        <f>I16/$I$417*100</f>
        <v>4.76987431452328E-5</v>
      </c>
      <c r="L16" s="427">
        <v>0</v>
      </c>
      <c r="N16" s="73"/>
      <c r="O16" s="73"/>
      <c r="P16" s="73"/>
      <c r="Q16" s="73"/>
      <c r="R16" s="73"/>
      <c r="S16" s="73"/>
    </row>
    <row r="17" spans="1:19">
      <c r="A17" s="134"/>
      <c r="B17" s="138" t="s">
        <v>16</v>
      </c>
      <c r="C17" s="121">
        <v>2</v>
      </c>
      <c r="D17" s="122" t="s">
        <v>17</v>
      </c>
      <c r="E17" s="123">
        <v>17889</v>
      </c>
      <c r="F17" s="121" t="s">
        <v>15</v>
      </c>
      <c r="G17" s="124">
        <f t="shared" si="1"/>
        <v>100.29715182776407</v>
      </c>
      <c r="H17" s="125">
        <v>17836</v>
      </c>
      <c r="I17" s="424">
        <v>7002803</v>
      </c>
      <c r="J17" s="126">
        <f t="shared" si="0"/>
        <v>96.898067643478697</v>
      </c>
      <c r="K17" s="63">
        <f t="shared" ref="K17:K80" si="3">I17/$I$417*100</f>
        <v>9.6931196051557061E-2</v>
      </c>
      <c r="L17" s="425">
        <v>7226979</v>
      </c>
      <c r="N17" s="73"/>
      <c r="O17" s="73"/>
      <c r="P17" s="73"/>
      <c r="Q17" s="73"/>
      <c r="R17" s="73"/>
      <c r="S17" s="73"/>
    </row>
    <row r="18" spans="1:19">
      <c r="B18" s="127" t="s">
        <v>18</v>
      </c>
      <c r="C18" s="128">
        <v>3</v>
      </c>
      <c r="D18" s="129" t="s">
        <v>19</v>
      </c>
      <c r="E18" s="130">
        <v>4116</v>
      </c>
      <c r="F18" s="128" t="s">
        <v>15</v>
      </c>
      <c r="G18" s="131">
        <f t="shared" si="1"/>
        <v>86.835443037974684</v>
      </c>
      <c r="H18" s="132">
        <v>4740</v>
      </c>
      <c r="I18" s="426">
        <v>794815</v>
      </c>
      <c r="J18" s="133">
        <f t="shared" si="0"/>
        <v>90.04708462770742</v>
      </c>
      <c r="K18" s="64">
        <f t="shared" si="3"/>
        <v>1.1001647281769647E-2</v>
      </c>
      <c r="L18" s="427">
        <v>882666</v>
      </c>
      <c r="N18" s="73"/>
      <c r="O18" s="73"/>
      <c r="P18" s="73"/>
      <c r="Q18" s="73"/>
      <c r="R18" s="73"/>
      <c r="S18" s="73"/>
    </row>
    <row r="19" spans="1:19">
      <c r="B19" s="127" t="s">
        <v>840</v>
      </c>
      <c r="C19" s="128">
        <v>4</v>
      </c>
      <c r="D19" s="129" t="s">
        <v>841</v>
      </c>
      <c r="E19" s="130">
        <v>1029</v>
      </c>
      <c r="F19" s="128" t="s">
        <v>15</v>
      </c>
      <c r="G19" s="131">
        <f t="shared" si="1"/>
        <v>68.417553191489361</v>
      </c>
      <c r="H19" s="132">
        <v>1504</v>
      </c>
      <c r="I19" s="426">
        <v>246095</v>
      </c>
      <c r="J19" s="133">
        <f t="shared" si="0"/>
        <v>77.097672611756309</v>
      </c>
      <c r="K19" s="64">
        <f t="shared" si="3"/>
        <v>3.4063906541863215E-3</v>
      </c>
      <c r="L19" s="427">
        <v>319199</v>
      </c>
      <c r="N19" s="73"/>
      <c r="O19" s="73"/>
      <c r="P19" s="73"/>
      <c r="Q19" s="73"/>
      <c r="R19" s="73"/>
      <c r="S19" s="73"/>
    </row>
    <row r="20" spans="1:19">
      <c r="B20" s="127" t="s">
        <v>842</v>
      </c>
      <c r="C20" s="128">
        <v>3</v>
      </c>
      <c r="D20" s="129" t="s">
        <v>843</v>
      </c>
      <c r="E20" s="130">
        <v>802</v>
      </c>
      <c r="F20" s="128" t="s">
        <v>15</v>
      </c>
      <c r="G20" s="131">
        <f t="shared" si="1"/>
        <v>169.55602536997887</v>
      </c>
      <c r="H20" s="132">
        <v>473</v>
      </c>
      <c r="I20" s="426">
        <v>466872</v>
      </c>
      <c r="J20" s="133">
        <f t="shared" si="0"/>
        <v>142.63080875816075</v>
      </c>
      <c r="K20" s="64">
        <f t="shared" si="3"/>
        <v>6.4623353481431008E-3</v>
      </c>
      <c r="L20" s="427">
        <v>327329</v>
      </c>
      <c r="N20" s="73"/>
      <c r="O20" s="73"/>
      <c r="P20" s="73"/>
      <c r="Q20" s="73"/>
      <c r="R20" s="73"/>
      <c r="S20" s="73"/>
    </row>
    <row r="21" spans="1:19">
      <c r="B21" s="139" t="s">
        <v>844</v>
      </c>
      <c r="C21" s="128">
        <v>3</v>
      </c>
      <c r="D21" s="129" t="s">
        <v>845</v>
      </c>
      <c r="E21" s="130">
        <v>10000</v>
      </c>
      <c r="F21" s="128" t="s">
        <v>15</v>
      </c>
      <c r="G21" s="131">
        <f t="shared" si="1"/>
        <v>114.48196908986834</v>
      </c>
      <c r="H21" s="132">
        <v>8735</v>
      </c>
      <c r="I21" s="428">
        <v>4202515</v>
      </c>
      <c r="J21" s="133">
        <f t="shared" si="0"/>
        <v>110.72058623607732</v>
      </c>
      <c r="K21" s="64">
        <f t="shared" si="3"/>
        <v>5.8170250594598953E-2</v>
      </c>
      <c r="L21" s="427">
        <v>3795604</v>
      </c>
      <c r="N21" s="73"/>
      <c r="O21" s="73"/>
      <c r="P21" s="73"/>
      <c r="Q21" s="73"/>
      <c r="R21" s="73"/>
      <c r="S21" s="73"/>
    </row>
    <row r="22" spans="1:19">
      <c r="B22" s="120" t="s">
        <v>20</v>
      </c>
      <c r="C22" s="121">
        <v>2</v>
      </c>
      <c r="D22" s="122" t="s">
        <v>21</v>
      </c>
      <c r="E22" s="123">
        <v>60441</v>
      </c>
      <c r="F22" s="121" t="s">
        <v>15</v>
      </c>
      <c r="G22" s="124">
        <f t="shared" si="1"/>
        <v>105.41176880951551</v>
      </c>
      <c r="H22" s="125">
        <v>57338</v>
      </c>
      <c r="I22" s="424">
        <v>44177680</v>
      </c>
      <c r="J22" s="126">
        <f t="shared" si="0"/>
        <v>103.93391958781098</v>
      </c>
      <c r="K22" s="63">
        <f t="shared" si="3"/>
        <v>0.61149733345104118</v>
      </c>
      <c r="L22" s="425">
        <v>42505546</v>
      </c>
      <c r="N22" s="73"/>
      <c r="O22" s="73"/>
      <c r="P22" s="73"/>
      <c r="Q22" s="73"/>
      <c r="R22" s="73"/>
      <c r="S22" s="73"/>
    </row>
    <row r="23" spans="1:19">
      <c r="B23" s="127" t="s">
        <v>22</v>
      </c>
      <c r="C23" s="128">
        <v>3</v>
      </c>
      <c r="D23" s="129" t="s">
        <v>846</v>
      </c>
      <c r="E23" s="130">
        <v>44696964</v>
      </c>
      <c r="F23" s="128" t="s">
        <v>32</v>
      </c>
      <c r="G23" s="131">
        <f t="shared" si="1"/>
        <v>100.26387115894873</v>
      </c>
      <c r="H23" s="132">
        <v>44579332</v>
      </c>
      <c r="I23" s="426">
        <v>34643323</v>
      </c>
      <c r="J23" s="133">
        <f t="shared" si="0"/>
        <v>100.33751472407369</v>
      </c>
      <c r="K23" s="64">
        <f t="shared" si="3"/>
        <v>0.47952494645221572</v>
      </c>
      <c r="L23" s="427">
        <v>34526790</v>
      </c>
      <c r="N23" s="73"/>
      <c r="O23" s="73"/>
      <c r="P23" s="73"/>
      <c r="Q23" s="73"/>
      <c r="R23" s="73"/>
      <c r="S23" s="73"/>
    </row>
    <row r="24" spans="1:19">
      <c r="B24" s="127" t="s">
        <v>24</v>
      </c>
      <c r="C24" s="128">
        <v>4</v>
      </c>
      <c r="D24" s="129" t="s">
        <v>847</v>
      </c>
      <c r="E24" s="130">
        <v>310976</v>
      </c>
      <c r="F24" s="128" t="s">
        <v>32</v>
      </c>
      <c r="G24" s="131">
        <f t="shared" si="1"/>
        <v>95.558198204842199</v>
      </c>
      <c r="H24" s="132">
        <v>325431</v>
      </c>
      <c r="I24" s="426">
        <v>324192</v>
      </c>
      <c r="J24" s="133">
        <f t="shared" si="0"/>
        <v>82.330294334256038</v>
      </c>
      <c r="K24" s="64">
        <f t="shared" si="3"/>
        <v>4.4873914503015984E-3</v>
      </c>
      <c r="L24" s="427">
        <v>393770</v>
      </c>
      <c r="N24" s="73"/>
      <c r="O24" s="73"/>
      <c r="P24" s="73"/>
      <c r="Q24" s="73"/>
      <c r="R24" s="73"/>
      <c r="S24" s="73"/>
    </row>
    <row r="25" spans="1:19">
      <c r="B25" s="127" t="s">
        <v>33</v>
      </c>
      <c r="C25" s="128">
        <v>4</v>
      </c>
      <c r="D25" s="129" t="s">
        <v>848</v>
      </c>
      <c r="E25" s="130">
        <v>3369826</v>
      </c>
      <c r="F25" s="128" t="s">
        <v>32</v>
      </c>
      <c r="G25" s="131">
        <f t="shared" si="1"/>
        <v>111.25297790408375</v>
      </c>
      <c r="H25" s="132">
        <v>3028976</v>
      </c>
      <c r="I25" s="426">
        <v>3726597</v>
      </c>
      <c r="J25" s="133">
        <f t="shared" si="0"/>
        <v>104.10858523565531</v>
      </c>
      <c r="K25" s="64">
        <f t="shared" si="3"/>
        <v>5.1582702585256844E-2</v>
      </c>
      <c r="L25" s="427">
        <v>3579529</v>
      </c>
      <c r="N25" s="73"/>
      <c r="O25" s="73"/>
      <c r="P25" s="73"/>
      <c r="Q25" s="73"/>
      <c r="R25" s="73"/>
      <c r="S25" s="73"/>
    </row>
    <row r="26" spans="1:19">
      <c r="B26" s="127" t="s">
        <v>849</v>
      </c>
      <c r="C26" s="128">
        <v>4</v>
      </c>
      <c r="D26" s="129" t="s">
        <v>850</v>
      </c>
      <c r="E26" s="130">
        <v>53422</v>
      </c>
      <c r="F26" s="128" t="s">
        <v>32</v>
      </c>
      <c r="G26" s="131">
        <f t="shared" si="1"/>
        <v>85.058752348501727</v>
      </c>
      <c r="H26" s="132">
        <v>62806</v>
      </c>
      <c r="I26" s="426">
        <v>32748</v>
      </c>
      <c r="J26" s="133">
        <f t="shared" si="0"/>
        <v>82.876955003289979</v>
      </c>
      <c r="K26" s="64">
        <f t="shared" si="3"/>
        <v>4.5329031936160288E-4</v>
      </c>
      <c r="L26" s="427">
        <v>39514</v>
      </c>
      <c r="N26" s="73"/>
      <c r="O26" s="73"/>
      <c r="P26" s="73"/>
      <c r="Q26" s="73"/>
      <c r="R26" s="73"/>
      <c r="S26" s="73"/>
    </row>
    <row r="27" spans="1:19">
      <c r="B27" s="127" t="s">
        <v>851</v>
      </c>
      <c r="C27" s="128">
        <v>4</v>
      </c>
      <c r="D27" s="129" t="s">
        <v>852</v>
      </c>
      <c r="E27" s="130">
        <v>205531</v>
      </c>
      <c r="F27" s="128" t="s">
        <v>32</v>
      </c>
      <c r="G27" s="131">
        <f t="shared" si="1"/>
        <v>124.85177985663954</v>
      </c>
      <c r="H27" s="132">
        <v>164620</v>
      </c>
      <c r="I27" s="426">
        <v>240615</v>
      </c>
      <c r="J27" s="133">
        <f t="shared" si="0"/>
        <v>142.19400056732223</v>
      </c>
      <c r="K27" s="64">
        <f t="shared" si="3"/>
        <v>3.3305377486622717E-3</v>
      </c>
      <c r="L27" s="427">
        <v>169216</v>
      </c>
      <c r="N27" s="73"/>
      <c r="O27" s="73"/>
      <c r="P27" s="73"/>
      <c r="Q27" s="73"/>
      <c r="R27" s="73"/>
      <c r="S27" s="73"/>
    </row>
    <row r="28" spans="1:19">
      <c r="B28" s="127" t="s">
        <v>853</v>
      </c>
      <c r="C28" s="128">
        <v>5</v>
      </c>
      <c r="D28" s="129" t="s">
        <v>854</v>
      </c>
      <c r="E28" s="130">
        <v>205531</v>
      </c>
      <c r="F28" s="128" t="s">
        <v>32</v>
      </c>
      <c r="G28" s="131">
        <f t="shared" si="1"/>
        <v>124.85177985663954</v>
      </c>
      <c r="H28" s="132">
        <v>164620</v>
      </c>
      <c r="I28" s="426">
        <v>240615</v>
      </c>
      <c r="J28" s="133">
        <f t="shared" si="0"/>
        <v>142.19400056732223</v>
      </c>
      <c r="K28" s="64">
        <f t="shared" si="3"/>
        <v>3.3305377486622717E-3</v>
      </c>
      <c r="L28" s="427">
        <v>169216</v>
      </c>
      <c r="N28" s="73"/>
      <c r="O28" s="73"/>
      <c r="P28" s="73"/>
      <c r="Q28" s="73"/>
      <c r="R28" s="73"/>
      <c r="S28" s="73"/>
    </row>
    <row r="29" spans="1:19">
      <c r="B29" s="127" t="s">
        <v>855</v>
      </c>
      <c r="C29" s="128">
        <v>4</v>
      </c>
      <c r="D29" s="129" t="s">
        <v>856</v>
      </c>
      <c r="E29" s="130">
        <v>3257</v>
      </c>
      <c r="F29" s="128" t="s">
        <v>32</v>
      </c>
      <c r="G29" s="131">
        <f t="shared" si="1"/>
        <v>207.32017823042651</v>
      </c>
      <c r="H29" s="132">
        <v>1571</v>
      </c>
      <c r="I29" s="426">
        <v>6308155</v>
      </c>
      <c r="J29" s="133">
        <f t="shared" si="0"/>
        <v>131.31730418943533</v>
      </c>
      <c r="K29" s="64">
        <f t="shared" si="3"/>
        <v>8.7316037453661052E-2</v>
      </c>
      <c r="L29" s="427">
        <v>4803750</v>
      </c>
      <c r="N29" s="73"/>
      <c r="O29" s="73"/>
      <c r="P29" s="73"/>
      <c r="Q29" s="73"/>
      <c r="R29" s="73"/>
      <c r="S29" s="73"/>
    </row>
    <row r="30" spans="1:19">
      <c r="B30" s="127" t="s">
        <v>857</v>
      </c>
      <c r="C30" s="128">
        <v>4</v>
      </c>
      <c r="D30" s="129" t="s">
        <v>858</v>
      </c>
      <c r="E30" s="130">
        <v>405156</v>
      </c>
      <c r="F30" s="128" t="s">
        <v>32</v>
      </c>
      <c r="G30" s="131">
        <f t="shared" si="1"/>
        <v>130.09745524604639</v>
      </c>
      <c r="H30" s="132">
        <v>311425</v>
      </c>
      <c r="I30" s="426">
        <v>1449810</v>
      </c>
      <c r="J30" s="133">
        <f t="shared" si="0"/>
        <v>139.80311213582544</v>
      </c>
      <c r="K30" s="64">
        <f t="shared" si="3"/>
        <v>2.0067938130989543E-2</v>
      </c>
      <c r="L30" s="427">
        <v>1037037</v>
      </c>
      <c r="N30" s="73"/>
      <c r="O30" s="73"/>
      <c r="P30" s="73"/>
      <c r="Q30" s="73"/>
      <c r="R30" s="73"/>
      <c r="S30" s="73"/>
    </row>
    <row r="31" spans="1:19">
      <c r="B31" s="127" t="s">
        <v>859</v>
      </c>
      <c r="C31" s="128">
        <v>4</v>
      </c>
      <c r="D31" s="129" t="s">
        <v>860</v>
      </c>
      <c r="E31" s="130">
        <v>17824443</v>
      </c>
      <c r="F31" s="128" t="s">
        <v>32</v>
      </c>
      <c r="G31" s="131">
        <f t="shared" si="1"/>
        <v>100.30587918304062</v>
      </c>
      <c r="H31" s="132">
        <v>17770088</v>
      </c>
      <c r="I31" s="426">
        <v>15117794</v>
      </c>
      <c r="J31" s="133">
        <f t="shared" si="0"/>
        <v>86.078270002481375</v>
      </c>
      <c r="K31" s="64">
        <f t="shared" si="3"/>
        <v>0.2092570437981838</v>
      </c>
      <c r="L31" s="427">
        <v>17562846</v>
      </c>
      <c r="N31" s="73"/>
      <c r="O31" s="73"/>
      <c r="P31" s="73"/>
      <c r="Q31" s="73"/>
      <c r="R31" s="73"/>
      <c r="S31" s="73"/>
    </row>
    <row r="32" spans="1:19">
      <c r="B32" s="127" t="s">
        <v>861</v>
      </c>
      <c r="C32" s="128">
        <v>5</v>
      </c>
      <c r="D32" s="129" t="s">
        <v>862</v>
      </c>
      <c r="E32" s="130">
        <v>10461737</v>
      </c>
      <c r="F32" s="128" t="s">
        <v>32</v>
      </c>
      <c r="G32" s="131">
        <f t="shared" si="1"/>
        <v>94.000620337027016</v>
      </c>
      <c r="H32" s="132">
        <v>11129434</v>
      </c>
      <c r="I32" s="426">
        <v>10030969</v>
      </c>
      <c r="J32" s="133">
        <f t="shared" si="0"/>
        <v>85.966704189550697</v>
      </c>
      <c r="K32" s="64">
        <f t="shared" si="3"/>
        <v>0.13884637661891835</v>
      </c>
      <c r="L32" s="427">
        <v>11668435</v>
      </c>
      <c r="N32" s="73"/>
      <c r="O32" s="73"/>
      <c r="P32" s="73"/>
      <c r="Q32" s="73"/>
      <c r="R32" s="73"/>
      <c r="S32" s="73"/>
    </row>
    <row r="33" spans="2:19">
      <c r="B33" s="127" t="s">
        <v>863</v>
      </c>
      <c r="C33" s="128">
        <v>5</v>
      </c>
      <c r="D33" s="129" t="s">
        <v>796</v>
      </c>
      <c r="E33" s="130">
        <v>243549</v>
      </c>
      <c r="F33" s="128" t="s">
        <v>32</v>
      </c>
      <c r="G33" s="131">
        <f t="shared" si="1"/>
        <v>62.032683500843063</v>
      </c>
      <c r="H33" s="132">
        <v>392614</v>
      </c>
      <c r="I33" s="426">
        <v>687980</v>
      </c>
      <c r="J33" s="133">
        <f t="shared" si="0"/>
        <v>57.95531414293982</v>
      </c>
      <c r="K33" s="64">
        <f t="shared" si="3"/>
        <v>9.522861668327701E-3</v>
      </c>
      <c r="L33" s="427">
        <v>1187087</v>
      </c>
      <c r="N33" s="73"/>
      <c r="O33" s="73"/>
      <c r="P33" s="73"/>
      <c r="Q33" s="73"/>
      <c r="R33" s="73"/>
      <c r="S33" s="73"/>
    </row>
    <row r="34" spans="2:19">
      <c r="B34" s="127" t="s">
        <v>864</v>
      </c>
      <c r="C34" s="128">
        <v>5</v>
      </c>
      <c r="D34" s="129" t="s">
        <v>865</v>
      </c>
      <c r="E34" s="130">
        <v>4051864</v>
      </c>
      <c r="F34" s="128" t="s">
        <v>32</v>
      </c>
      <c r="G34" s="131">
        <f t="shared" si="1"/>
        <v>133.41674903967669</v>
      </c>
      <c r="H34" s="132">
        <v>3036998</v>
      </c>
      <c r="I34" s="426">
        <v>1658718</v>
      </c>
      <c r="J34" s="133">
        <f>I34/L34*100</f>
        <v>122.9091518049006</v>
      </c>
      <c r="K34" s="64">
        <f t="shared" si="3"/>
        <v>2.2959594843985562E-2</v>
      </c>
      <c r="L34" s="427">
        <v>1349548</v>
      </c>
      <c r="N34" s="73"/>
      <c r="O34" s="73"/>
      <c r="P34" s="73"/>
      <c r="Q34" s="73"/>
      <c r="R34" s="73"/>
      <c r="S34" s="73"/>
    </row>
    <row r="35" spans="2:19">
      <c r="B35" s="127" t="s">
        <v>866</v>
      </c>
      <c r="C35" s="128">
        <v>5</v>
      </c>
      <c r="D35" s="129" t="s">
        <v>867</v>
      </c>
      <c r="E35" s="130">
        <v>2232097</v>
      </c>
      <c r="F35" s="128" t="s">
        <v>32</v>
      </c>
      <c r="G35" s="131">
        <f t="shared" si="1"/>
        <v>90.909783292224773</v>
      </c>
      <c r="H35" s="132">
        <v>2455288</v>
      </c>
      <c r="I35" s="426">
        <v>2105706</v>
      </c>
      <c r="J35" s="133">
        <f>I35/L35*100</f>
        <v>74.809964685903495</v>
      </c>
      <c r="K35" s="64">
        <f t="shared" si="3"/>
        <v>2.9146700415953443E-2</v>
      </c>
      <c r="L35" s="427">
        <v>2814740</v>
      </c>
      <c r="N35" s="73"/>
      <c r="O35" s="73"/>
      <c r="P35" s="73"/>
      <c r="Q35" s="73"/>
      <c r="R35" s="73"/>
      <c r="S35" s="73"/>
    </row>
    <row r="36" spans="2:19">
      <c r="B36" s="127" t="s">
        <v>868</v>
      </c>
      <c r="C36" s="128">
        <v>5</v>
      </c>
      <c r="D36" s="129" t="s">
        <v>869</v>
      </c>
      <c r="E36" s="140">
        <v>19980</v>
      </c>
      <c r="F36" s="141" t="s">
        <v>32</v>
      </c>
      <c r="G36" s="131">
        <f>IF(F36="","",E36/H36*100)</f>
        <v>57085.71428571429</v>
      </c>
      <c r="H36" s="142">
        <v>35</v>
      </c>
      <c r="I36" s="426">
        <v>47316</v>
      </c>
      <c r="J36" s="133">
        <f t="shared" ref="J36:J49" si="4">I36/L36*100</f>
        <v>14740.186915887849</v>
      </c>
      <c r="K36" s="64">
        <f t="shared" si="3"/>
        <v>6.5493724047006234E-4</v>
      </c>
      <c r="L36" s="427">
        <v>321</v>
      </c>
      <c r="N36" s="73"/>
      <c r="O36" s="73"/>
      <c r="P36" s="73"/>
      <c r="Q36" s="73"/>
      <c r="R36" s="73"/>
      <c r="S36" s="73"/>
    </row>
    <row r="37" spans="2:19">
      <c r="B37" s="127" t="s">
        <v>870</v>
      </c>
      <c r="C37" s="128">
        <v>4</v>
      </c>
      <c r="D37" s="129" t="s">
        <v>871</v>
      </c>
      <c r="E37" s="130">
        <v>1515693</v>
      </c>
      <c r="F37" s="128" t="s">
        <v>32</v>
      </c>
      <c r="G37" s="131">
        <f t="shared" si="1"/>
        <v>105.80222145902613</v>
      </c>
      <c r="H37" s="132">
        <v>1432572</v>
      </c>
      <c r="I37" s="428">
        <v>717238</v>
      </c>
      <c r="J37" s="133">
        <f t="shared" si="4"/>
        <v>118.70300829652334</v>
      </c>
      <c r="K37" s="64">
        <f t="shared" si="3"/>
        <v>9.9278442066165051E-3</v>
      </c>
      <c r="L37" s="427">
        <v>604229</v>
      </c>
      <c r="N37" s="73"/>
      <c r="O37" s="73"/>
      <c r="P37" s="73"/>
      <c r="Q37" s="73"/>
      <c r="R37" s="73"/>
      <c r="S37" s="73"/>
    </row>
    <row r="38" spans="2:19">
      <c r="B38" s="127" t="s">
        <v>872</v>
      </c>
      <c r="C38" s="128">
        <v>3</v>
      </c>
      <c r="D38" s="129" t="s">
        <v>36</v>
      </c>
      <c r="E38" s="130">
        <v>15751</v>
      </c>
      <c r="F38" s="128" t="s">
        <v>15</v>
      </c>
      <c r="G38" s="131">
        <f t="shared" si="1"/>
        <v>123.42109387243379</v>
      </c>
      <c r="H38" s="132">
        <v>12762</v>
      </c>
      <c r="I38" s="428">
        <v>9534357</v>
      </c>
      <c r="J38" s="133">
        <f t="shared" si="4"/>
        <v>119.49678621579605</v>
      </c>
      <c r="K38" s="64">
        <f t="shared" si="3"/>
        <v>0.13197238699882538</v>
      </c>
      <c r="L38" s="429">
        <v>7978756</v>
      </c>
      <c r="N38" s="73"/>
      <c r="O38" s="73"/>
      <c r="P38" s="73"/>
      <c r="Q38" s="73"/>
      <c r="R38" s="73"/>
      <c r="S38" s="73"/>
    </row>
    <row r="39" spans="2:19">
      <c r="B39" s="120" t="s">
        <v>37</v>
      </c>
      <c r="C39" s="121">
        <v>2</v>
      </c>
      <c r="D39" s="122" t="s">
        <v>38</v>
      </c>
      <c r="E39" s="123">
        <v>3419790</v>
      </c>
      <c r="F39" s="121" t="s">
        <v>15</v>
      </c>
      <c r="G39" s="124">
        <f t="shared" si="1"/>
        <v>96.115055099511892</v>
      </c>
      <c r="H39" s="125">
        <v>3558017</v>
      </c>
      <c r="I39" s="424">
        <v>94958575</v>
      </c>
      <c r="J39" s="126">
        <f t="shared" si="4"/>
        <v>95.990263958486224</v>
      </c>
      <c r="K39" s="63">
        <f t="shared" si="3"/>
        <v>1.3143948573309123</v>
      </c>
      <c r="L39" s="425">
        <v>98925215</v>
      </c>
      <c r="N39" s="73"/>
      <c r="O39" s="73"/>
      <c r="P39" s="73"/>
      <c r="Q39" s="73"/>
      <c r="R39" s="73"/>
      <c r="S39" s="73"/>
    </row>
    <row r="40" spans="2:19">
      <c r="B40" s="127" t="s">
        <v>39</v>
      </c>
      <c r="C40" s="128">
        <v>3</v>
      </c>
      <c r="D40" s="129" t="s">
        <v>873</v>
      </c>
      <c r="E40" s="130">
        <v>589202</v>
      </c>
      <c r="F40" s="128" t="s">
        <v>15</v>
      </c>
      <c r="G40" s="131">
        <f t="shared" si="1"/>
        <v>99.66490917363997</v>
      </c>
      <c r="H40" s="132">
        <v>591183</v>
      </c>
      <c r="I40" s="426">
        <v>17799229</v>
      </c>
      <c r="J40" s="133">
        <f t="shared" si="4"/>
        <v>94.270044957107388</v>
      </c>
      <c r="K40" s="64">
        <f t="shared" si="3"/>
        <v>0.24637285323684815</v>
      </c>
      <c r="L40" s="427">
        <v>18881108</v>
      </c>
      <c r="N40" s="73"/>
      <c r="O40" s="73"/>
      <c r="P40" s="73"/>
      <c r="Q40" s="73"/>
      <c r="R40" s="73"/>
      <c r="S40" s="73"/>
    </row>
    <row r="41" spans="2:19">
      <c r="B41" s="127" t="s">
        <v>41</v>
      </c>
      <c r="C41" s="128">
        <v>3</v>
      </c>
      <c r="D41" s="129" t="s">
        <v>42</v>
      </c>
      <c r="E41" s="130">
        <v>39549</v>
      </c>
      <c r="F41" s="128" t="s">
        <v>15</v>
      </c>
      <c r="G41" s="131">
        <f t="shared" si="1"/>
        <v>108.4990809579984</v>
      </c>
      <c r="H41" s="132">
        <v>36451</v>
      </c>
      <c r="I41" s="426">
        <v>2452975</v>
      </c>
      <c r="J41" s="133">
        <f t="shared" si="4"/>
        <v>79.497994056872926</v>
      </c>
      <c r="K41" s="64">
        <f t="shared" si="3"/>
        <v>3.3953518417491994E-2</v>
      </c>
      <c r="L41" s="427">
        <v>3085581</v>
      </c>
      <c r="N41" s="73"/>
      <c r="O41" s="73"/>
      <c r="P41" s="73"/>
      <c r="Q41" s="73"/>
      <c r="R41" s="73"/>
      <c r="S41" s="73"/>
    </row>
    <row r="42" spans="2:19">
      <c r="B42" s="127" t="s">
        <v>874</v>
      </c>
      <c r="C42" s="128">
        <v>3</v>
      </c>
      <c r="D42" s="129" t="s">
        <v>875</v>
      </c>
      <c r="E42" s="130">
        <v>71800</v>
      </c>
      <c r="F42" s="128" t="s">
        <v>15</v>
      </c>
      <c r="G42" s="131">
        <f t="shared" si="1"/>
        <v>79.503930904661729</v>
      </c>
      <c r="H42" s="132">
        <v>90310</v>
      </c>
      <c r="I42" s="426">
        <v>2095086</v>
      </c>
      <c r="J42" s="133">
        <f t="shared" si="4"/>
        <v>80.482290013230056</v>
      </c>
      <c r="K42" s="64">
        <f t="shared" si="3"/>
        <v>2.8999700807072894E-2</v>
      </c>
      <c r="L42" s="427">
        <v>2603164</v>
      </c>
      <c r="N42" s="73"/>
      <c r="O42" s="73"/>
      <c r="P42" s="73"/>
      <c r="Q42" s="73"/>
      <c r="R42" s="73"/>
      <c r="S42" s="73"/>
    </row>
    <row r="43" spans="2:19">
      <c r="B43" s="127" t="s">
        <v>876</v>
      </c>
      <c r="C43" s="128">
        <v>3</v>
      </c>
      <c r="D43" s="129" t="s">
        <v>877</v>
      </c>
      <c r="E43" s="130">
        <v>2610286</v>
      </c>
      <c r="F43" s="128" t="s">
        <v>15</v>
      </c>
      <c r="G43" s="131">
        <f t="shared" si="1"/>
        <v>95.321505023732826</v>
      </c>
      <c r="H43" s="132">
        <v>2738402</v>
      </c>
      <c r="I43" s="426">
        <v>63280681</v>
      </c>
      <c r="J43" s="133">
        <f t="shared" si="4"/>
        <v>97.320539695641287</v>
      </c>
      <c r="K43" s="64">
        <f t="shared" si="3"/>
        <v>0.87591670025374724</v>
      </c>
      <c r="L43" s="427">
        <v>65022945</v>
      </c>
      <c r="N43" s="73"/>
      <c r="O43" s="73"/>
      <c r="P43" s="73"/>
      <c r="Q43" s="73"/>
      <c r="R43" s="73"/>
      <c r="S43" s="73"/>
    </row>
    <row r="44" spans="2:19">
      <c r="B44" s="127" t="s">
        <v>878</v>
      </c>
      <c r="C44" s="128">
        <v>4</v>
      </c>
      <c r="D44" s="129" t="s">
        <v>879</v>
      </c>
      <c r="E44" s="130">
        <v>956212</v>
      </c>
      <c r="F44" s="128" t="s">
        <v>15</v>
      </c>
      <c r="G44" s="131">
        <f t="shared" si="1"/>
        <v>95.42034018391287</v>
      </c>
      <c r="H44" s="132">
        <v>1002105</v>
      </c>
      <c r="I44" s="426">
        <v>22823699</v>
      </c>
      <c r="J44" s="133">
        <f t="shared" si="4"/>
        <v>98.617815752494025</v>
      </c>
      <c r="K44" s="64">
        <f t="shared" si="3"/>
        <v>0.31592041678035593</v>
      </c>
      <c r="L44" s="427">
        <v>23143586</v>
      </c>
      <c r="N44" s="73"/>
      <c r="O44" s="73"/>
      <c r="P44" s="73"/>
      <c r="Q44" s="73"/>
      <c r="R44" s="73"/>
      <c r="S44" s="73"/>
    </row>
    <row r="45" spans="2:19">
      <c r="B45" s="127" t="s">
        <v>880</v>
      </c>
      <c r="C45" s="128">
        <v>3</v>
      </c>
      <c r="D45" s="129" t="s">
        <v>881</v>
      </c>
      <c r="E45" s="130">
        <v>2681</v>
      </c>
      <c r="F45" s="128" t="s">
        <v>15</v>
      </c>
      <c r="G45" s="131">
        <f t="shared" si="1"/>
        <v>121.42210144927536</v>
      </c>
      <c r="H45" s="132">
        <v>2208</v>
      </c>
      <c r="I45" s="426">
        <v>166437</v>
      </c>
      <c r="J45" s="133">
        <f t="shared" si="4"/>
        <v>148.37792299257384</v>
      </c>
      <c r="K45" s="64">
        <f t="shared" si="3"/>
        <v>2.303782853413555E-3</v>
      </c>
      <c r="L45" s="427">
        <v>112171</v>
      </c>
      <c r="N45" s="73"/>
      <c r="O45" s="73"/>
      <c r="P45" s="73"/>
      <c r="Q45" s="73"/>
      <c r="R45" s="73"/>
      <c r="S45" s="73"/>
    </row>
    <row r="46" spans="2:19">
      <c r="B46" s="127" t="s">
        <v>882</v>
      </c>
      <c r="C46" s="128">
        <v>3</v>
      </c>
      <c r="D46" s="129" t="s">
        <v>883</v>
      </c>
      <c r="E46" s="130">
        <v>20310</v>
      </c>
      <c r="F46" s="128" t="s">
        <v>15</v>
      </c>
      <c r="G46" s="131">
        <f t="shared" si="1"/>
        <v>135.24672038356528</v>
      </c>
      <c r="H46" s="132">
        <v>15017</v>
      </c>
      <c r="I46" s="428">
        <v>488457</v>
      </c>
      <c r="J46" s="133">
        <f t="shared" si="4"/>
        <v>135.88973184105762</v>
      </c>
      <c r="K46" s="64">
        <f t="shared" si="3"/>
        <v>6.7611099769271541E-3</v>
      </c>
      <c r="L46" s="427">
        <v>359451</v>
      </c>
      <c r="N46" s="73"/>
      <c r="O46" s="73"/>
      <c r="P46" s="73"/>
      <c r="Q46" s="73"/>
      <c r="R46" s="73"/>
      <c r="S46" s="73"/>
    </row>
    <row r="47" spans="2:19">
      <c r="B47" s="127" t="s">
        <v>884</v>
      </c>
      <c r="C47" s="128">
        <v>3</v>
      </c>
      <c r="D47" s="129" t="s">
        <v>885</v>
      </c>
      <c r="E47" s="130">
        <v>48151</v>
      </c>
      <c r="F47" s="128" t="s">
        <v>15</v>
      </c>
      <c r="G47" s="131">
        <f t="shared" si="1"/>
        <v>99.114880302999126</v>
      </c>
      <c r="H47" s="132">
        <v>48581</v>
      </c>
      <c r="I47" s="428">
        <v>2832736</v>
      </c>
      <c r="J47" s="133">
        <f t="shared" si="4"/>
        <v>101.85623592289703</v>
      </c>
      <c r="K47" s="64">
        <f t="shared" si="3"/>
        <v>3.9210083244995406E-2</v>
      </c>
      <c r="L47" s="429">
        <v>2781112</v>
      </c>
      <c r="N47" s="73"/>
      <c r="O47" s="73"/>
      <c r="P47" s="73"/>
      <c r="Q47" s="73"/>
      <c r="R47" s="73"/>
      <c r="S47" s="73"/>
    </row>
    <row r="48" spans="2:19">
      <c r="B48" s="120" t="s">
        <v>43</v>
      </c>
      <c r="C48" s="121">
        <v>2</v>
      </c>
      <c r="D48" s="122" t="s">
        <v>44</v>
      </c>
      <c r="E48" s="123">
        <v>408442584</v>
      </c>
      <c r="F48" s="121" t="s">
        <v>32</v>
      </c>
      <c r="G48" s="124">
        <f t="shared" si="1"/>
        <v>91.990711285206672</v>
      </c>
      <c r="H48" s="125">
        <v>444004159</v>
      </c>
      <c r="I48" s="424">
        <v>72779330</v>
      </c>
      <c r="J48" s="126">
        <f t="shared" si="4"/>
        <v>88.136255497319453</v>
      </c>
      <c r="K48" s="63">
        <f t="shared" si="3"/>
        <v>1.0073948252908111</v>
      </c>
      <c r="L48" s="425">
        <v>82575927</v>
      </c>
      <c r="N48" s="73"/>
      <c r="O48" s="73"/>
      <c r="P48" s="73"/>
      <c r="Q48" s="73"/>
      <c r="R48" s="73"/>
      <c r="S48" s="73"/>
    </row>
    <row r="49" spans="2:19">
      <c r="B49" s="127" t="s">
        <v>45</v>
      </c>
      <c r="C49" s="128">
        <v>3</v>
      </c>
      <c r="D49" s="129" t="s">
        <v>46</v>
      </c>
      <c r="E49" s="130">
        <v>171930919</v>
      </c>
      <c r="F49" s="128" t="s">
        <v>32</v>
      </c>
      <c r="G49" s="131">
        <f t="shared" si="1"/>
        <v>87.428013448597071</v>
      </c>
      <c r="H49" s="132">
        <v>196654267</v>
      </c>
      <c r="I49" s="426">
        <v>34814846</v>
      </c>
      <c r="J49" s="133">
        <f t="shared" si="4"/>
        <v>81.439619302072828</v>
      </c>
      <c r="K49" s="64">
        <f t="shared" si="3"/>
        <v>0.48189912855334743</v>
      </c>
      <c r="L49" s="427">
        <v>42749274</v>
      </c>
      <c r="N49" s="73"/>
      <c r="O49" s="73"/>
      <c r="P49" s="73"/>
      <c r="Q49" s="73"/>
      <c r="R49" s="73"/>
      <c r="S49" s="73"/>
    </row>
    <row r="50" spans="2:19">
      <c r="B50" s="127" t="s">
        <v>886</v>
      </c>
      <c r="C50" s="128">
        <v>4</v>
      </c>
      <c r="D50" s="129" t="s">
        <v>887</v>
      </c>
      <c r="E50" s="130">
        <v>2353</v>
      </c>
      <c r="F50" s="128" t="s">
        <v>15</v>
      </c>
      <c r="G50" s="131">
        <f t="shared" si="1"/>
        <v>99.031986531986533</v>
      </c>
      <c r="H50" s="132">
        <v>2376</v>
      </c>
      <c r="I50" s="426">
        <v>407174</v>
      </c>
      <c r="J50" s="133">
        <f>I50/L50*100</f>
        <v>94.161694648721152</v>
      </c>
      <c r="K50" s="64">
        <f t="shared" si="3"/>
        <v>5.6360092981477131E-3</v>
      </c>
      <c r="L50" s="427">
        <v>432420</v>
      </c>
      <c r="N50" s="73"/>
      <c r="O50" s="73"/>
      <c r="P50" s="73"/>
      <c r="Q50" s="73"/>
      <c r="R50" s="73"/>
      <c r="S50" s="73"/>
    </row>
    <row r="51" spans="2:19">
      <c r="B51" s="143" t="s">
        <v>888</v>
      </c>
      <c r="C51" s="144">
        <v>5</v>
      </c>
      <c r="D51" s="145" t="s">
        <v>889</v>
      </c>
      <c r="E51" s="130">
        <v>0</v>
      </c>
      <c r="F51" s="128" t="s">
        <v>32</v>
      </c>
      <c r="G51" s="131" t="s">
        <v>1318</v>
      </c>
      <c r="H51" s="132">
        <v>19440</v>
      </c>
      <c r="I51" s="426">
        <v>0</v>
      </c>
      <c r="J51" s="133">
        <f t="shared" ref="J51:J77" si="5">I51/L51*100</f>
        <v>0</v>
      </c>
      <c r="K51" s="64">
        <f t="shared" si="3"/>
        <v>0</v>
      </c>
      <c r="L51" s="427">
        <v>5148</v>
      </c>
      <c r="N51" s="73"/>
      <c r="O51" s="73"/>
      <c r="P51" s="73"/>
      <c r="Q51" s="73"/>
      <c r="R51" s="73"/>
      <c r="S51" s="73"/>
    </row>
    <row r="52" spans="2:19">
      <c r="B52" s="127" t="s">
        <v>890</v>
      </c>
      <c r="C52" s="128">
        <v>5</v>
      </c>
      <c r="D52" s="129" t="s">
        <v>891</v>
      </c>
      <c r="E52" s="130">
        <v>1747966</v>
      </c>
      <c r="F52" s="128" t="s">
        <v>32</v>
      </c>
      <c r="G52" s="131">
        <f t="shared" si="1"/>
        <v>86.458410618169879</v>
      </c>
      <c r="H52" s="132">
        <v>2021742</v>
      </c>
      <c r="I52" s="426">
        <v>308609</v>
      </c>
      <c r="J52" s="133">
        <f t="shared" si="5"/>
        <v>82.4646208768892</v>
      </c>
      <c r="K52" s="64">
        <f t="shared" si="3"/>
        <v>4.2716951315458929E-3</v>
      </c>
      <c r="L52" s="427">
        <v>374232</v>
      </c>
      <c r="N52" s="73"/>
      <c r="O52" s="73"/>
      <c r="P52" s="73"/>
      <c r="Q52" s="73"/>
      <c r="R52" s="73"/>
      <c r="S52" s="73"/>
    </row>
    <row r="53" spans="2:19">
      <c r="B53" s="127" t="s">
        <v>892</v>
      </c>
      <c r="C53" s="128">
        <v>5</v>
      </c>
      <c r="D53" s="129" t="s">
        <v>893</v>
      </c>
      <c r="E53" s="130">
        <v>481843</v>
      </c>
      <c r="F53" s="128" t="s">
        <v>32</v>
      </c>
      <c r="G53" s="131">
        <f t="shared" si="1"/>
        <v>169.25716855006129</v>
      </c>
      <c r="H53" s="132">
        <v>284681</v>
      </c>
      <c r="I53" s="426">
        <v>76498</v>
      </c>
      <c r="J53" s="133">
        <f t="shared" si="5"/>
        <v>171.32427045306935</v>
      </c>
      <c r="K53" s="64">
        <f t="shared" si="3"/>
        <v>1.0588678041567087E-3</v>
      </c>
      <c r="L53" s="427">
        <v>44651</v>
      </c>
      <c r="N53" s="73"/>
      <c r="O53" s="73"/>
      <c r="P53" s="73"/>
      <c r="Q53" s="73"/>
      <c r="R53" s="73"/>
      <c r="S53" s="73"/>
    </row>
    <row r="54" spans="2:19">
      <c r="B54" s="127" t="s">
        <v>47</v>
      </c>
      <c r="C54" s="128">
        <v>4</v>
      </c>
      <c r="D54" s="129" t="s">
        <v>894</v>
      </c>
      <c r="E54" s="130">
        <v>72559</v>
      </c>
      <c r="F54" s="128" t="s">
        <v>15</v>
      </c>
      <c r="G54" s="131">
        <f t="shared" si="1"/>
        <v>99.573212570330725</v>
      </c>
      <c r="H54" s="132">
        <v>72870</v>
      </c>
      <c r="I54" s="426">
        <v>7176591</v>
      </c>
      <c r="J54" s="133">
        <f t="shared" si="5"/>
        <v>102.46752785035376</v>
      </c>
      <c r="K54" s="64">
        <f t="shared" si="3"/>
        <v>9.9336729764187268E-2</v>
      </c>
      <c r="L54" s="427">
        <v>7003771</v>
      </c>
      <c r="N54" s="73"/>
      <c r="O54" s="73"/>
      <c r="P54" s="73"/>
      <c r="Q54" s="73"/>
      <c r="R54" s="73"/>
      <c r="S54" s="73"/>
    </row>
    <row r="55" spans="2:19">
      <c r="B55" s="127" t="s">
        <v>895</v>
      </c>
      <c r="C55" s="128">
        <v>4</v>
      </c>
      <c r="D55" s="129" t="s">
        <v>896</v>
      </c>
      <c r="E55" s="130">
        <v>219</v>
      </c>
      <c r="F55" s="128" t="s">
        <v>15</v>
      </c>
      <c r="G55" s="131">
        <f t="shared" si="1"/>
        <v>109.5</v>
      </c>
      <c r="H55" s="132">
        <v>200</v>
      </c>
      <c r="I55" s="426">
        <v>83655</v>
      </c>
      <c r="J55" s="133">
        <f t="shared" si="5"/>
        <v>115.56154164939909</v>
      </c>
      <c r="K55" s="64">
        <f t="shared" si="3"/>
        <v>1.1579333597836476E-3</v>
      </c>
      <c r="L55" s="427">
        <v>72390</v>
      </c>
      <c r="N55" s="73"/>
      <c r="O55" s="73"/>
      <c r="P55" s="73"/>
      <c r="Q55" s="73"/>
      <c r="R55" s="73"/>
      <c r="S55" s="73"/>
    </row>
    <row r="56" spans="2:19">
      <c r="B56" s="146" t="s">
        <v>897</v>
      </c>
      <c r="C56" s="147">
        <v>4</v>
      </c>
      <c r="D56" s="148" t="s">
        <v>898</v>
      </c>
      <c r="E56" s="130">
        <v>5121697</v>
      </c>
      <c r="F56" s="128" t="s">
        <v>32</v>
      </c>
      <c r="G56" s="131">
        <f t="shared" si="1"/>
        <v>99.382036905088995</v>
      </c>
      <c r="H56" s="132">
        <v>5153544</v>
      </c>
      <c r="I56" s="426">
        <v>1802508</v>
      </c>
      <c r="J56" s="133">
        <f t="shared" si="5"/>
        <v>94.918649417615455</v>
      </c>
      <c r="K56" s="64">
        <f t="shared" si="3"/>
        <v>2.4949903107727007E-2</v>
      </c>
      <c r="L56" s="427">
        <v>1899003</v>
      </c>
      <c r="N56" s="73"/>
      <c r="O56" s="73"/>
      <c r="P56" s="73"/>
      <c r="Q56" s="73"/>
      <c r="R56" s="73"/>
      <c r="S56" s="73"/>
    </row>
    <row r="57" spans="2:19">
      <c r="B57" s="127" t="s">
        <v>49</v>
      </c>
      <c r="C57" s="128">
        <v>3</v>
      </c>
      <c r="D57" s="129" t="s">
        <v>50</v>
      </c>
      <c r="E57" s="130">
        <v>236511665</v>
      </c>
      <c r="F57" s="128" t="s">
        <v>32</v>
      </c>
      <c r="G57" s="131">
        <f t="shared" si="1"/>
        <v>95.618260872335441</v>
      </c>
      <c r="H57" s="132">
        <v>247349892</v>
      </c>
      <c r="I57" s="426">
        <v>37964484</v>
      </c>
      <c r="J57" s="133">
        <f t="shared" si="5"/>
        <v>95.324314599070121</v>
      </c>
      <c r="K57" s="64">
        <f t="shared" si="3"/>
        <v>0.52549569673746377</v>
      </c>
      <c r="L57" s="427">
        <v>39826653</v>
      </c>
      <c r="N57" s="73"/>
      <c r="O57" s="73"/>
      <c r="P57" s="73"/>
      <c r="Q57" s="73"/>
      <c r="R57" s="73"/>
      <c r="S57" s="73"/>
    </row>
    <row r="58" spans="2:19">
      <c r="B58" s="127" t="s">
        <v>899</v>
      </c>
      <c r="C58" s="128">
        <v>4</v>
      </c>
      <c r="D58" s="129" t="s">
        <v>900</v>
      </c>
      <c r="E58" s="130">
        <v>45293</v>
      </c>
      <c r="F58" s="128" t="s">
        <v>15</v>
      </c>
      <c r="G58" s="131">
        <f t="shared" si="1"/>
        <v>81.408055790211549</v>
      </c>
      <c r="H58" s="132">
        <v>55637</v>
      </c>
      <c r="I58" s="426">
        <v>2782326</v>
      </c>
      <c r="J58" s="133">
        <f t="shared" si="5"/>
        <v>79.170632559560943</v>
      </c>
      <c r="K58" s="64">
        <f t="shared" si="3"/>
        <v>3.8512319564800633E-2</v>
      </c>
      <c r="L58" s="427">
        <v>3514341</v>
      </c>
      <c r="N58" s="73"/>
      <c r="O58" s="73"/>
      <c r="P58" s="73"/>
      <c r="Q58" s="73"/>
      <c r="R58" s="73"/>
      <c r="S58" s="73"/>
    </row>
    <row r="59" spans="2:19">
      <c r="B59" s="127" t="s">
        <v>797</v>
      </c>
      <c r="C59" s="128">
        <v>4</v>
      </c>
      <c r="D59" s="129" t="s">
        <v>901</v>
      </c>
      <c r="E59" s="130">
        <v>62631394</v>
      </c>
      <c r="F59" s="128" t="s">
        <v>32</v>
      </c>
      <c r="G59" s="131">
        <f t="shared" si="1"/>
        <v>102.8241097551936</v>
      </c>
      <c r="H59" s="132">
        <v>60911195</v>
      </c>
      <c r="I59" s="428">
        <v>9326439</v>
      </c>
      <c r="J59" s="133">
        <f t="shared" si="5"/>
        <v>103.8402031725107</v>
      </c>
      <c r="K59" s="64">
        <f t="shared" si="3"/>
        <v>0.12909443363919959</v>
      </c>
      <c r="L59" s="427">
        <v>8981530</v>
      </c>
      <c r="N59" s="73"/>
      <c r="O59" s="73"/>
      <c r="P59" s="73"/>
      <c r="Q59" s="73"/>
      <c r="R59" s="73"/>
      <c r="S59" s="73"/>
    </row>
    <row r="60" spans="2:19">
      <c r="B60" s="127" t="s">
        <v>902</v>
      </c>
      <c r="C60" s="128">
        <v>4</v>
      </c>
      <c r="D60" s="129" t="s">
        <v>903</v>
      </c>
      <c r="E60" s="130">
        <v>21241</v>
      </c>
      <c r="F60" s="128" t="s">
        <v>15</v>
      </c>
      <c r="G60" s="131">
        <f t="shared" si="1"/>
        <v>111.29682997118155</v>
      </c>
      <c r="H60" s="132">
        <v>19085</v>
      </c>
      <c r="I60" s="428">
        <v>2906893</v>
      </c>
      <c r="J60" s="133">
        <f t="shared" si="5"/>
        <v>106.84176325169641</v>
      </c>
      <c r="K60" s="64">
        <f t="shared" si="3"/>
        <v>4.0236547463051421E-2</v>
      </c>
      <c r="L60" s="429">
        <v>2720746</v>
      </c>
      <c r="N60" s="73"/>
      <c r="O60" s="73"/>
      <c r="P60" s="73"/>
      <c r="Q60" s="73"/>
      <c r="R60" s="73"/>
      <c r="S60" s="73"/>
    </row>
    <row r="61" spans="2:19">
      <c r="B61" s="120" t="s">
        <v>51</v>
      </c>
      <c r="C61" s="121">
        <v>2</v>
      </c>
      <c r="D61" s="122" t="s">
        <v>52</v>
      </c>
      <c r="E61" s="123">
        <v>48789</v>
      </c>
      <c r="F61" s="121" t="s">
        <v>15</v>
      </c>
      <c r="G61" s="124">
        <f t="shared" si="1"/>
        <v>100.4343529993001</v>
      </c>
      <c r="H61" s="125">
        <v>48578</v>
      </c>
      <c r="I61" s="424">
        <v>7435841</v>
      </c>
      <c r="J61" s="126">
        <f t="shared" si="5"/>
        <v>92.132650063519122</v>
      </c>
      <c r="K61" s="63">
        <f t="shared" si="3"/>
        <v>0.10292520891694455</v>
      </c>
      <c r="L61" s="425">
        <v>8070799</v>
      </c>
      <c r="N61" s="73"/>
      <c r="O61" s="73"/>
      <c r="P61" s="73"/>
      <c r="Q61" s="73"/>
      <c r="R61" s="73"/>
      <c r="S61" s="73"/>
    </row>
    <row r="62" spans="2:19">
      <c r="B62" s="127" t="s">
        <v>904</v>
      </c>
      <c r="C62" s="128">
        <v>3</v>
      </c>
      <c r="D62" s="129" t="s">
        <v>905</v>
      </c>
      <c r="E62" s="130">
        <v>1643</v>
      </c>
      <c r="F62" s="128" t="s">
        <v>15</v>
      </c>
      <c r="G62" s="131">
        <f t="shared" si="1"/>
        <v>56.132558934062182</v>
      </c>
      <c r="H62" s="132">
        <v>2927</v>
      </c>
      <c r="I62" s="426">
        <v>187343</v>
      </c>
      <c r="J62" s="133">
        <f t="shared" si="5"/>
        <v>67.37115033300249</v>
      </c>
      <c r="K62" s="64">
        <f t="shared" si="3"/>
        <v>2.5931589196335888E-3</v>
      </c>
      <c r="L62" s="427">
        <v>278076</v>
      </c>
      <c r="N62" s="73"/>
      <c r="O62" s="73"/>
      <c r="P62" s="73"/>
      <c r="Q62" s="73"/>
      <c r="R62" s="73"/>
      <c r="S62" s="73"/>
    </row>
    <row r="63" spans="2:19">
      <c r="B63" s="127" t="s">
        <v>906</v>
      </c>
      <c r="C63" s="128">
        <v>4</v>
      </c>
      <c r="D63" s="129" t="s">
        <v>907</v>
      </c>
      <c r="E63" s="130">
        <v>1643</v>
      </c>
      <c r="F63" s="128" t="s">
        <v>15</v>
      </c>
      <c r="G63" s="131">
        <f t="shared" si="1"/>
        <v>84.778121775025795</v>
      </c>
      <c r="H63" s="132">
        <v>1938</v>
      </c>
      <c r="I63" s="426">
        <v>187142</v>
      </c>
      <c r="J63" s="133">
        <f t="shared" si="5"/>
        <v>81.452851950991274</v>
      </c>
      <c r="K63" s="64">
        <f t="shared" si="3"/>
        <v>2.5903767236463019E-3</v>
      </c>
      <c r="L63" s="427">
        <v>229755</v>
      </c>
      <c r="N63" s="73"/>
      <c r="O63" s="73"/>
      <c r="P63" s="73"/>
      <c r="Q63" s="73"/>
      <c r="R63" s="73"/>
      <c r="S63" s="73"/>
    </row>
    <row r="64" spans="2:19">
      <c r="B64" s="146" t="s">
        <v>908</v>
      </c>
      <c r="C64" s="147">
        <v>4</v>
      </c>
      <c r="D64" s="148" t="s">
        <v>909</v>
      </c>
      <c r="E64" s="130">
        <v>0</v>
      </c>
      <c r="F64" s="128" t="s">
        <v>15</v>
      </c>
      <c r="G64" s="131" t="s">
        <v>1318</v>
      </c>
      <c r="H64" s="132">
        <v>988</v>
      </c>
      <c r="I64" s="426">
        <v>0</v>
      </c>
      <c r="J64" s="133">
        <f t="shared" si="5"/>
        <v>0</v>
      </c>
      <c r="K64" s="64">
        <f t="shared" si="3"/>
        <v>0</v>
      </c>
      <c r="L64" s="427">
        <v>47494</v>
      </c>
      <c r="N64" s="73"/>
      <c r="O64" s="73"/>
      <c r="P64" s="73"/>
      <c r="Q64" s="73"/>
      <c r="R64" s="73"/>
      <c r="S64" s="73"/>
    </row>
    <row r="65" spans="2:19">
      <c r="B65" s="127" t="s">
        <v>910</v>
      </c>
      <c r="C65" s="128">
        <v>3</v>
      </c>
      <c r="D65" s="129" t="s">
        <v>911</v>
      </c>
      <c r="E65" s="130">
        <v>23094</v>
      </c>
      <c r="F65" s="128" t="s">
        <v>15</v>
      </c>
      <c r="G65" s="131">
        <f t="shared" si="1"/>
        <v>122.76206676589412</v>
      </c>
      <c r="H65" s="132">
        <v>18812</v>
      </c>
      <c r="I65" s="428">
        <v>508746</v>
      </c>
      <c r="J65" s="133">
        <f t="shared" si="5"/>
        <v>126.1905411539425</v>
      </c>
      <c r="K65" s="64">
        <f t="shared" si="3"/>
        <v>7.041945670390193E-3</v>
      </c>
      <c r="L65" s="427">
        <v>403157</v>
      </c>
      <c r="N65" s="73"/>
      <c r="O65" s="73"/>
      <c r="P65" s="73"/>
      <c r="Q65" s="73"/>
      <c r="R65" s="73"/>
      <c r="S65" s="73"/>
    </row>
    <row r="66" spans="2:19">
      <c r="B66" s="127" t="s">
        <v>912</v>
      </c>
      <c r="C66" s="128">
        <v>3</v>
      </c>
      <c r="D66" s="129" t="s">
        <v>913</v>
      </c>
      <c r="E66" s="130">
        <v>6660</v>
      </c>
      <c r="F66" s="128" t="s">
        <v>15</v>
      </c>
      <c r="G66" s="131">
        <f t="shared" si="1"/>
        <v>84.992343032159269</v>
      </c>
      <c r="H66" s="132">
        <v>7836</v>
      </c>
      <c r="I66" s="428">
        <v>963660</v>
      </c>
      <c r="J66" s="133">
        <f t="shared" si="5"/>
        <v>98.759131268908192</v>
      </c>
      <c r="K66" s="64">
        <f t="shared" si="3"/>
        <v>1.3338761119946325E-2</v>
      </c>
      <c r="L66" s="429">
        <v>975768</v>
      </c>
      <c r="N66" s="73"/>
      <c r="O66" s="73"/>
      <c r="P66" s="73"/>
      <c r="Q66" s="73"/>
      <c r="R66" s="73"/>
      <c r="S66" s="73"/>
    </row>
    <row r="67" spans="2:19">
      <c r="B67" s="120" t="s">
        <v>53</v>
      </c>
      <c r="C67" s="121">
        <v>2</v>
      </c>
      <c r="D67" s="122" t="s">
        <v>54</v>
      </c>
      <c r="E67" s="123">
        <v>58074</v>
      </c>
      <c r="F67" s="121" t="s">
        <v>15</v>
      </c>
      <c r="G67" s="124">
        <f t="shared" si="1"/>
        <v>107.52851429417865</v>
      </c>
      <c r="H67" s="125">
        <v>54008</v>
      </c>
      <c r="I67" s="424">
        <v>17170892</v>
      </c>
      <c r="J67" s="126">
        <f t="shared" si="5"/>
        <v>96.356521033530214</v>
      </c>
      <c r="K67" s="63">
        <f t="shared" si="3"/>
        <v>0.2376755563211064</v>
      </c>
      <c r="L67" s="425">
        <v>17820166</v>
      </c>
      <c r="N67" s="73"/>
      <c r="O67" s="73"/>
      <c r="P67" s="73"/>
      <c r="Q67" s="73"/>
      <c r="R67" s="73"/>
      <c r="S67" s="73"/>
    </row>
    <row r="68" spans="2:19">
      <c r="B68" s="127" t="s">
        <v>55</v>
      </c>
      <c r="C68" s="128">
        <v>3</v>
      </c>
      <c r="D68" s="129" t="s">
        <v>914</v>
      </c>
      <c r="E68" s="130">
        <v>44080591</v>
      </c>
      <c r="F68" s="128" t="s">
        <v>32</v>
      </c>
      <c r="G68" s="131">
        <f t="shared" si="1"/>
        <v>116.58342929473788</v>
      </c>
      <c r="H68" s="132">
        <v>37810340</v>
      </c>
      <c r="I68" s="426">
        <v>12308576</v>
      </c>
      <c r="J68" s="133">
        <f t="shared" si="5"/>
        <v>100.63453696134876</v>
      </c>
      <c r="K68" s="64">
        <f t="shared" si="3"/>
        <v>0.17037249132547211</v>
      </c>
      <c r="L68" s="427">
        <v>12230966</v>
      </c>
      <c r="N68" s="73"/>
      <c r="O68" s="73"/>
      <c r="P68" s="73"/>
      <c r="Q68" s="73"/>
      <c r="R68" s="73"/>
      <c r="S68" s="73"/>
    </row>
    <row r="69" spans="2:19">
      <c r="B69" s="127" t="s">
        <v>915</v>
      </c>
      <c r="C69" s="128">
        <v>4</v>
      </c>
      <c r="D69" s="129" t="s">
        <v>916</v>
      </c>
      <c r="E69" s="130">
        <v>43363313</v>
      </c>
      <c r="F69" s="128" t="s">
        <v>32</v>
      </c>
      <c r="G69" s="131">
        <f t="shared" si="1"/>
        <v>117.87773066170024</v>
      </c>
      <c r="H69" s="132">
        <v>36786688</v>
      </c>
      <c r="I69" s="426">
        <v>11856564</v>
      </c>
      <c r="J69" s="133">
        <f t="shared" si="5"/>
        <v>103.36709982419012</v>
      </c>
      <c r="K69" s="64">
        <f t="shared" si="3"/>
        <v>0.16411584469559312</v>
      </c>
      <c r="L69" s="427">
        <v>11470346</v>
      </c>
      <c r="N69" s="73"/>
      <c r="O69" s="73"/>
      <c r="P69" s="73"/>
      <c r="Q69" s="73"/>
      <c r="R69" s="73"/>
      <c r="S69" s="73"/>
    </row>
    <row r="70" spans="2:19">
      <c r="B70" s="127" t="s">
        <v>917</v>
      </c>
      <c r="C70" s="128">
        <v>4</v>
      </c>
      <c r="D70" s="129" t="s">
        <v>918</v>
      </c>
      <c r="E70" s="130">
        <v>25656</v>
      </c>
      <c r="F70" s="128" t="s">
        <v>32</v>
      </c>
      <c r="G70" s="131">
        <f t="shared" si="1"/>
        <v>82.628019323671495</v>
      </c>
      <c r="H70" s="132">
        <v>31050</v>
      </c>
      <c r="I70" s="426">
        <v>29451</v>
      </c>
      <c r="J70" s="133">
        <f t="shared" si="5"/>
        <v>93.181674365626776</v>
      </c>
      <c r="K70" s="64">
        <f t="shared" si="3"/>
        <v>4.076540001074437E-4</v>
      </c>
      <c r="L70" s="427">
        <v>31606</v>
      </c>
      <c r="N70" s="73"/>
      <c r="O70" s="73"/>
      <c r="P70" s="73"/>
      <c r="Q70" s="73"/>
      <c r="R70" s="73"/>
      <c r="S70" s="73"/>
    </row>
    <row r="71" spans="2:19">
      <c r="B71" s="127" t="s">
        <v>919</v>
      </c>
      <c r="C71" s="128">
        <v>3</v>
      </c>
      <c r="D71" s="129" t="s">
        <v>920</v>
      </c>
      <c r="E71" s="130">
        <v>2285810</v>
      </c>
      <c r="F71" s="128" t="s">
        <v>32</v>
      </c>
      <c r="G71" s="131">
        <f t="shared" si="1"/>
        <v>75.698497561285777</v>
      </c>
      <c r="H71" s="132">
        <v>3019624</v>
      </c>
      <c r="I71" s="426">
        <v>898151</v>
      </c>
      <c r="J71" s="133">
        <f t="shared" si="5"/>
        <v>77.402121737032161</v>
      </c>
      <c r="K71" s="64">
        <f t="shared" si="3"/>
        <v>1.2432000538199064E-2</v>
      </c>
      <c r="L71" s="427">
        <v>1160370</v>
      </c>
      <c r="N71" s="73"/>
      <c r="O71" s="73"/>
      <c r="P71" s="73"/>
      <c r="Q71" s="73"/>
      <c r="R71" s="73"/>
      <c r="S71" s="73"/>
    </row>
    <row r="72" spans="2:19">
      <c r="B72" s="127" t="s">
        <v>921</v>
      </c>
      <c r="C72" s="128">
        <v>4</v>
      </c>
      <c r="D72" s="129" t="s">
        <v>922</v>
      </c>
      <c r="E72" s="130">
        <v>913809</v>
      </c>
      <c r="F72" s="128" t="s">
        <v>32</v>
      </c>
      <c r="G72" s="131">
        <f t="shared" si="1"/>
        <v>82.149069696569242</v>
      </c>
      <c r="H72" s="132">
        <v>1112379</v>
      </c>
      <c r="I72" s="426">
        <v>268020</v>
      </c>
      <c r="J72" s="133">
        <f t="shared" si="5"/>
        <v>88.338535469560085</v>
      </c>
      <c r="K72" s="64">
        <f t="shared" si="3"/>
        <v>3.7098714851379259E-3</v>
      </c>
      <c r="L72" s="427">
        <v>303401</v>
      </c>
      <c r="N72" s="73"/>
      <c r="O72" s="73"/>
      <c r="P72" s="73"/>
      <c r="Q72" s="73"/>
      <c r="R72" s="73"/>
      <c r="S72" s="73"/>
    </row>
    <row r="73" spans="2:19">
      <c r="B73" s="127" t="s">
        <v>923</v>
      </c>
      <c r="C73" s="128">
        <v>4</v>
      </c>
      <c r="D73" s="129" t="s">
        <v>924</v>
      </c>
      <c r="E73" s="130">
        <v>588500</v>
      </c>
      <c r="F73" s="128" t="s">
        <v>32</v>
      </c>
      <c r="G73" s="131">
        <f t="shared" ref="G73:G119" si="6">IF(F73="","",E73/H73*100)</f>
        <v>91.183762008057016</v>
      </c>
      <c r="H73" s="132">
        <v>645400</v>
      </c>
      <c r="I73" s="426">
        <v>354586</v>
      </c>
      <c r="J73" s="133">
        <f t="shared" si="5"/>
        <v>89.724767392134979</v>
      </c>
      <c r="K73" s="64">
        <f t="shared" si="3"/>
        <v>4.9080982405384551E-3</v>
      </c>
      <c r="L73" s="427">
        <v>395193</v>
      </c>
      <c r="N73" s="73"/>
      <c r="O73" s="73"/>
      <c r="P73" s="73"/>
      <c r="Q73" s="73"/>
      <c r="R73" s="73"/>
      <c r="S73" s="73"/>
    </row>
    <row r="74" spans="2:19">
      <c r="B74" s="127" t="s">
        <v>925</v>
      </c>
      <c r="C74" s="128">
        <v>3</v>
      </c>
      <c r="D74" s="129" t="s">
        <v>926</v>
      </c>
      <c r="E74" s="130">
        <v>1856</v>
      </c>
      <c r="F74" s="128" t="s">
        <v>15</v>
      </c>
      <c r="G74" s="131">
        <f t="shared" si="6"/>
        <v>101.47621651175504</v>
      </c>
      <c r="H74" s="132">
        <v>1829</v>
      </c>
      <c r="I74" s="426">
        <v>1101677</v>
      </c>
      <c r="J74" s="133">
        <f t="shared" si="5"/>
        <v>104.7051287290754</v>
      </c>
      <c r="K74" s="64">
        <f t="shared" si="3"/>
        <v>1.5249160839236978E-2</v>
      </c>
      <c r="L74" s="427">
        <v>1052171</v>
      </c>
      <c r="N74" s="73"/>
      <c r="O74" s="73"/>
      <c r="P74" s="73"/>
      <c r="Q74" s="73"/>
      <c r="R74" s="73"/>
      <c r="S74" s="73"/>
    </row>
    <row r="75" spans="2:19">
      <c r="B75" s="127" t="s">
        <v>927</v>
      </c>
      <c r="C75" s="128">
        <v>4</v>
      </c>
      <c r="D75" s="129" t="s">
        <v>928</v>
      </c>
      <c r="E75" s="130">
        <v>378746</v>
      </c>
      <c r="F75" s="128" t="s">
        <v>32</v>
      </c>
      <c r="G75" s="131">
        <f t="shared" si="6"/>
        <v>170.5778766601963</v>
      </c>
      <c r="H75" s="132">
        <v>222037</v>
      </c>
      <c r="I75" s="426">
        <v>317854</v>
      </c>
      <c r="J75" s="133">
        <f t="shared" si="5"/>
        <v>129.93308234101434</v>
      </c>
      <c r="K75" s="64">
        <f t="shared" si="3"/>
        <v>4.3996623051900247E-3</v>
      </c>
      <c r="L75" s="427">
        <v>244629</v>
      </c>
      <c r="N75" s="73"/>
      <c r="O75" s="73"/>
      <c r="P75" s="73"/>
      <c r="Q75" s="73"/>
      <c r="R75" s="73"/>
      <c r="S75" s="73"/>
    </row>
    <row r="76" spans="2:19">
      <c r="B76" s="127" t="s">
        <v>929</v>
      </c>
      <c r="C76" s="128">
        <v>4</v>
      </c>
      <c r="D76" s="129" t="s">
        <v>930</v>
      </c>
      <c r="E76" s="130">
        <v>513546</v>
      </c>
      <c r="F76" s="128" t="s">
        <v>32</v>
      </c>
      <c r="G76" s="131">
        <f t="shared" si="6"/>
        <v>85.638243764476741</v>
      </c>
      <c r="H76" s="132">
        <v>599669</v>
      </c>
      <c r="I76" s="428">
        <v>395789</v>
      </c>
      <c r="J76" s="133">
        <f t="shared" si="5"/>
        <v>102.71323059994705</v>
      </c>
      <c r="K76" s="64">
        <f t="shared" si="3"/>
        <v>5.4784207343901749E-3</v>
      </c>
      <c r="L76" s="427">
        <v>385334</v>
      </c>
      <c r="N76" s="73"/>
      <c r="O76" s="73"/>
      <c r="P76" s="73"/>
      <c r="Q76" s="73"/>
      <c r="R76" s="73"/>
      <c r="S76" s="73"/>
    </row>
    <row r="77" spans="2:19">
      <c r="B77" s="127" t="s">
        <v>931</v>
      </c>
      <c r="C77" s="128">
        <v>4</v>
      </c>
      <c r="D77" s="129" t="s">
        <v>932</v>
      </c>
      <c r="E77" s="130">
        <v>957658</v>
      </c>
      <c r="F77" s="128" t="s">
        <v>32</v>
      </c>
      <c r="G77" s="131">
        <f t="shared" si="6"/>
        <v>95.312778364433854</v>
      </c>
      <c r="H77" s="132">
        <v>1004753</v>
      </c>
      <c r="I77" s="428">
        <v>388034</v>
      </c>
      <c r="J77" s="133">
        <f t="shared" si="5"/>
        <v>92.299824455407389</v>
      </c>
      <c r="K77" s="64">
        <f t="shared" si="3"/>
        <v>5.3710777996567793E-3</v>
      </c>
      <c r="L77" s="429">
        <v>420406</v>
      </c>
      <c r="N77" s="73"/>
      <c r="O77" s="73"/>
      <c r="P77" s="73"/>
      <c r="Q77" s="73"/>
      <c r="R77" s="73"/>
      <c r="S77" s="73"/>
    </row>
    <row r="78" spans="2:19">
      <c r="B78" s="120" t="s">
        <v>57</v>
      </c>
      <c r="C78" s="121">
        <v>2</v>
      </c>
      <c r="D78" s="122" t="s">
        <v>58</v>
      </c>
      <c r="E78" s="123">
        <v>481370</v>
      </c>
      <c r="F78" s="121" t="s">
        <v>15</v>
      </c>
      <c r="G78" s="124">
        <f t="shared" si="6"/>
        <v>106.28615588430117</v>
      </c>
      <c r="H78" s="125">
        <v>452900</v>
      </c>
      <c r="I78" s="424">
        <v>26095485</v>
      </c>
      <c r="J78" s="126">
        <f>I78/L78*100</f>
        <v>106.71878688901768</v>
      </c>
      <c r="K78" s="63">
        <f t="shared" si="3"/>
        <v>0.36120772961847797</v>
      </c>
      <c r="L78" s="425">
        <v>24452569</v>
      </c>
      <c r="N78" s="73"/>
      <c r="O78" s="73"/>
      <c r="P78" s="73"/>
      <c r="Q78" s="73"/>
      <c r="R78" s="73"/>
      <c r="S78" s="73"/>
    </row>
    <row r="79" spans="2:19">
      <c r="B79" s="127" t="s">
        <v>59</v>
      </c>
      <c r="C79" s="128">
        <v>3</v>
      </c>
      <c r="D79" s="129" t="s">
        <v>933</v>
      </c>
      <c r="E79" s="130">
        <v>85538</v>
      </c>
      <c r="F79" s="128" t="s">
        <v>15</v>
      </c>
      <c r="G79" s="131">
        <f t="shared" si="6"/>
        <v>146.55952299362619</v>
      </c>
      <c r="H79" s="132">
        <v>58364</v>
      </c>
      <c r="I79" s="428">
        <v>2439937</v>
      </c>
      <c r="J79" s="133">
        <f t="shared" ref="J79:J92" si="7">I79/L79*100</f>
        <v>104.53487420573937</v>
      </c>
      <c r="K79" s="64">
        <f t="shared" si="3"/>
        <v>3.3773049406137512E-2</v>
      </c>
      <c r="L79" s="427">
        <v>2334089</v>
      </c>
      <c r="N79" s="73"/>
      <c r="O79" s="73"/>
      <c r="P79" s="73"/>
      <c r="Q79" s="73"/>
      <c r="R79" s="73"/>
      <c r="S79" s="73"/>
    </row>
    <row r="80" spans="2:19">
      <c r="B80" s="127" t="s">
        <v>934</v>
      </c>
      <c r="C80" s="128">
        <v>3</v>
      </c>
      <c r="D80" s="129" t="s">
        <v>935</v>
      </c>
      <c r="E80" s="130">
        <v>26477</v>
      </c>
      <c r="F80" s="128" t="s">
        <v>15</v>
      </c>
      <c r="G80" s="131">
        <f t="shared" si="6"/>
        <v>98.699023335569962</v>
      </c>
      <c r="H80" s="132">
        <v>26826</v>
      </c>
      <c r="I80" s="428">
        <v>4836790</v>
      </c>
      <c r="J80" s="133">
        <f t="shared" si="7"/>
        <v>89.847581273145536</v>
      </c>
      <c r="K80" s="64">
        <f t="shared" si="3"/>
        <v>6.6949739947019873E-2</v>
      </c>
      <c r="L80" s="429">
        <v>5383328</v>
      </c>
      <c r="N80" s="73"/>
      <c r="O80" s="73"/>
      <c r="P80" s="73"/>
      <c r="Q80" s="73"/>
      <c r="R80" s="73"/>
      <c r="S80" s="73"/>
    </row>
    <row r="81" spans="1:19">
      <c r="B81" s="120" t="s">
        <v>61</v>
      </c>
      <c r="C81" s="121">
        <v>2</v>
      </c>
      <c r="D81" s="122" t="s">
        <v>62</v>
      </c>
      <c r="E81" s="123"/>
      <c r="F81" s="121"/>
      <c r="G81" s="124" t="str">
        <f t="shared" si="6"/>
        <v/>
      </c>
      <c r="H81" s="125">
        <v>0</v>
      </c>
      <c r="I81" s="424">
        <v>14760604</v>
      </c>
      <c r="J81" s="126">
        <f t="shared" si="7"/>
        <v>89.966352376346279</v>
      </c>
      <c r="K81" s="63">
        <f t="shared" ref="K81:K144" si="8">I81/$I$417*100</f>
        <v>0.20431290158575036</v>
      </c>
      <c r="L81" s="425">
        <v>16406805</v>
      </c>
      <c r="N81" s="73"/>
      <c r="O81" s="73"/>
      <c r="P81" s="73"/>
      <c r="Q81" s="73"/>
      <c r="R81" s="73"/>
      <c r="S81" s="73"/>
    </row>
    <row r="82" spans="1:19">
      <c r="B82" s="113" t="s">
        <v>63</v>
      </c>
      <c r="C82" s="114">
        <v>1</v>
      </c>
      <c r="D82" s="115" t="s">
        <v>64</v>
      </c>
      <c r="E82" s="149"/>
      <c r="F82" s="114"/>
      <c r="G82" s="117" t="str">
        <f t="shared" si="6"/>
        <v/>
      </c>
      <c r="H82" s="118">
        <v>0</v>
      </c>
      <c r="I82" s="116">
        <v>18189484</v>
      </c>
      <c r="J82" s="119">
        <f t="shared" si="7"/>
        <v>102.79701139869786</v>
      </c>
      <c r="K82" s="62">
        <f t="shared" si="8"/>
        <v>0.25177467361007588</v>
      </c>
      <c r="L82" s="423">
        <v>17694565</v>
      </c>
      <c r="N82" s="73"/>
      <c r="O82" s="73"/>
      <c r="P82" s="73"/>
      <c r="Q82" s="73"/>
      <c r="R82" s="73"/>
      <c r="S82" s="73"/>
    </row>
    <row r="83" spans="1:19">
      <c r="B83" s="120" t="s">
        <v>65</v>
      </c>
      <c r="C83" s="121">
        <v>2</v>
      </c>
      <c r="D83" s="122" t="s">
        <v>66</v>
      </c>
      <c r="E83" s="123">
        <v>51718</v>
      </c>
      <c r="F83" s="121" t="s">
        <v>67</v>
      </c>
      <c r="G83" s="124">
        <f t="shared" si="6"/>
        <v>89.37854278999032</v>
      </c>
      <c r="H83" s="125">
        <v>57864</v>
      </c>
      <c r="I83" s="424">
        <v>7342479</v>
      </c>
      <c r="J83" s="126">
        <f t="shared" si="7"/>
        <v>109.35867155308077</v>
      </c>
      <c r="K83" s="63">
        <f t="shared" si="8"/>
        <v>0.10163291348527735</v>
      </c>
      <c r="L83" s="425">
        <v>6714126</v>
      </c>
      <c r="N83" s="73"/>
      <c r="O83" s="73"/>
      <c r="P83" s="73"/>
      <c r="Q83" s="73"/>
      <c r="R83" s="73"/>
      <c r="S83" s="73"/>
    </row>
    <row r="84" spans="1:19">
      <c r="B84" s="127" t="s">
        <v>936</v>
      </c>
      <c r="C84" s="128">
        <v>3</v>
      </c>
      <c r="D84" s="129" t="s">
        <v>937</v>
      </c>
      <c r="E84" s="130">
        <v>18361530</v>
      </c>
      <c r="F84" s="128" t="s">
        <v>938</v>
      </c>
      <c r="G84" s="131">
        <f t="shared" si="6"/>
        <v>81.905471030294336</v>
      </c>
      <c r="H84" s="132">
        <v>22417953</v>
      </c>
      <c r="I84" s="426">
        <v>5069052</v>
      </c>
      <c r="J84" s="133">
        <f t="shared" si="7"/>
        <v>113.07006502410046</v>
      </c>
      <c r="K84" s="64">
        <f t="shared" si="8"/>
        <v>7.0164657381842299E-2</v>
      </c>
      <c r="L84" s="427">
        <v>4483107</v>
      </c>
      <c r="N84" s="73"/>
      <c r="O84" s="73"/>
      <c r="P84" s="73"/>
      <c r="Q84" s="73"/>
      <c r="R84" s="73"/>
      <c r="S84" s="73"/>
    </row>
    <row r="85" spans="1:19">
      <c r="B85" s="127" t="s">
        <v>939</v>
      </c>
      <c r="C85" s="128">
        <v>4</v>
      </c>
      <c r="D85" s="129" t="s">
        <v>940</v>
      </c>
      <c r="E85" s="130">
        <v>5097290</v>
      </c>
      <c r="F85" s="128" t="s">
        <v>938</v>
      </c>
      <c r="G85" s="131">
        <f t="shared" si="6"/>
        <v>93.893926346183065</v>
      </c>
      <c r="H85" s="132">
        <v>5428775</v>
      </c>
      <c r="I85" s="426">
        <v>1362793</v>
      </c>
      <c r="J85" s="133">
        <f t="shared" si="7"/>
        <v>121.22044747190736</v>
      </c>
      <c r="K85" s="64">
        <f t="shared" si="8"/>
        <v>1.8863468736831465E-2</v>
      </c>
      <c r="L85" s="427">
        <v>1124227</v>
      </c>
      <c r="N85" s="73"/>
      <c r="O85" s="73"/>
      <c r="P85" s="73"/>
      <c r="Q85" s="73"/>
      <c r="R85" s="73"/>
      <c r="S85" s="73"/>
    </row>
    <row r="86" spans="1:19">
      <c r="B86" s="127" t="s">
        <v>941</v>
      </c>
      <c r="C86" s="128">
        <v>5</v>
      </c>
      <c r="D86" s="129" t="s">
        <v>942</v>
      </c>
      <c r="E86" s="130">
        <v>2175427</v>
      </c>
      <c r="F86" s="128" t="s">
        <v>938</v>
      </c>
      <c r="G86" s="131">
        <f t="shared" si="6"/>
        <v>147.03848272552457</v>
      </c>
      <c r="H86" s="132">
        <v>1479495</v>
      </c>
      <c r="I86" s="426">
        <v>861448</v>
      </c>
      <c r="J86" s="133">
        <f t="shared" si="7"/>
        <v>181.155342459992</v>
      </c>
      <c r="K86" s="64">
        <f t="shared" si="8"/>
        <v>1.1923966014211985E-2</v>
      </c>
      <c r="L86" s="427">
        <v>475530</v>
      </c>
      <c r="N86" s="73"/>
      <c r="O86" s="73"/>
      <c r="P86" s="73"/>
      <c r="Q86" s="73"/>
      <c r="R86" s="73"/>
      <c r="S86" s="73"/>
    </row>
    <row r="87" spans="1:19">
      <c r="B87" s="127" t="s">
        <v>943</v>
      </c>
      <c r="C87" s="128">
        <v>5</v>
      </c>
      <c r="D87" s="129" t="s">
        <v>944</v>
      </c>
      <c r="E87" s="130">
        <v>4439</v>
      </c>
      <c r="F87" s="128" t="s">
        <v>938</v>
      </c>
      <c r="G87" s="131">
        <f t="shared" si="6"/>
        <v>189.29637526652451</v>
      </c>
      <c r="H87" s="132">
        <v>2345</v>
      </c>
      <c r="I87" s="426">
        <v>11957</v>
      </c>
      <c r="J87" s="133">
        <f t="shared" si="7"/>
        <v>199.81617647058823</v>
      </c>
      <c r="K87" s="64">
        <f t="shared" si="8"/>
        <v>1.6550605681588755E-4</v>
      </c>
      <c r="L87" s="427">
        <v>5984</v>
      </c>
      <c r="N87" s="73"/>
      <c r="O87" s="73"/>
      <c r="P87" s="73"/>
      <c r="Q87" s="73"/>
      <c r="R87" s="73"/>
      <c r="S87" s="73"/>
    </row>
    <row r="88" spans="1:19">
      <c r="B88" s="127" t="s">
        <v>945</v>
      </c>
      <c r="C88" s="128">
        <v>4</v>
      </c>
      <c r="D88" s="129" t="s">
        <v>946</v>
      </c>
      <c r="E88" s="130">
        <v>4091694</v>
      </c>
      <c r="F88" s="128" t="s">
        <v>938</v>
      </c>
      <c r="G88" s="131">
        <f t="shared" si="6"/>
        <v>136.30928664801991</v>
      </c>
      <c r="H88" s="132">
        <v>3001772</v>
      </c>
      <c r="I88" s="428">
        <v>2857491</v>
      </c>
      <c r="J88" s="133">
        <f t="shared" si="7"/>
        <v>134.69620077739867</v>
      </c>
      <c r="K88" s="64">
        <f t="shared" si="8"/>
        <v>3.9552736288106329E-2</v>
      </c>
      <c r="L88" s="427">
        <v>2121434</v>
      </c>
      <c r="N88" s="73"/>
      <c r="O88" s="73"/>
      <c r="P88" s="73"/>
      <c r="Q88" s="73"/>
      <c r="R88" s="73"/>
      <c r="S88" s="73"/>
    </row>
    <row r="89" spans="1:19">
      <c r="B89" s="127" t="s">
        <v>947</v>
      </c>
      <c r="C89" s="128">
        <v>4</v>
      </c>
      <c r="D89" s="129" t="s">
        <v>948</v>
      </c>
      <c r="E89" s="130">
        <v>137179</v>
      </c>
      <c r="F89" s="128" t="s">
        <v>938</v>
      </c>
      <c r="G89" s="131">
        <f t="shared" si="6"/>
        <v>41.732276278322665</v>
      </c>
      <c r="H89" s="132">
        <v>328712</v>
      </c>
      <c r="I89" s="428">
        <v>27903</v>
      </c>
      <c r="J89" s="133">
        <f t="shared" si="7"/>
        <v>61.919978696491576</v>
      </c>
      <c r="K89" s="64">
        <f t="shared" si="8"/>
        <v>3.8622693847400775E-4</v>
      </c>
      <c r="L89" s="429">
        <v>45063</v>
      </c>
      <c r="N89" s="73"/>
      <c r="O89" s="73"/>
      <c r="P89" s="73"/>
      <c r="Q89" s="73"/>
      <c r="R89" s="73"/>
      <c r="S89" s="73"/>
    </row>
    <row r="90" spans="1:19">
      <c r="B90" s="120" t="s">
        <v>68</v>
      </c>
      <c r="C90" s="121">
        <v>2</v>
      </c>
      <c r="D90" s="122" t="s">
        <v>69</v>
      </c>
      <c r="E90" s="123"/>
      <c r="F90" s="121"/>
      <c r="G90" s="124" t="str">
        <f t="shared" si="6"/>
        <v/>
      </c>
      <c r="H90" s="125"/>
      <c r="I90" s="424">
        <v>10847005</v>
      </c>
      <c r="J90" s="126">
        <f t="shared" si="7"/>
        <v>98.784802684118546</v>
      </c>
      <c r="K90" s="63">
        <f t="shared" si="8"/>
        <v>0.15014176012479855</v>
      </c>
      <c r="L90" s="425">
        <v>10980439</v>
      </c>
      <c r="N90" s="73"/>
      <c r="O90" s="73"/>
      <c r="P90" s="73"/>
      <c r="Q90" s="73"/>
      <c r="R90" s="73"/>
      <c r="S90" s="73"/>
    </row>
    <row r="91" spans="1:19">
      <c r="B91" s="127" t="s">
        <v>70</v>
      </c>
      <c r="C91" s="128">
        <v>3</v>
      </c>
      <c r="D91" s="129" t="s">
        <v>71</v>
      </c>
      <c r="E91" s="130">
        <v>14921000</v>
      </c>
      <c r="F91" s="128" t="s">
        <v>32</v>
      </c>
      <c r="G91" s="131">
        <f t="shared" si="6"/>
        <v>94.823323957553512</v>
      </c>
      <c r="H91" s="132">
        <v>15735580</v>
      </c>
      <c r="I91" s="428">
        <v>10087695</v>
      </c>
      <c r="J91" s="133">
        <f t="shared" si="7"/>
        <v>100.70262368813347</v>
      </c>
      <c r="K91" s="64">
        <f t="shared" si="8"/>
        <v>0.13963156492526091</v>
      </c>
      <c r="L91" s="427">
        <v>10017311</v>
      </c>
      <c r="N91" s="73"/>
      <c r="O91" s="73"/>
      <c r="P91" s="73"/>
      <c r="Q91" s="73"/>
      <c r="R91" s="73"/>
      <c r="S91" s="73"/>
    </row>
    <row r="92" spans="1:19">
      <c r="B92" s="150" t="s">
        <v>949</v>
      </c>
      <c r="C92" s="151">
        <v>3</v>
      </c>
      <c r="D92" s="145" t="s">
        <v>950</v>
      </c>
      <c r="E92" s="152">
        <v>0</v>
      </c>
      <c r="F92" s="144"/>
      <c r="G92" s="131" t="str">
        <f t="shared" si="6"/>
        <v/>
      </c>
      <c r="H92" s="153"/>
      <c r="I92" s="428">
        <v>759310</v>
      </c>
      <c r="J92" s="133">
        <f t="shared" si="7"/>
        <v>78.837911471787763</v>
      </c>
      <c r="K92" s="64">
        <f t="shared" si="8"/>
        <v>1.0510195199537642E-2</v>
      </c>
      <c r="L92" s="429">
        <v>963128</v>
      </c>
      <c r="N92" s="73"/>
      <c r="O92" s="73"/>
      <c r="P92" s="73"/>
      <c r="Q92" s="73"/>
      <c r="R92" s="73"/>
      <c r="S92" s="73"/>
    </row>
    <row r="93" spans="1:19">
      <c r="A93" s="134"/>
      <c r="B93" s="154" t="s">
        <v>951</v>
      </c>
      <c r="C93" s="155">
        <v>4</v>
      </c>
      <c r="D93" s="137" t="s">
        <v>952</v>
      </c>
      <c r="E93" s="152">
        <v>38</v>
      </c>
      <c r="F93" s="137" t="s">
        <v>620</v>
      </c>
      <c r="G93" s="131" t="s">
        <v>819</v>
      </c>
      <c r="H93" s="153">
        <v>0</v>
      </c>
      <c r="I93" s="428">
        <v>861</v>
      </c>
      <c r="J93" s="131" t="s">
        <v>819</v>
      </c>
      <c r="K93" s="64">
        <f t="shared" si="8"/>
        <v>1.1917764900767682E-5</v>
      </c>
      <c r="L93" s="429">
        <v>0</v>
      </c>
      <c r="N93" s="73"/>
      <c r="O93" s="73"/>
      <c r="P93" s="73"/>
      <c r="Q93" s="73"/>
      <c r="R93" s="73"/>
      <c r="S93" s="73"/>
    </row>
    <row r="94" spans="1:19">
      <c r="B94" s="156" t="s">
        <v>72</v>
      </c>
      <c r="C94" s="157">
        <v>1</v>
      </c>
      <c r="D94" s="115" t="s">
        <v>73</v>
      </c>
      <c r="E94" s="149"/>
      <c r="F94" s="114"/>
      <c r="G94" s="117" t="str">
        <f t="shared" si="6"/>
        <v/>
      </c>
      <c r="H94" s="118"/>
      <c r="I94" s="116">
        <v>249700594</v>
      </c>
      <c r="J94" s="119">
        <f>I94/L94*100</f>
        <v>99.481493886573958</v>
      </c>
      <c r="K94" s="62">
        <f t="shared" si="8"/>
        <v>3.4562984609454603</v>
      </c>
      <c r="L94" s="423">
        <v>251002055</v>
      </c>
      <c r="N94" s="73"/>
      <c r="O94" s="73"/>
      <c r="P94" s="73"/>
      <c r="Q94" s="73"/>
      <c r="R94" s="73"/>
      <c r="S94" s="73"/>
    </row>
    <row r="95" spans="1:19">
      <c r="B95" s="120" t="s">
        <v>74</v>
      </c>
      <c r="C95" s="121">
        <v>2</v>
      </c>
      <c r="D95" s="122" t="s">
        <v>75</v>
      </c>
      <c r="E95" s="123">
        <v>5</v>
      </c>
      <c r="F95" s="121" t="s">
        <v>15</v>
      </c>
      <c r="G95" s="124">
        <f t="shared" si="6"/>
        <v>41.666666666666671</v>
      </c>
      <c r="H95" s="125">
        <v>12</v>
      </c>
      <c r="I95" s="424">
        <v>56051</v>
      </c>
      <c r="J95" s="126">
        <f>I95/L95*100</f>
        <v>55.540582050951755</v>
      </c>
      <c r="K95" s="63">
        <f t="shared" si="8"/>
        <v>7.7584511086286798E-4</v>
      </c>
      <c r="L95" s="425">
        <v>100919</v>
      </c>
      <c r="N95" s="73"/>
      <c r="O95" s="73"/>
      <c r="P95" s="73"/>
      <c r="Q95" s="73"/>
      <c r="R95" s="73"/>
      <c r="S95" s="73"/>
    </row>
    <row r="96" spans="1:19">
      <c r="B96" s="158" t="s">
        <v>953</v>
      </c>
      <c r="C96" s="159">
        <v>3</v>
      </c>
      <c r="D96" s="160" t="s">
        <v>954</v>
      </c>
      <c r="E96" s="130">
        <v>0</v>
      </c>
      <c r="F96" s="161" t="s">
        <v>15</v>
      </c>
      <c r="G96" s="131">
        <f t="shared" si="6"/>
        <v>0</v>
      </c>
      <c r="H96" s="132">
        <v>1</v>
      </c>
      <c r="I96" s="428">
        <v>2153</v>
      </c>
      <c r="J96" s="133">
        <f t="shared" ref="J96:J156" si="9">I96/L96*100</f>
        <v>88.491574188244968</v>
      </c>
      <c r="K96" s="64">
        <f t="shared" si="8"/>
        <v>2.9801333137459721E-5</v>
      </c>
      <c r="L96" s="427">
        <v>2433</v>
      </c>
      <c r="N96" s="73"/>
      <c r="O96" s="73"/>
      <c r="P96" s="73"/>
      <c r="Q96" s="73"/>
      <c r="R96" s="73"/>
      <c r="S96" s="73"/>
    </row>
    <row r="97" spans="2:19">
      <c r="B97" s="127" t="s">
        <v>955</v>
      </c>
      <c r="C97" s="128">
        <v>3</v>
      </c>
      <c r="D97" s="129" t="s">
        <v>956</v>
      </c>
      <c r="E97" s="130">
        <v>5831</v>
      </c>
      <c r="F97" s="128" t="s">
        <v>32</v>
      </c>
      <c r="G97" s="131">
        <f t="shared" si="6"/>
        <v>55.809724349157733</v>
      </c>
      <c r="H97" s="132">
        <v>10448</v>
      </c>
      <c r="I97" s="426">
        <v>53898</v>
      </c>
      <c r="J97" s="133">
        <f t="shared" si="9"/>
        <v>54.726560120220135</v>
      </c>
      <c r="K97" s="64">
        <f t="shared" si="8"/>
        <v>7.4604377772540832E-4</v>
      </c>
      <c r="L97" s="429">
        <v>98486</v>
      </c>
      <c r="N97" s="73"/>
      <c r="O97" s="73"/>
      <c r="P97" s="73"/>
      <c r="Q97" s="73"/>
      <c r="R97" s="73"/>
      <c r="S97" s="73"/>
    </row>
    <row r="98" spans="2:19">
      <c r="B98" s="120" t="s">
        <v>76</v>
      </c>
      <c r="C98" s="121">
        <v>2</v>
      </c>
      <c r="D98" s="122" t="s">
        <v>77</v>
      </c>
      <c r="E98" s="123">
        <v>1038284</v>
      </c>
      <c r="F98" s="121" t="s">
        <v>15</v>
      </c>
      <c r="G98" s="124">
        <f t="shared" si="6"/>
        <v>102.64409246118286</v>
      </c>
      <c r="H98" s="125">
        <v>1011538</v>
      </c>
      <c r="I98" s="424">
        <v>62094894</v>
      </c>
      <c r="J98" s="126">
        <f t="shared" si="9"/>
        <v>101.13337654358348</v>
      </c>
      <c r="K98" s="63">
        <f t="shared" si="8"/>
        <v>0.85950330804888486</v>
      </c>
      <c r="L98" s="425">
        <v>61399012</v>
      </c>
      <c r="N98" s="73"/>
      <c r="O98" s="73"/>
      <c r="P98" s="73"/>
      <c r="Q98" s="73"/>
      <c r="R98" s="73"/>
      <c r="S98" s="73"/>
    </row>
    <row r="99" spans="2:19">
      <c r="B99" s="127" t="s">
        <v>957</v>
      </c>
      <c r="C99" s="128">
        <v>3</v>
      </c>
      <c r="D99" s="129" t="s">
        <v>958</v>
      </c>
      <c r="E99" s="130">
        <v>2480</v>
      </c>
      <c r="F99" s="128" t="s">
        <v>15</v>
      </c>
      <c r="G99" s="131">
        <f t="shared" si="6"/>
        <v>85.370051635111878</v>
      </c>
      <c r="H99" s="132">
        <v>2905</v>
      </c>
      <c r="I99" s="426">
        <v>509486</v>
      </c>
      <c r="J99" s="133">
        <f t="shared" si="9"/>
        <v>81.341281954671146</v>
      </c>
      <c r="K99" s="64">
        <f t="shared" si="8"/>
        <v>7.0521885809901553E-3</v>
      </c>
      <c r="L99" s="427">
        <v>626356</v>
      </c>
      <c r="N99" s="73"/>
      <c r="O99" s="73"/>
      <c r="P99" s="73"/>
      <c r="Q99" s="73"/>
      <c r="R99" s="73"/>
      <c r="S99" s="73"/>
    </row>
    <row r="100" spans="2:19">
      <c r="B100" s="127" t="s">
        <v>959</v>
      </c>
      <c r="C100" s="128">
        <v>3</v>
      </c>
      <c r="D100" s="129" t="s">
        <v>960</v>
      </c>
      <c r="E100" s="130">
        <v>584126</v>
      </c>
      <c r="F100" s="128" t="s">
        <v>15</v>
      </c>
      <c r="G100" s="131">
        <f t="shared" si="6"/>
        <v>103.39263557178487</v>
      </c>
      <c r="H100" s="132">
        <v>564959</v>
      </c>
      <c r="I100" s="426">
        <v>29722536</v>
      </c>
      <c r="J100" s="133">
        <f t="shared" si="9"/>
        <v>97.412205973054583</v>
      </c>
      <c r="K100" s="64">
        <f t="shared" si="8"/>
        <v>0.4114125392597025</v>
      </c>
      <c r="L100" s="427">
        <v>30512127</v>
      </c>
      <c r="N100" s="73"/>
      <c r="O100" s="73"/>
      <c r="P100" s="73"/>
      <c r="Q100" s="73"/>
      <c r="R100" s="73"/>
      <c r="S100" s="73"/>
    </row>
    <row r="101" spans="2:19">
      <c r="B101" s="127" t="s">
        <v>961</v>
      </c>
      <c r="C101" s="128">
        <v>3</v>
      </c>
      <c r="D101" s="129" t="s">
        <v>962</v>
      </c>
      <c r="E101" s="130">
        <v>451678</v>
      </c>
      <c r="F101" s="128" t="s">
        <v>15</v>
      </c>
      <c r="G101" s="131">
        <f t="shared" si="6"/>
        <v>101.80402728129212</v>
      </c>
      <c r="H101" s="132">
        <v>443674</v>
      </c>
      <c r="I101" s="426">
        <v>31862872</v>
      </c>
      <c r="J101" s="133">
        <f t="shared" si="9"/>
        <v>105.29515858761094</v>
      </c>
      <c r="K101" s="64">
        <f t="shared" si="8"/>
        <v>0.44103858020819209</v>
      </c>
      <c r="L101" s="427">
        <v>30260529</v>
      </c>
      <c r="N101" s="73"/>
      <c r="O101" s="73"/>
      <c r="P101" s="73"/>
      <c r="Q101" s="73"/>
      <c r="R101" s="73"/>
      <c r="S101" s="73"/>
    </row>
    <row r="102" spans="2:19">
      <c r="B102" s="127" t="s">
        <v>963</v>
      </c>
      <c r="C102" s="128">
        <v>4</v>
      </c>
      <c r="D102" s="129" t="s">
        <v>964</v>
      </c>
      <c r="E102" s="130">
        <v>3919</v>
      </c>
      <c r="F102" s="128" t="s">
        <v>15</v>
      </c>
      <c r="G102" s="131">
        <f t="shared" si="6"/>
        <v>88.285649921153407</v>
      </c>
      <c r="H102" s="132">
        <v>4439</v>
      </c>
      <c r="I102" s="426">
        <v>214096</v>
      </c>
      <c r="J102" s="133">
        <f t="shared" si="9"/>
        <v>90.388496255203449</v>
      </c>
      <c r="K102" s="64">
        <f t="shared" si="8"/>
        <v>2.963467821364411E-3</v>
      </c>
      <c r="L102" s="427">
        <v>236862</v>
      </c>
      <c r="N102" s="73"/>
      <c r="O102" s="73"/>
      <c r="P102" s="73"/>
      <c r="Q102" s="73"/>
      <c r="R102" s="73"/>
      <c r="S102" s="73"/>
    </row>
    <row r="103" spans="2:19">
      <c r="B103" s="127" t="s">
        <v>965</v>
      </c>
      <c r="C103" s="128">
        <v>4</v>
      </c>
      <c r="D103" s="129" t="s">
        <v>966</v>
      </c>
      <c r="E103" s="130">
        <v>5501</v>
      </c>
      <c r="F103" s="128" t="s">
        <v>15</v>
      </c>
      <c r="G103" s="131">
        <f t="shared" si="6"/>
        <v>77.610045146726861</v>
      </c>
      <c r="H103" s="132">
        <v>7088</v>
      </c>
      <c r="I103" s="426">
        <v>168460</v>
      </c>
      <c r="J103" s="133">
        <f t="shared" si="9"/>
        <v>78.73434286782576</v>
      </c>
      <c r="K103" s="64">
        <f t="shared" si="8"/>
        <v>2.3317847563104808E-3</v>
      </c>
      <c r="L103" s="427">
        <v>213960</v>
      </c>
      <c r="N103" s="73"/>
      <c r="O103" s="73"/>
      <c r="P103" s="73"/>
      <c r="Q103" s="73"/>
      <c r="R103" s="73"/>
      <c r="S103" s="73"/>
    </row>
    <row r="104" spans="2:19">
      <c r="B104" s="127" t="s">
        <v>967</v>
      </c>
      <c r="C104" s="128">
        <v>4</v>
      </c>
      <c r="D104" s="129" t="s">
        <v>968</v>
      </c>
      <c r="E104" s="130">
        <v>359567</v>
      </c>
      <c r="F104" s="128" t="s">
        <v>15</v>
      </c>
      <c r="G104" s="131">
        <f t="shared" si="6"/>
        <v>99.028353461215374</v>
      </c>
      <c r="H104" s="132">
        <v>363095</v>
      </c>
      <c r="I104" s="428">
        <v>17102525</v>
      </c>
      <c r="J104" s="133">
        <f t="shared" si="9"/>
        <v>88.673737327230995</v>
      </c>
      <c r="K104" s="64">
        <f t="shared" si="8"/>
        <v>0.23672923595760956</v>
      </c>
      <c r="L104" s="427">
        <v>19287024</v>
      </c>
      <c r="N104" s="73"/>
      <c r="O104" s="73"/>
      <c r="P104" s="73"/>
      <c r="Q104" s="73"/>
      <c r="R104" s="73"/>
      <c r="S104" s="73"/>
    </row>
    <row r="105" spans="2:19">
      <c r="B105" s="127" t="s">
        <v>969</v>
      </c>
      <c r="C105" s="128">
        <v>4</v>
      </c>
      <c r="D105" s="129" t="s">
        <v>970</v>
      </c>
      <c r="E105" s="130">
        <v>78782</v>
      </c>
      <c r="F105" s="128" t="s">
        <v>15</v>
      </c>
      <c r="G105" s="131">
        <f t="shared" si="6"/>
        <v>124.13260643494155</v>
      </c>
      <c r="H105" s="132">
        <v>63466</v>
      </c>
      <c r="I105" s="428">
        <v>13851718</v>
      </c>
      <c r="J105" s="133">
        <f t="shared" si="9"/>
        <v>141.48342239554941</v>
      </c>
      <c r="K105" s="64">
        <f t="shared" si="8"/>
        <v>0.19173230963499643</v>
      </c>
      <c r="L105" s="427">
        <v>9790347</v>
      </c>
      <c r="N105" s="73"/>
      <c r="O105" s="73"/>
      <c r="P105" s="73"/>
      <c r="Q105" s="73"/>
      <c r="R105" s="73"/>
      <c r="S105" s="73"/>
    </row>
    <row r="106" spans="2:19">
      <c r="B106" s="127" t="s">
        <v>971</v>
      </c>
      <c r="C106" s="128">
        <v>4</v>
      </c>
      <c r="D106" s="129" t="s">
        <v>972</v>
      </c>
      <c r="E106" s="130">
        <v>50</v>
      </c>
      <c r="F106" s="128" t="s">
        <v>15</v>
      </c>
      <c r="G106" s="131">
        <f t="shared" si="6"/>
        <v>58.139534883720934</v>
      </c>
      <c r="H106" s="132">
        <v>86</v>
      </c>
      <c r="I106" s="426">
        <v>4102</v>
      </c>
      <c r="J106" s="133">
        <f t="shared" si="9"/>
        <v>67.868960953011253</v>
      </c>
      <c r="K106" s="64">
        <f t="shared" si="8"/>
        <v>5.6778944974389128E-5</v>
      </c>
      <c r="L106" s="429">
        <v>6044</v>
      </c>
      <c r="N106" s="73"/>
      <c r="O106" s="73"/>
      <c r="P106" s="73"/>
      <c r="Q106" s="73"/>
      <c r="R106" s="73"/>
      <c r="S106" s="73"/>
    </row>
    <row r="107" spans="2:19">
      <c r="B107" s="120" t="s">
        <v>78</v>
      </c>
      <c r="C107" s="121">
        <v>2</v>
      </c>
      <c r="D107" s="122" t="s">
        <v>79</v>
      </c>
      <c r="E107" s="123">
        <v>101472</v>
      </c>
      <c r="F107" s="121" t="s">
        <v>15</v>
      </c>
      <c r="G107" s="124">
        <f t="shared" si="6"/>
        <v>97.712040674832451</v>
      </c>
      <c r="H107" s="125">
        <v>103848</v>
      </c>
      <c r="I107" s="424">
        <v>20141156</v>
      </c>
      <c r="J107" s="126">
        <f t="shared" si="9"/>
        <v>92.053719906297076</v>
      </c>
      <c r="K107" s="63">
        <f t="shared" si="8"/>
        <v>0.27878927065933384</v>
      </c>
      <c r="L107" s="425">
        <v>21879785</v>
      </c>
      <c r="N107" s="73"/>
      <c r="O107" s="73"/>
      <c r="P107" s="73"/>
      <c r="Q107" s="73"/>
      <c r="R107" s="73"/>
      <c r="S107" s="73"/>
    </row>
    <row r="108" spans="2:19">
      <c r="B108" s="127" t="s">
        <v>80</v>
      </c>
      <c r="C108" s="128">
        <v>3</v>
      </c>
      <c r="D108" s="129" t="s">
        <v>973</v>
      </c>
      <c r="E108" s="130">
        <v>72657</v>
      </c>
      <c r="F108" s="128" t="s">
        <v>15</v>
      </c>
      <c r="G108" s="131">
        <f t="shared" si="6"/>
        <v>101.3714875687139</v>
      </c>
      <c r="H108" s="132">
        <v>71674</v>
      </c>
      <c r="I108" s="426">
        <v>11831706</v>
      </c>
      <c r="J108" s="133">
        <f t="shared" si="9"/>
        <v>96.728782171376395</v>
      </c>
      <c r="K108" s="64">
        <f t="shared" si="8"/>
        <v>0.16377176595006085</v>
      </c>
      <c r="L108" s="427">
        <v>12231836</v>
      </c>
      <c r="N108" s="73"/>
      <c r="O108" s="73"/>
      <c r="P108" s="73"/>
      <c r="Q108" s="73"/>
      <c r="R108" s="73"/>
      <c r="S108" s="73"/>
    </row>
    <row r="109" spans="2:19">
      <c r="B109" s="127" t="s">
        <v>974</v>
      </c>
      <c r="C109" s="128">
        <v>3</v>
      </c>
      <c r="D109" s="129" t="s">
        <v>975</v>
      </c>
      <c r="E109" s="130">
        <v>114</v>
      </c>
      <c r="F109" s="128" t="s">
        <v>15</v>
      </c>
      <c r="G109" s="131">
        <f t="shared" si="6"/>
        <v>40.86021505376344</v>
      </c>
      <c r="H109" s="132">
        <v>279</v>
      </c>
      <c r="I109" s="426">
        <v>21162</v>
      </c>
      <c r="J109" s="133">
        <f t="shared" si="9"/>
        <v>41.827920858616807</v>
      </c>
      <c r="K109" s="64">
        <f t="shared" si="8"/>
        <v>2.9291955961677782E-4</v>
      </c>
      <c r="L109" s="427">
        <v>50593</v>
      </c>
      <c r="N109" s="73"/>
      <c r="O109" s="73"/>
      <c r="P109" s="73"/>
      <c r="Q109" s="73"/>
      <c r="R109" s="73"/>
      <c r="S109" s="73"/>
    </row>
    <row r="110" spans="2:19">
      <c r="B110" s="127" t="s">
        <v>976</v>
      </c>
      <c r="C110" s="128">
        <v>3</v>
      </c>
      <c r="D110" s="129" t="s">
        <v>81</v>
      </c>
      <c r="E110" s="130">
        <v>26906</v>
      </c>
      <c r="F110" s="128" t="s">
        <v>15</v>
      </c>
      <c r="G110" s="131">
        <f t="shared" si="6"/>
        <v>89.884412373889219</v>
      </c>
      <c r="H110" s="132">
        <v>29934</v>
      </c>
      <c r="I110" s="426">
        <v>8115591</v>
      </c>
      <c r="J110" s="133">
        <f t="shared" si="9"/>
        <v>86.259468718631581</v>
      </c>
      <c r="K110" s="64">
        <f t="shared" si="8"/>
        <v>0.11233415280927538</v>
      </c>
      <c r="L110" s="427">
        <v>9408348</v>
      </c>
      <c r="N110" s="73"/>
      <c r="O110" s="73"/>
      <c r="P110" s="73"/>
      <c r="Q110" s="73"/>
      <c r="R110" s="73"/>
      <c r="S110" s="73"/>
    </row>
    <row r="111" spans="2:19">
      <c r="B111" s="127" t="s">
        <v>977</v>
      </c>
      <c r="C111" s="128">
        <v>4</v>
      </c>
      <c r="D111" s="129" t="s">
        <v>978</v>
      </c>
      <c r="E111" s="130">
        <v>313</v>
      </c>
      <c r="F111" s="128" t="s">
        <v>15</v>
      </c>
      <c r="G111" s="131">
        <f t="shared" si="6"/>
        <v>98.738170347003148</v>
      </c>
      <c r="H111" s="132">
        <v>317</v>
      </c>
      <c r="I111" s="426">
        <v>68947</v>
      </c>
      <c r="J111" s="133">
        <f t="shared" si="9"/>
        <v>106.62511791905726</v>
      </c>
      <c r="K111" s="64">
        <f t="shared" si="8"/>
        <v>9.5434859072384358E-4</v>
      </c>
      <c r="L111" s="427">
        <v>64663</v>
      </c>
      <c r="N111" s="73"/>
      <c r="O111" s="73"/>
      <c r="P111" s="73"/>
      <c r="Q111" s="73"/>
      <c r="R111" s="73"/>
      <c r="S111" s="73"/>
    </row>
    <row r="112" spans="2:19">
      <c r="B112" s="127" t="s">
        <v>979</v>
      </c>
      <c r="C112" s="128">
        <v>4</v>
      </c>
      <c r="D112" s="129" t="s">
        <v>980</v>
      </c>
      <c r="E112" s="130">
        <v>26593</v>
      </c>
      <c r="F112" s="128" t="s">
        <v>15</v>
      </c>
      <c r="G112" s="131">
        <f t="shared" si="6"/>
        <v>89.777522703487392</v>
      </c>
      <c r="H112" s="132">
        <v>29621</v>
      </c>
      <c r="I112" s="426">
        <v>8046644</v>
      </c>
      <c r="J112" s="133">
        <f t="shared" si="9"/>
        <v>86.118528182403409</v>
      </c>
      <c r="K112" s="64">
        <f t="shared" si="8"/>
        <v>0.11137980421855154</v>
      </c>
      <c r="L112" s="427">
        <v>9343685</v>
      </c>
      <c r="N112" s="73"/>
      <c r="O112" s="73"/>
      <c r="P112" s="73"/>
      <c r="Q112" s="73"/>
      <c r="R112" s="73"/>
      <c r="S112" s="73"/>
    </row>
    <row r="113" spans="2:19">
      <c r="B113" s="127" t="s">
        <v>981</v>
      </c>
      <c r="C113" s="128">
        <v>5</v>
      </c>
      <c r="D113" s="129" t="s">
        <v>982</v>
      </c>
      <c r="E113" s="130">
        <v>191</v>
      </c>
      <c r="F113" s="128" t="s">
        <v>15</v>
      </c>
      <c r="G113" s="131">
        <f t="shared" si="6"/>
        <v>142.53731343283582</v>
      </c>
      <c r="H113" s="132">
        <v>134</v>
      </c>
      <c r="I113" s="428">
        <v>93519</v>
      </c>
      <c r="J113" s="133">
        <f t="shared" si="9"/>
        <v>164.55342060810813</v>
      </c>
      <c r="K113" s="64">
        <f t="shared" si="8"/>
        <v>1.2944685897269372E-3</v>
      </c>
      <c r="L113" s="427">
        <v>56832</v>
      </c>
      <c r="N113" s="73"/>
      <c r="O113" s="73"/>
      <c r="P113" s="73"/>
      <c r="Q113" s="73"/>
      <c r="R113" s="73"/>
      <c r="S113" s="73"/>
    </row>
    <row r="114" spans="2:19">
      <c r="B114" s="127" t="s">
        <v>983</v>
      </c>
      <c r="C114" s="128">
        <v>5</v>
      </c>
      <c r="D114" s="129" t="s">
        <v>984</v>
      </c>
      <c r="E114" s="130">
        <v>107</v>
      </c>
      <c r="F114" s="128" t="s">
        <v>15</v>
      </c>
      <c r="G114" s="131">
        <f t="shared" si="6"/>
        <v>80.451127819548873</v>
      </c>
      <c r="H114" s="132">
        <v>133</v>
      </c>
      <c r="I114" s="428">
        <v>58159</v>
      </c>
      <c r="J114" s="133">
        <f t="shared" si="9"/>
        <v>96.677083679643601</v>
      </c>
      <c r="K114" s="64">
        <f t="shared" si="8"/>
        <v>8.0502356430168143E-4</v>
      </c>
      <c r="L114" s="427">
        <v>60158</v>
      </c>
      <c r="N114" s="73"/>
      <c r="O114" s="73"/>
      <c r="P114" s="73"/>
      <c r="Q114" s="73"/>
      <c r="R114" s="73"/>
      <c r="S114" s="73"/>
    </row>
    <row r="115" spans="2:19">
      <c r="B115" s="127" t="s">
        <v>985</v>
      </c>
      <c r="C115" s="128">
        <v>5</v>
      </c>
      <c r="D115" s="129" t="s">
        <v>986</v>
      </c>
      <c r="E115" s="130">
        <v>821</v>
      </c>
      <c r="F115" s="128" t="s">
        <v>15</v>
      </c>
      <c r="G115" s="131">
        <f t="shared" si="6"/>
        <v>68.132780082987551</v>
      </c>
      <c r="H115" s="132">
        <v>1205</v>
      </c>
      <c r="I115" s="426">
        <v>240808</v>
      </c>
      <c r="J115" s="133">
        <f t="shared" si="9"/>
        <v>68.106817809001797</v>
      </c>
      <c r="K115" s="64">
        <f t="shared" si="8"/>
        <v>3.3332092104809111E-3</v>
      </c>
      <c r="L115" s="429">
        <v>353574</v>
      </c>
      <c r="N115" s="73"/>
      <c r="O115" s="73"/>
      <c r="P115" s="73"/>
      <c r="Q115" s="73"/>
      <c r="R115" s="73"/>
      <c r="S115" s="73"/>
    </row>
    <row r="116" spans="2:19">
      <c r="B116" s="120" t="s">
        <v>82</v>
      </c>
      <c r="C116" s="121">
        <v>2</v>
      </c>
      <c r="D116" s="122" t="s">
        <v>83</v>
      </c>
      <c r="E116" s="123"/>
      <c r="F116" s="121"/>
      <c r="G116" s="124" t="str">
        <f t="shared" si="6"/>
        <v/>
      </c>
      <c r="H116" s="125"/>
      <c r="I116" s="424">
        <v>48473583</v>
      </c>
      <c r="J116" s="126">
        <f t="shared" si="9"/>
        <v>97.307005359679991</v>
      </c>
      <c r="K116" s="63">
        <f t="shared" si="8"/>
        <v>0.67096023936335547</v>
      </c>
      <c r="L116" s="425">
        <v>49815101</v>
      </c>
      <c r="N116" s="73"/>
      <c r="O116" s="73"/>
      <c r="P116" s="73"/>
      <c r="Q116" s="73"/>
      <c r="R116" s="73"/>
      <c r="S116" s="73"/>
    </row>
    <row r="117" spans="2:19">
      <c r="B117" s="127" t="s">
        <v>84</v>
      </c>
      <c r="C117" s="128">
        <v>3</v>
      </c>
      <c r="D117" s="129" t="s">
        <v>85</v>
      </c>
      <c r="E117" s="130"/>
      <c r="F117" s="128"/>
      <c r="G117" s="131" t="str">
        <f t="shared" si="6"/>
        <v/>
      </c>
      <c r="H117" s="132"/>
      <c r="I117" s="426">
        <v>40621559</v>
      </c>
      <c r="J117" s="133">
        <f t="shared" si="9"/>
        <v>90.006717451816627</v>
      </c>
      <c r="K117" s="64">
        <f t="shared" si="8"/>
        <v>0.56227432063259419</v>
      </c>
      <c r="L117" s="427">
        <v>45131697</v>
      </c>
      <c r="N117" s="73"/>
      <c r="O117" s="73"/>
      <c r="P117" s="73"/>
      <c r="Q117" s="73"/>
      <c r="R117" s="73"/>
      <c r="S117" s="73"/>
    </row>
    <row r="118" spans="2:19">
      <c r="B118" s="127" t="s">
        <v>86</v>
      </c>
      <c r="C118" s="128">
        <v>4</v>
      </c>
      <c r="D118" s="129" t="s">
        <v>987</v>
      </c>
      <c r="E118" s="130">
        <v>53746</v>
      </c>
      <c r="F118" s="128" t="s">
        <v>988</v>
      </c>
      <c r="G118" s="131">
        <f t="shared" si="6"/>
        <v>87.11847373283841</v>
      </c>
      <c r="H118" s="132">
        <v>61693</v>
      </c>
      <c r="I118" s="426">
        <v>2036271</v>
      </c>
      <c r="J118" s="133">
        <f t="shared" si="9"/>
        <v>83.515578955398524</v>
      </c>
      <c r="K118" s="64">
        <f t="shared" si="8"/>
        <v>2.8185597040942055E-2</v>
      </c>
      <c r="L118" s="427">
        <v>2438193</v>
      </c>
      <c r="N118" s="73"/>
      <c r="O118" s="73"/>
      <c r="P118" s="73"/>
      <c r="Q118" s="73"/>
      <c r="R118" s="73"/>
      <c r="S118" s="73"/>
    </row>
    <row r="119" spans="2:19">
      <c r="B119" s="143" t="s">
        <v>989</v>
      </c>
      <c r="C119" s="144">
        <v>5</v>
      </c>
      <c r="D119" s="145" t="s">
        <v>990</v>
      </c>
      <c r="E119" s="130">
        <v>13937</v>
      </c>
      <c r="F119" s="128" t="s">
        <v>988</v>
      </c>
      <c r="G119" s="131">
        <f t="shared" si="6"/>
        <v>82.682724252491695</v>
      </c>
      <c r="H119" s="132">
        <v>16856</v>
      </c>
      <c r="I119" s="426">
        <v>518359</v>
      </c>
      <c r="J119" s="133">
        <f t="shared" si="9"/>
        <v>78.47135281445901</v>
      </c>
      <c r="K119" s="64">
        <f t="shared" si="8"/>
        <v>7.1750066157921432E-3</v>
      </c>
      <c r="L119" s="427">
        <v>660571</v>
      </c>
      <c r="N119" s="73"/>
      <c r="O119" s="73"/>
      <c r="P119" s="73"/>
      <c r="Q119" s="73"/>
      <c r="R119" s="73"/>
      <c r="S119" s="73"/>
    </row>
    <row r="120" spans="2:19">
      <c r="B120" s="146" t="s">
        <v>991</v>
      </c>
      <c r="C120" s="147">
        <v>5</v>
      </c>
      <c r="D120" s="148" t="s">
        <v>992</v>
      </c>
      <c r="E120" s="130">
        <v>19675</v>
      </c>
      <c r="F120" s="128" t="s">
        <v>988</v>
      </c>
      <c r="G120" s="131"/>
      <c r="H120" s="132">
        <v>21486</v>
      </c>
      <c r="I120" s="426">
        <v>828073</v>
      </c>
      <c r="J120" s="133">
        <f t="shared" si="9"/>
        <v>86.600578541264468</v>
      </c>
      <c r="K120" s="64">
        <f t="shared" si="8"/>
        <v>1.1461996904382576E-2</v>
      </c>
      <c r="L120" s="427">
        <v>956198</v>
      </c>
      <c r="N120" s="73"/>
      <c r="O120" s="73"/>
      <c r="P120" s="73"/>
      <c r="Q120" s="73"/>
      <c r="R120" s="73"/>
      <c r="S120" s="73"/>
    </row>
    <row r="121" spans="2:19">
      <c r="B121" s="143" t="s">
        <v>993</v>
      </c>
      <c r="C121" s="144">
        <v>4</v>
      </c>
      <c r="D121" s="145" t="s">
        <v>994</v>
      </c>
      <c r="E121" s="130">
        <v>6611</v>
      </c>
      <c r="F121" s="128" t="s">
        <v>988</v>
      </c>
      <c r="G121" s="131">
        <f t="shared" ref="G121:G156" si="10">IF(F121="","",E121/H121*100)</f>
        <v>114.45637119113574</v>
      </c>
      <c r="H121" s="132">
        <v>5776</v>
      </c>
      <c r="I121" s="426">
        <v>683168</v>
      </c>
      <c r="J121" s="133">
        <f t="shared" si="9"/>
        <v>88.626778423972908</v>
      </c>
      <c r="K121" s="64">
        <f t="shared" si="8"/>
        <v>9.4562550658857797E-3</v>
      </c>
      <c r="L121" s="427">
        <v>770837</v>
      </c>
      <c r="N121" s="73"/>
      <c r="O121" s="73"/>
      <c r="P121" s="73"/>
      <c r="Q121" s="73"/>
      <c r="R121" s="73"/>
      <c r="S121" s="73"/>
    </row>
    <row r="122" spans="2:19">
      <c r="B122" s="143" t="s">
        <v>995</v>
      </c>
      <c r="C122" s="144">
        <v>4</v>
      </c>
      <c r="D122" s="145" t="s">
        <v>87</v>
      </c>
      <c r="E122" s="130"/>
      <c r="F122" s="128"/>
      <c r="G122" s="131" t="str">
        <f t="shared" si="10"/>
        <v/>
      </c>
      <c r="H122" s="132"/>
      <c r="I122" s="426">
        <v>37635835</v>
      </c>
      <c r="J122" s="133">
        <f t="shared" si="9"/>
        <v>90.662014834081958</v>
      </c>
      <c r="K122" s="64">
        <f t="shared" si="8"/>
        <v>0.52094661251345398</v>
      </c>
      <c r="L122" s="427">
        <v>41512242</v>
      </c>
      <c r="N122" s="73"/>
      <c r="O122" s="73"/>
      <c r="P122" s="73"/>
      <c r="Q122" s="73"/>
      <c r="R122" s="73"/>
      <c r="S122" s="73"/>
    </row>
    <row r="123" spans="2:19">
      <c r="B123" s="143" t="s">
        <v>996</v>
      </c>
      <c r="C123" s="144">
        <v>5</v>
      </c>
      <c r="D123" s="145" t="s">
        <v>997</v>
      </c>
      <c r="E123" s="130">
        <v>3062</v>
      </c>
      <c r="F123" s="128" t="s">
        <v>988</v>
      </c>
      <c r="G123" s="131">
        <f t="shared" si="10"/>
        <v>45.56547619047619</v>
      </c>
      <c r="H123" s="132">
        <v>6720</v>
      </c>
      <c r="I123" s="426">
        <v>203329</v>
      </c>
      <c r="J123" s="133">
        <f t="shared" si="9"/>
        <v>41.934831882425975</v>
      </c>
      <c r="K123" s="64">
        <f t="shared" si="8"/>
        <v>2.8144334721349499E-3</v>
      </c>
      <c r="L123" s="427">
        <v>484869</v>
      </c>
      <c r="N123" s="73"/>
      <c r="O123" s="73"/>
      <c r="P123" s="73"/>
      <c r="Q123" s="73"/>
      <c r="R123" s="73"/>
      <c r="S123" s="73"/>
    </row>
    <row r="124" spans="2:19">
      <c r="B124" s="143" t="s">
        <v>998</v>
      </c>
      <c r="C124" s="144">
        <v>5</v>
      </c>
      <c r="D124" s="145" t="s">
        <v>999</v>
      </c>
      <c r="E124" s="130">
        <v>14701</v>
      </c>
      <c r="F124" s="128" t="s">
        <v>988</v>
      </c>
      <c r="G124" s="131">
        <f t="shared" si="10"/>
        <v>88.114361064492925</v>
      </c>
      <c r="H124" s="132">
        <v>16684</v>
      </c>
      <c r="I124" s="428">
        <v>965237</v>
      </c>
      <c r="J124" s="133">
        <f t="shared" si="9"/>
        <v>98.88193527435817</v>
      </c>
      <c r="K124" s="64">
        <f t="shared" si="8"/>
        <v>1.336058959294111E-2</v>
      </c>
      <c r="L124" s="427">
        <v>976151</v>
      </c>
      <c r="N124" s="73"/>
      <c r="O124" s="73"/>
      <c r="P124" s="73"/>
      <c r="Q124" s="73"/>
      <c r="R124" s="73"/>
      <c r="S124" s="73"/>
    </row>
    <row r="125" spans="2:19">
      <c r="B125" s="146" t="s">
        <v>1000</v>
      </c>
      <c r="C125" s="147">
        <v>5</v>
      </c>
      <c r="D125" s="148" t="s">
        <v>992</v>
      </c>
      <c r="E125" s="130">
        <v>258915</v>
      </c>
      <c r="F125" s="128" t="s">
        <v>988</v>
      </c>
      <c r="G125" s="131">
        <f t="shared" si="10"/>
        <v>99.020181507360121</v>
      </c>
      <c r="H125" s="153">
        <v>261477</v>
      </c>
      <c r="I125" s="428">
        <v>10082809</v>
      </c>
      <c r="J125" s="133">
        <f t="shared" si="9"/>
        <v>90.982993176101132</v>
      </c>
      <c r="K125" s="64">
        <f t="shared" si="8"/>
        <v>0.13956393403175901</v>
      </c>
      <c r="L125" s="427">
        <v>11082081</v>
      </c>
      <c r="N125" s="73"/>
      <c r="O125" s="73"/>
      <c r="P125" s="73"/>
      <c r="Q125" s="73"/>
      <c r="R125" s="73"/>
      <c r="S125" s="73"/>
    </row>
    <row r="126" spans="2:19">
      <c r="B126" s="143" t="s">
        <v>1001</v>
      </c>
      <c r="C126" s="144">
        <v>4</v>
      </c>
      <c r="D126" s="145" t="s">
        <v>1002</v>
      </c>
      <c r="E126" s="130">
        <v>0</v>
      </c>
      <c r="F126" s="128" t="s">
        <v>988</v>
      </c>
      <c r="G126" s="131" t="s">
        <v>1318</v>
      </c>
      <c r="H126" s="132">
        <v>508</v>
      </c>
      <c r="I126" s="426">
        <v>0</v>
      </c>
      <c r="J126" s="133">
        <f t="shared" si="9"/>
        <v>0</v>
      </c>
      <c r="K126" s="64">
        <f t="shared" si="8"/>
        <v>0</v>
      </c>
      <c r="L126" s="429">
        <v>22292</v>
      </c>
      <c r="N126" s="73"/>
      <c r="O126" s="73"/>
      <c r="P126" s="73"/>
      <c r="Q126" s="73"/>
      <c r="R126" s="73"/>
      <c r="S126" s="73"/>
    </row>
    <row r="127" spans="2:19">
      <c r="B127" s="120" t="s">
        <v>88</v>
      </c>
      <c r="C127" s="121">
        <v>2</v>
      </c>
      <c r="D127" s="122" t="s">
        <v>89</v>
      </c>
      <c r="E127" s="123">
        <v>77160</v>
      </c>
      <c r="F127" s="121" t="s">
        <v>15</v>
      </c>
      <c r="G127" s="124">
        <f t="shared" si="10"/>
        <v>93.210920512201014</v>
      </c>
      <c r="H127" s="125">
        <v>82780</v>
      </c>
      <c r="I127" s="424">
        <v>6117842</v>
      </c>
      <c r="J127" s="126">
        <f t="shared" si="9"/>
        <v>77.881145312682804</v>
      </c>
      <c r="K127" s="63">
        <f t="shared" si="8"/>
        <v>8.4681768473916799E-2</v>
      </c>
      <c r="L127" s="425">
        <v>7855357</v>
      </c>
      <c r="N127" s="73"/>
      <c r="O127" s="73"/>
      <c r="P127" s="73"/>
      <c r="Q127" s="73"/>
      <c r="R127" s="73"/>
      <c r="S127" s="73"/>
    </row>
    <row r="128" spans="2:19">
      <c r="B128" s="127" t="s">
        <v>1003</v>
      </c>
      <c r="C128" s="128">
        <v>3</v>
      </c>
      <c r="D128" s="129" t="s">
        <v>1004</v>
      </c>
      <c r="E128" s="130">
        <v>77024</v>
      </c>
      <c r="F128" s="128" t="s">
        <v>15</v>
      </c>
      <c r="G128" s="131">
        <f t="shared" si="10"/>
        <v>93.069115514741412</v>
      </c>
      <c r="H128" s="132">
        <v>82760</v>
      </c>
      <c r="I128" s="428">
        <v>6113821</v>
      </c>
      <c r="J128" s="133">
        <f t="shared" si="9"/>
        <v>77.834455753304653</v>
      </c>
      <c r="K128" s="64">
        <f t="shared" si="8"/>
        <v>8.4626110712399977E-2</v>
      </c>
      <c r="L128" s="427">
        <v>7854903</v>
      </c>
      <c r="N128" s="73"/>
      <c r="O128" s="73"/>
      <c r="P128" s="73"/>
      <c r="Q128" s="73"/>
      <c r="R128" s="73"/>
      <c r="S128" s="73"/>
    </row>
    <row r="129" spans="1:19">
      <c r="B129" s="127" t="s">
        <v>1005</v>
      </c>
      <c r="C129" s="128">
        <v>4</v>
      </c>
      <c r="D129" s="129" t="s">
        <v>1006</v>
      </c>
      <c r="E129" s="130">
        <v>3587</v>
      </c>
      <c r="F129" s="128" t="s">
        <v>15</v>
      </c>
      <c r="G129" s="131">
        <f t="shared" si="10"/>
        <v>74.900814366256014</v>
      </c>
      <c r="H129" s="153">
        <v>4789</v>
      </c>
      <c r="I129" s="428">
        <v>364564</v>
      </c>
      <c r="J129" s="133">
        <f t="shared" si="9"/>
        <v>71.118619468059791</v>
      </c>
      <c r="K129" s="64">
        <f t="shared" si="8"/>
        <v>5.0462114323849821E-3</v>
      </c>
      <c r="L129" s="427">
        <v>512614</v>
      </c>
      <c r="N129" s="73"/>
      <c r="O129" s="73"/>
      <c r="P129" s="73"/>
      <c r="Q129" s="73"/>
      <c r="R129" s="73"/>
      <c r="S129" s="73"/>
    </row>
    <row r="130" spans="1:19">
      <c r="B130" s="127" t="s">
        <v>1007</v>
      </c>
      <c r="C130" s="128">
        <v>4</v>
      </c>
      <c r="D130" s="129" t="s">
        <v>1008</v>
      </c>
      <c r="E130" s="130">
        <v>73385</v>
      </c>
      <c r="F130" s="128" t="s">
        <v>15</v>
      </c>
      <c r="G130" s="131">
        <f t="shared" si="10"/>
        <v>94.239190456010576</v>
      </c>
      <c r="H130" s="132">
        <v>77871</v>
      </c>
      <c r="I130" s="426">
        <v>5735143</v>
      </c>
      <c r="J130" s="133">
        <f t="shared" si="9"/>
        <v>78.418110289621552</v>
      </c>
      <c r="K130" s="64">
        <f t="shared" si="8"/>
        <v>7.938453652297732E-2</v>
      </c>
      <c r="L130" s="429">
        <v>7313544</v>
      </c>
      <c r="N130" s="73"/>
      <c r="O130" s="73"/>
      <c r="P130" s="73"/>
      <c r="Q130" s="73"/>
      <c r="R130" s="73"/>
      <c r="S130" s="73"/>
    </row>
    <row r="131" spans="1:19">
      <c r="B131" s="120" t="s">
        <v>90</v>
      </c>
      <c r="C131" s="121">
        <v>2</v>
      </c>
      <c r="D131" s="122" t="s">
        <v>91</v>
      </c>
      <c r="E131" s="123">
        <v>52232</v>
      </c>
      <c r="F131" s="121" t="s">
        <v>15</v>
      </c>
      <c r="G131" s="124">
        <f t="shared" si="10"/>
        <v>99.423241648424863</v>
      </c>
      <c r="H131" s="125">
        <v>52535</v>
      </c>
      <c r="I131" s="424">
        <v>16932553</v>
      </c>
      <c r="J131" s="126">
        <f t="shared" si="9"/>
        <v>97.467920016057619</v>
      </c>
      <c r="K131" s="63">
        <f t="shared" si="8"/>
        <v>0.23437652244342452</v>
      </c>
      <c r="L131" s="425">
        <v>17372437</v>
      </c>
      <c r="N131" s="73"/>
      <c r="O131" s="73"/>
      <c r="P131" s="73"/>
      <c r="Q131" s="73"/>
      <c r="R131" s="73"/>
      <c r="S131" s="73"/>
    </row>
    <row r="132" spans="1:19">
      <c r="B132" s="127" t="s">
        <v>1009</v>
      </c>
      <c r="C132" s="128">
        <v>3</v>
      </c>
      <c r="D132" s="129" t="s">
        <v>1010</v>
      </c>
      <c r="E132" s="130">
        <v>34924</v>
      </c>
      <c r="F132" s="128" t="s">
        <v>32</v>
      </c>
      <c r="G132" s="131">
        <f t="shared" si="10"/>
        <v>76.510537615563251</v>
      </c>
      <c r="H132" s="132">
        <v>45646</v>
      </c>
      <c r="I132" s="426">
        <v>90171</v>
      </c>
      <c r="J132" s="133">
        <f t="shared" si="9"/>
        <v>53.603975816950722</v>
      </c>
      <c r="K132" s="64">
        <f t="shared" si="8"/>
        <v>1.2481263401476455E-3</v>
      </c>
      <c r="L132" s="427">
        <v>168217</v>
      </c>
      <c r="N132" s="73"/>
      <c r="O132" s="73"/>
      <c r="P132" s="73"/>
      <c r="Q132" s="73"/>
      <c r="R132" s="73"/>
      <c r="S132" s="73"/>
    </row>
    <row r="133" spans="1:19">
      <c r="B133" s="127" t="s">
        <v>1011</v>
      </c>
      <c r="C133" s="128">
        <v>3</v>
      </c>
      <c r="D133" s="129" t="s">
        <v>1012</v>
      </c>
      <c r="E133" s="130">
        <v>5001</v>
      </c>
      <c r="F133" s="128" t="s">
        <v>15</v>
      </c>
      <c r="G133" s="131">
        <f t="shared" si="10"/>
        <v>103.71215263376192</v>
      </c>
      <c r="H133" s="132">
        <v>4822</v>
      </c>
      <c r="I133" s="426">
        <v>8483910</v>
      </c>
      <c r="J133" s="133">
        <f t="shared" si="9"/>
        <v>102.47379486325931</v>
      </c>
      <c r="K133" s="64">
        <f t="shared" si="8"/>
        <v>0.11743234009206963</v>
      </c>
      <c r="L133" s="427">
        <v>8279102</v>
      </c>
      <c r="N133" s="73"/>
      <c r="O133" s="73"/>
      <c r="P133" s="73"/>
      <c r="Q133" s="73"/>
      <c r="R133" s="73"/>
      <c r="S133" s="73"/>
    </row>
    <row r="134" spans="1:19">
      <c r="B134" s="127" t="s">
        <v>1013</v>
      </c>
      <c r="C134" s="128">
        <v>4</v>
      </c>
      <c r="D134" s="129" t="s">
        <v>1014</v>
      </c>
      <c r="E134" s="130">
        <v>573</v>
      </c>
      <c r="F134" s="128" t="s">
        <v>15</v>
      </c>
      <c r="G134" s="131">
        <f t="shared" si="10"/>
        <v>117.41803278688525</v>
      </c>
      <c r="H134" s="132">
        <v>488</v>
      </c>
      <c r="I134" s="426">
        <v>610411</v>
      </c>
      <c r="J134" s="133">
        <f t="shared" si="9"/>
        <v>132.79735280296569</v>
      </c>
      <c r="K134" s="64">
        <f t="shared" si="8"/>
        <v>8.4491693273432093E-3</v>
      </c>
      <c r="L134" s="427">
        <v>459656</v>
      </c>
      <c r="N134" s="73"/>
      <c r="O134" s="73"/>
      <c r="P134" s="73"/>
      <c r="Q134" s="73"/>
      <c r="R134" s="73"/>
      <c r="S134" s="73"/>
    </row>
    <row r="135" spans="1:19">
      <c r="B135" s="127" t="s">
        <v>92</v>
      </c>
      <c r="C135" s="128">
        <v>3</v>
      </c>
      <c r="D135" s="129" t="s">
        <v>1015</v>
      </c>
      <c r="E135" s="130">
        <v>41</v>
      </c>
      <c r="F135" s="128" t="s">
        <v>15</v>
      </c>
      <c r="G135" s="131">
        <f t="shared" si="10"/>
        <v>83.673469387755105</v>
      </c>
      <c r="H135" s="132">
        <v>49</v>
      </c>
      <c r="I135" s="426">
        <v>211763</v>
      </c>
      <c r="J135" s="133">
        <f t="shared" si="9"/>
        <v>120.73697774128809</v>
      </c>
      <c r="K135" s="64">
        <f t="shared" si="8"/>
        <v>2.9311749694323659E-3</v>
      </c>
      <c r="L135" s="427">
        <v>175392</v>
      </c>
      <c r="N135" s="73"/>
      <c r="O135" s="73"/>
      <c r="P135" s="73"/>
      <c r="Q135" s="73"/>
      <c r="R135" s="73"/>
      <c r="S135" s="73"/>
    </row>
    <row r="136" spans="1:19">
      <c r="B136" s="127" t="s">
        <v>1016</v>
      </c>
      <c r="C136" s="128">
        <v>3</v>
      </c>
      <c r="D136" s="129" t="s">
        <v>1017</v>
      </c>
      <c r="E136" s="130">
        <v>105</v>
      </c>
      <c r="F136" s="128" t="s">
        <v>15</v>
      </c>
      <c r="G136" s="131">
        <f t="shared" si="10"/>
        <v>92.920353982300881</v>
      </c>
      <c r="H136" s="132">
        <v>113</v>
      </c>
      <c r="I136" s="426">
        <v>365883</v>
      </c>
      <c r="J136" s="133">
        <f t="shared" si="9"/>
        <v>89.724267140117604</v>
      </c>
      <c r="K136" s="64">
        <f t="shared" si="8"/>
        <v>5.0644687284408614E-3</v>
      </c>
      <c r="L136" s="427">
        <v>407786</v>
      </c>
      <c r="N136" s="73"/>
      <c r="O136" s="73"/>
      <c r="P136" s="73"/>
      <c r="Q136" s="73"/>
      <c r="R136" s="73"/>
      <c r="S136" s="73"/>
    </row>
    <row r="137" spans="1:19">
      <c r="B137" s="127" t="s">
        <v>1018</v>
      </c>
      <c r="C137" s="128">
        <v>3</v>
      </c>
      <c r="D137" s="129" t="s">
        <v>1019</v>
      </c>
      <c r="E137" s="130">
        <v>8097</v>
      </c>
      <c r="F137" s="128" t="s">
        <v>15</v>
      </c>
      <c r="G137" s="131">
        <f t="shared" si="10"/>
        <v>105.59467918622849</v>
      </c>
      <c r="H137" s="132">
        <v>7668</v>
      </c>
      <c r="I137" s="426">
        <v>1909846</v>
      </c>
      <c r="J137" s="133">
        <f t="shared" si="9"/>
        <v>100.04148651635836</v>
      </c>
      <c r="K137" s="64">
        <f t="shared" si="8"/>
        <v>2.6435651132022713E-2</v>
      </c>
      <c r="L137" s="427">
        <v>1909054</v>
      </c>
      <c r="N137" s="73"/>
      <c r="O137" s="73"/>
      <c r="P137" s="73"/>
      <c r="Q137" s="73"/>
      <c r="R137" s="73"/>
      <c r="S137" s="73"/>
    </row>
    <row r="138" spans="1:19">
      <c r="B138" s="127" t="s">
        <v>1020</v>
      </c>
      <c r="C138" s="128">
        <v>4</v>
      </c>
      <c r="D138" s="129" t="s">
        <v>1021</v>
      </c>
      <c r="E138" s="130">
        <v>7257</v>
      </c>
      <c r="F138" s="128" t="s">
        <v>15</v>
      </c>
      <c r="G138" s="131">
        <f t="shared" si="10"/>
        <v>104.76396708531833</v>
      </c>
      <c r="H138" s="132">
        <v>6927</v>
      </c>
      <c r="I138" s="426">
        <v>1654672</v>
      </c>
      <c r="J138" s="133">
        <f t="shared" si="9"/>
        <v>100.27391416063489</v>
      </c>
      <c r="K138" s="64">
        <f t="shared" si="8"/>
        <v>2.2903591038191711E-2</v>
      </c>
      <c r="L138" s="427">
        <v>1650152</v>
      </c>
      <c r="N138" s="73"/>
      <c r="O138" s="73"/>
      <c r="P138" s="73"/>
      <c r="Q138" s="73"/>
      <c r="R138" s="73"/>
      <c r="S138" s="73"/>
    </row>
    <row r="139" spans="1:19">
      <c r="A139" s="134"/>
      <c r="B139" s="135" t="s">
        <v>1022</v>
      </c>
      <c r="C139" s="162">
        <v>4</v>
      </c>
      <c r="D139" s="137" t="s">
        <v>1023</v>
      </c>
      <c r="E139" s="130">
        <v>98</v>
      </c>
      <c r="F139" s="128" t="s">
        <v>15</v>
      </c>
      <c r="G139" s="131" t="s">
        <v>819</v>
      </c>
      <c r="H139" s="132">
        <v>0</v>
      </c>
      <c r="I139" s="428">
        <v>9242</v>
      </c>
      <c r="J139" s="131" t="s">
        <v>819</v>
      </c>
      <c r="K139" s="64">
        <f t="shared" si="8"/>
        <v>1.2792564833088841E-4</v>
      </c>
      <c r="L139" s="427">
        <v>0</v>
      </c>
      <c r="N139" s="73"/>
      <c r="O139" s="73"/>
      <c r="P139" s="73"/>
      <c r="Q139" s="73"/>
      <c r="R139" s="73"/>
      <c r="S139" s="73"/>
    </row>
    <row r="140" spans="1:19">
      <c r="A140" s="134"/>
      <c r="B140" s="163" t="s">
        <v>1024</v>
      </c>
      <c r="C140" s="164">
        <v>4</v>
      </c>
      <c r="D140" s="129" t="s">
        <v>1025</v>
      </c>
      <c r="E140" s="130">
        <v>604</v>
      </c>
      <c r="F140" s="128" t="s">
        <v>15</v>
      </c>
      <c r="G140" s="131">
        <f t="shared" si="10"/>
        <v>107.28241563055063</v>
      </c>
      <c r="H140" s="153">
        <v>563</v>
      </c>
      <c r="I140" s="428">
        <v>167599</v>
      </c>
      <c r="J140" s="133">
        <f t="shared" si="9"/>
        <v>100.74113701116816</v>
      </c>
      <c r="K140" s="64">
        <f t="shared" si="8"/>
        <v>2.3198669914097129E-3</v>
      </c>
      <c r="L140" s="427">
        <v>166366</v>
      </c>
      <c r="N140" s="73"/>
      <c r="O140" s="73"/>
      <c r="P140" s="73"/>
      <c r="Q140" s="73"/>
      <c r="R140" s="73"/>
      <c r="S140" s="73"/>
    </row>
    <row r="141" spans="1:19">
      <c r="B141" s="127" t="s">
        <v>1026</v>
      </c>
      <c r="C141" s="128">
        <v>3</v>
      </c>
      <c r="D141" s="129" t="s">
        <v>1027</v>
      </c>
      <c r="E141" s="130">
        <v>212</v>
      </c>
      <c r="F141" s="128" t="s">
        <v>15</v>
      </c>
      <c r="G141" s="131">
        <f t="shared" si="10"/>
        <v>107.07070707070707</v>
      </c>
      <c r="H141" s="132">
        <v>198</v>
      </c>
      <c r="I141" s="426">
        <v>57919</v>
      </c>
      <c r="J141" s="133">
        <f t="shared" si="9"/>
        <v>105.58178536923273</v>
      </c>
      <c r="K141" s="64">
        <f t="shared" si="8"/>
        <v>8.0170153924223391E-4</v>
      </c>
      <c r="L141" s="427">
        <v>54857</v>
      </c>
      <c r="N141" s="73"/>
      <c r="O141" s="73"/>
      <c r="P141" s="73"/>
      <c r="Q141" s="73"/>
      <c r="R141" s="73"/>
      <c r="S141" s="73"/>
    </row>
    <row r="142" spans="1:19">
      <c r="B142" s="127" t="s">
        <v>1028</v>
      </c>
      <c r="C142" s="128">
        <v>4</v>
      </c>
      <c r="D142" s="129" t="s">
        <v>1029</v>
      </c>
      <c r="E142" s="130">
        <v>23</v>
      </c>
      <c r="F142" s="128" t="s">
        <v>15</v>
      </c>
      <c r="G142" s="131">
        <f t="shared" si="10"/>
        <v>38.333333333333336</v>
      </c>
      <c r="H142" s="132">
        <v>60</v>
      </c>
      <c r="I142" s="426">
        <v>13306</v>
      </c>
      <c r="J142" s="133">
        <f t="shared" si="9"/>
        <v>50.226483466706931</v>
      </c>
      <c r="K142" s="64">
        <f t="shared" si="8"/>
        <v>1.8417860600419836E-4</v>
      </c>
      <c r="L142" s="429">
        <v>26492</v>
      </c>
      <c r="N142" s="73"/>
      <c r="O142" s="73"/>
      <c r="P142" s="73"/>
      <c r="Q142" s="73"/>
      <c r="R142" s="73"/>
      <c r="S142" s="73"/>
    </row>
    <row r="143" spans="1:19">
      <c r="B143" s="120" t="s">
        <v>98</v>
      </c>
      <c r="C143" s="121">
        <v>2</v>
      </c>
      <c r="D143" s="122" t="s">
        <v>99</v>
      </c>
      <c r="E143" s="123">
        <v>1136037</v>
      </c>
      <c r="F143" s="121" t="s">
        <v>15</v>
      </c>
      <c r="G143" s="124">
        <f t="shared" si="10"/>
        <v>97.872125961458934</v>
      </c>
      <c r="H143" s="125">
        <v>1160736</v>
      </c>
      <c r="I143" s="424">
        <v>17613663</v>
      </c>
      <c r="J143" s="126">
        <f t="shared" si="9"/>
        <v>97.270970775019933</v>
      </c>
      <c r="K143" s="63">
        <f t="shared" si="8"/>
        <v>0.24380429114442556</v>
      </c>
      <c r="L143" s="425">
        <v>18107831</v>
      </c>
      <c r="N143" s="73"/>
      <c r="O143" s="73"/>
      <c r="P143" s="73"/>
      <c r="Q143" s="73"/>
      <c r="R143" s="73"/>
      <c r="S143" s="73"/>
    </row>
    <row r="144" spans="1:19">
      <c r="B144" s="127" t="s">
        <v>1030</v>
      </c>
      <c r="C144" s="128">
        <v>3</v>
      </c>
      <c r="D144" s="129" t="s">
        <v>1031</v>
      </c>
      <c r="E144" s="130">
        <v>1136037</v>
      </c>
      <c r="F144" s="128" t="s">
        <v>15</v>
      </c>
      <c r="G144" s="131">
        <f t="shared" si="10"/>
        <v>97.872125961458934</v>
      </c>
      <c r="H144" s="132">
        <v>1160736</v>
      </c>
      <c r="I144" s="426">
        <v>17613663</v>
      </c>
      <c r="J144" s="133">
        <f t="shared" si="9"/>
        <v>97.270970775019933</v>
      </c>
      <c r="K144" s="64">
        <f t="shared" si="8"/>
        <v>0.24380429114442556</v>
      </c>
      <c r="L144" s="427">
        <v>18107831</v>
      </c>
      <c r="N144" s="73"/>
      <c r="O144" s="73"/>
      <c r="P144" s="73"/>
      <c r="Q144" s="73"/>
      <c r="R144" s="73"/>
      <c r="S144" s="73"/>
    </row>
    <row r="145" spans="1:19">
      <c r="B145" s="127" t="s">
        <v>1032</v>
      </c>
      <c r="C145" s="128">
        <v>4</v>
      </c>
      <c r="D145" s="129" t="s">
        <v>1033</v>
      </c>
      <c r="E145" s="130">
        <v>581349</v>
      </c>
      <c r="F145" s="128" t="s">
        <v>15</v>
      </c>
      <c r="G145" s="131">
        <f t="shared" si="10"/>
        <v>100.45514631554393</v>
      </c>
      <c r="H145" s="132">
        <v>578715</v>
      </c>
      <c r="I145" s="426">
        <v>4587013</v>
      </c>
      <c r="J145" s="133">
        <f t="shared" si="9"/>
        <v>96.655990357607195</v>
      </c>
      <c r="K145" s="64">
        <f t="shared" ref="K145:K208" si="11">I145/$I$417*100</f>
        <v>6.3492383891713203E-2</v>
      </c>
      <c r="L145" s="427">
        <v>4745710</v>
      </c>
      <c r="N145" s="73"/>
      <c r="O145" s="73"/>
      <c r="P145" s="73"/>
      <c r="Q145" s="73"/>
      <c r="R145" s="73"/>
      <c r="S145" s="73"/>
    </row>
    <row r="146" spans="1:19">
      <c r="B146" s="127" t="s">
        <v>1034</v>
      </c>
      <c r="C146" s="128">
        <v>5</v>
      </c>
      <c r="D146" s="129" t="s">
        <v>1035</v>
      </c>
      <c r="E146" s="130">
        <v>3666</v>
      </c>
      <c r="F146" s="128" t="s">
        <v>15</v>
      </c>
      <c r="G146" s="131">
        <f t="shared" si="10"/>
        <v>66.316931982633861</v>
      </c>
      <c r="H146" s="132">
        <v>5528</v>
      </c>
      <c r="I146" s="426">
        <v>257288</v>
      </c>
      <c r="J146" s="133">
        <f t="shared" si="9"/>
        <v>64.663260356531595</v>
      </c>
      <c r="K146" s="64">
        <f t="shared" si="11"/>
        <v>3.5613215978963011E-3</v>
      </c>
      <c r="L146" s="427">
        <v>397889</v>
      </c>
      <c r="N146" s="73"/>
      <c r="O146" s="73"/>
      <c r="P146" s="73"/>
      <c r="Q146" s="73"/>
      <c r="R146" s="73"/>
      <c r="S146" s="73"/>
    </row>
    <row r="147" spans="1:19">
      <c r="B147" s="127" t="s">
        <v>1036</v>
      </c>
      <c r="C147" s="128">
        <v>5</v>
      </c>
      <c r="D147" s="129" t="s">
        <v>1037</v>
      </c>
      <c r="E147" s="130">
        <v>208397</v>
      </c>
      <c r="F147" s="128" t="s">
        <v>15</v>
      </c>
      <c r="G147" s="131">
        <f t="shared" si="10"/>
        <v>100.41148099429998</v>
      </c>
      <c r="H147" s="132">
        <v>207543</v>
      </c>
      <c r="I147" s="426">
        <v>2503239</v>
      </c>
      <c r="J147" s="133">
        <f t="shared" si="9"/>
        <v>100.42488951508597</v>
      </c>
      <c r="K147" s="64">
        <f t="shared" si="11"/>
        <v>3.4649261199108938E-2</v>
      </c>
      <c r="L147" s="427">
        <v>2492648</v>
      </c>
      <c r="N147" s="73"/>
      <c r="O147" s="73"/>
      <c r="P147" s="73"/>
      <c r="Q147" s="73"/>
      <c r="R147" s="73"/>
      <c r="S147" s="73"/>
    </row>
    <row r="148" spans="1:19">
      <c r="B148" s="127" t="s">
        <v>1038</v>
      </c>
      <c r="C148" s="128">
        <v>4</v>
      </c>
      <c r="D148" s="129" t="s">
        <v>1039</v>
      </c>
      <c r="E148" s="130">
        <v>724522</v>
      </c>
      <c r="F148" s="128" t="s">
        <v>330</v>
      </c>
      <c r="G148" s="131">
        <f t="shared" si="10"/>
        <v>174.91236540968566</v>
      </c>
      <c r="H148" s="132">
        <v>414220</v>
      </c>
      <c r="I148" s="426">
        <v>92810</v>
      </c>
      <c r="J148" s="133">
        <f t="shared" si="9"/>
        <v>151.32640915687011</v>
      </c>
      <c r="K148" s="64">
        <f t="shared" si="11"/>
        <v>1.2846547740304863E-3</v>
      </c>
      <c r="L148" s="427">
        <v>61331</v>
      </c>
      <c r="N148" s="73"/>
      <c r="O148" s="73"/>
      <c r="P148" s="73"/>
      <c r="Q148" s="73"/>
      <c r="R148" s="73"/>
      <c r="S148" s="73"/>
    </row>
    <row r="149" spans="1:19">
      <c r="B149" s="127" t="s">
        <v>1040</v>
      </c>
      <c r="C149" s="128">
        <v>4</v>
      </c>
      <c r="D149" s="129" t="s">
        <v>1041</v>
      </c>
      <c r="E149" s="130">
        <v>381643</v>
      </c>
      <c r="F149" s="128" t="s">
        <v>15</v>
      </c>
      <c r="G149" s="131">
        <f t="shared" si="10"/>
        <v>100.6676127371331</v>
      </c>
      <c r="H149" s="132">
        <v>379112</v>
      </c>
      <c r="I149" s="428">
        <v>6752780</v>
      </c>
      <c r="J149" s="133">
        <f t="shared" si="9"/>
        <v>99.64912860616387</v>
      </c>
      <c r="K149" s="64">
        <f t="shared" si="11"/>
        <v>9.3470434920564449E-2</v>
      </c>
      <c r="L149" s="427">
        <v>6776557</v>
      </c>
      <c r="N149" s="73"/>
      <c r="O149" s="73"/>
      <c r="P149" s="73"/>
      <c r="Q149" s="73"/>
      <c r="R149" s="73"/>
      <c r="S149" s="73"/>
    </row>
    <row r="150" spans="1:19">
      <c r="B150" s="127" t="s">
        <v>1042</v>
      </c>
      <c r="C150" s="128">
        <v>4</v>
      </c>
      <c r="D150" s="129" t="s">
        <v>1043</v>
      </c>
      <c r="E150" s="130">
        <v>19238</v>
      </c>
      <c r="F150" s="128" t="s">
        <v>15</v>
      </c>
      <c r="G150" s="131">
        <f t="shared" si="10"/>
        <v>41.614570940318849</v>
      </c>
      <c r="H150" s="153">
        <v>46229</v>
      </c>
      <c r="I150" s="428">
        <v>229344</v>
      </c>
      <c r="J150" s="133">
        <f t="shared" si="9"/>
        <v>56.219756730123407</v>
      </c>
      <c r="K150" s="64">
        <f t="shared" si="11"/>
        <v>3.1745271468079715E-3</v>
      </c>
      <c r="L150" s="427">
        <v>407942</v>
      </c>
      <c r="N150" s="73"/>
      <c r="O150" s="73"/>
      <c r="P150" s="73"/>
      <c r="Q150" s="73"/>
      <c r="R150" s="73"/>
      <c r="S150" s="73"/>
    </row>
    <row r="151" spans="1:19">
      <c r="B151" s="127" t="s">
        <v>1044</v>
      </c>
      <c r="C151" s="128">
        <v>4</v>
      </c>
      <c r="D151" s="129" t="s">
        <v>1045</v>
      </c>
      <c r="E151" s="130">
        <v>26868</v>
      </c>
      <c r="F151" s="128" t="s">
        <v>15</v>
      </c>
      <c r="G151" s="131">
        <f t="shared" si="10"/>
        <v>99.536916978475901</v>
      </c>
      <c r="H151" s="132">
        <v>26993</v>
      </c>
      <c r="I151" s="426">
        <v>941939</v>
      </c>
      <c r="J151" s="133">
        <f t="shared" si="9"/>
        <v>91.131428350288559</v>
      </c>
      <c r="K151" s="64">
        <f t="shared" si="11"/>
        <v>1.3038104010295251E-2</v>
      </c>
      <c r="L151" s="427">
        <v>1033605</v>
      </c>
      <c r="N151" s="73"/>
      <c r="O151" s="73"/>
      <c r="P151" s="73"/>
      <c r="Q151" s="73"/>
      <c r="R151" s="73"/>
      <c r="S151" s="73"/>
    </row>
    <row r="152" spans="1:19">
      <c r="B152" s="127" t="s">
        <v>1046</v>
      </c>
      <c r="C152" s="128">
        <v>4</v>
      </c>
      <c r="D152" s="129" t="s">
        <v>1047</v>
      </c>
      <c r="E152" s="130">
        <v>3131</v>
      </c>
      <c r="F152" s="128" t="s">
        <v>15</v>
      </c>
      <c r="G152" s="131">
        <f t="shared" si="10"/>
        <v>99.872408293460921</v>
      </c>
      <c r="H152" s="132">
        <v>3135</v>
      </c>
      <c r="I152" s="426">
        <v>168511</v>
      </c>
      <c r="J152" s="133">
        <f t="shared" si="9"/>
        <v>120.954219842375</v>
      </c>
      <c r="K152" s="64">
        <f t="shared" si="11"/>
        <v>2.3324906866356129E-3</v>
      </c>
      <c r="L152" s="429">
        <v>139318</v>
      </c>
      <c r="N152" s="73"/>
      <c r="O152" s="73"/>
      <c r="P152" s="73"/>
      <c r="Q152" s="73"/>
      <c r="R152" s="73"/>
      <c r="S152" s="73"/>
    </row>
    <row r="153" spans="1:19">
      <c r="B153" s="120" t="s">
        <v>102</v>
      </c>
      <c r="C153" s="121">
        <v>2</v>
      </c>
      <c r="D153" s="122" t="s">
        <v>103</v>
      </c>
      <c r="E153" s="123">
        <v>3502622</v>
      </c>
      <c r="F153" s="121" t="s">
        <v>15</v>
      </c>
      <c r="G153" s="124">
        <f t="shared" si="10"/>
        <v>112.55143365127269</v>
      </c>
      <c r="H153" s="125">
        <v>3112019</v>
      </c>
      <c r="I153" s="424">
        <v>61773205</v>
      </c>
      <c r="J153" s="126">
        <f t="shared" si="9"/>
        <v>107.85576662570968</v>
      </c>
      <c r="K153" s="63">
        <f t="shared" si="11"/>
        <v>0.85505056255159895</v>
      </c>
      <c r="L153" s="425">
        <v>57273901</v>
      </c>
      <c r="N153" s="73"/>
      <c r="O153" s="73"/>
      <c r="P153" s="73"/>
      <c r="Q153" s="73"/>
      <c r="R153" s="73"/>
      <c r="S153" s="73"/>
    </row>
    <row r="154" spans="1:19">
      <c r="B154" s="127" t="s">
        <v>104</v>
      </c>
      <c r="C154" s="128">
        <v>3</v>
      </c>
      <c r="D154" s="129" t="s">
        <v>1048</v>
      </c>
      <c r="E154" s="130">
        <v>3413365</v>
      </c>
      <c r="F154" s="128" t="s">
        <v>15</v>
      </c>
      <c r="G154" s="131">
        <f t="shared" si="10"/>
        <v>114.56720848398109</v>
      </c>
      <c r="H154" s="132">
        <v>2979356</v>
      </c>
      <c r="I154" s="426">
        <v>34632733</v>
      </c>
      <c r="J154" s="133">
        <f t="shared" si="9"/>
        <v>148.66791950535739</v>
      </c>
      <c r="K154" s="64">
        <f t="shared" si="11"/>
        <v>0.47937836209646767</v>
      </c>
      <c r="L154" s="427">
        <v>23295364</v>
      </c>
      <c r="N154" s="73"/>
      <c r="O154" s="73"/>
      <c r="P154" s="73"/>
      <c r="Q154" s="73"/>
      <c r="R154" s="73"/>
      <c r="S154" s="73"/>
    </row>
    <row r="155" spans="1:19">
      <c r="B155" s="127" t="s">
        <v>1049</v>
      </c>
      <c r="C155" s="128">
        <v>3</v>
      </c>
      <c r="D155" s="129" t="s">
        <v>1050</v>
      </c>
      <c r="E155" s="130">
        <v>16669</v>
      </c>
      <c r="F155" s="128" t="s">
        <v>15</v>
      </c>
      <c r="G155" s="131">
        <f t="shared" si="10"/>
        <v>42.229935143899475</v>
      </c>
      <c r="H155" s="132">
        <v>39472</v>
      </c>
      <c r="I155" s="426">
        <v>939465</v>
      </c>
      <c r="J155" s="133">
        <f t="shared" si="9"/>
        <v>46.833312063554104</v>
      </c>
      <c r="K155" s="64">
        <f t="shared" si="11"/>
        <v>1.300385946864078E-2</v>
      </c>
      <c r="L155" s="427">
        <v>2005976</v>
      </c>
      <c r="N155" s="73"/>
      <c r="O155" s="73"/>
      <c r="P155" s="73"/>
      <c r="Q155" s="73"/>
      <c r="R155" s="73"/>
      <c r="S155" s="73"/>
    </row>
    <row r="156" spans="1:19">
      <c r="B156" s="127" t="s">
        <v>1051</v>
      </c>
      <c r="C156" s="128">
        <v>3</v>
      </c>
      <c r="D156" s="129" t="s">
        <v>1052</v>
      </c>
      <c r="E156" s="130">
        <v>37227</v>
      </c>
      <c r="F156" s="128" t="s">
        <v>15</v>
      </c>
      <c r="G156" s="131">
        <f t="shared" si="10"/>
        <v>68.526461113667736</v>
      </c>
      <c r="H156" s="132">
        <v>54325</v>
      </c>
      <c r="I156" s="426">
        <v>10074232</v>
      </c>
      <c r="J156" s="133">
        <f t="shared" si="9"/>
        <v>75.577913152369632</v>
      </c>
      <c r="K156" s="64">
        <f t="shared" si="11"/>
        <v>0.13944521316119701</v>
      </c>
      <c r="L156" s="427">
        <v>13329598</v>
      </c>
      <c r="N156" s="73"/>
      <c r="O156" s="73"/>
      <c r="P156" s="73"/>
      <c r="Q156" s="73"/>
      <c r="R156" s="73"/>
      <c r="S156" s="73"/>
    </row>
    <row r="157" spans="1:19">
      <c r="A157" s="134"/>
      <c r="B157" s="165" t="s">
        <v>1053</v>
      </c>
      <c r="C157" s="166">
        <v>4</v>
      </c>
      <c r="D157" s="137" t="s">
        <v>1054</v>
      </c>
      <c r="E157" s="130">
        <v>47</v>
      </c>
      <c r="F157" s="128" t="s">
        <v>15</v>
      </c>
      <c r="G157" s="131" t="s">
        <v>819</v>
      </c>
      <c r="H157" s="132">
        <v>0</v>
      </c>
      <c r="I157" s="426">
        <v>19967</v>
      </c>
      <c r="J157" s="133" t="s">
        <v>810</v>
      </c>
      <c r="K157" s="64">
        <f t="shared" si="11"/>
        <v>2.7637864317494579E-4</v>
      </c>
      <c r="L157" s="427">
        <v>0</v>
      </c>
      <c r="N157" s="73"/>
      <c r="O157" s="73"/>
      <c r="P157" s="73"/>
      <c r="Q157" s="73"/>
      <c r="R157" s="73"/>
      <c r="S157" s="73"/>
    </row>
    <row r="158" spans="1:19">
      <c r="A158" s="134"/>
      <c r="B158" s="167" t="s">
        <v>1055</v>
      </c>
      <c r="C158" s="128">
        <v>4</v>
      </c>
      <c r="D158" s="129" t="s">
        <v>1056</v>
      </c>
      <c r="E158" s="130">
        <v>363</v>
      </c>
      <c r="F158" s="128" t="s">
        <v>15</v>
      </c>
      <c r="G158" s="131">
        <f>IF(F158="","",E158/H158*100)</f>
        <v>3.2794290360466167</v>
      </c>
      <c r="H158" s="132">
        <v>11069</v>
      </c>
      <c r="I158" s="426">
        <v>25957</v>
      </c>
      <c r="J158" s="133">
        <f>I158/L158*100</f>
        <v>6.2594650384389077</v>
      </c>
      <c r="K158" s="64">
        <f t="shared" si="11"/>
        <v>3.5929085195032144E-4</v>
      </c>
      <c r="L158" s="427">
        <v>414684</v>
      </c>
      <c r="N158" s="73"/>
      <c r="O158" s="73"/>
      <c r="P158" s="73"/>
      <c r="Q158" s="73"/>
      <c r="R158" s="73"/>
      <c r="S158" s="73"/>
    </row>
    <row r="159" spans="1:19">
      <c r="B159" s="127" t="s">
        <v>1057</v>
      </c>
      <c r="C159" s="128">
        <v>4</v>
      </c>
      <c r="D159" s="129" t="s">
        <v>1058</v>
      </c>
      <c r="E159" s="130">
        <v>4813</v>
      </c>
      <c r="F159" s="128" t="s">
        <v>15</v>
      </c>
      <c r="G159" s="131">
        <f t="shared" ref="G159:G180" si="12">IF(F159="","",E159/H159*100)</f>
        <v>82.105083589218694</v>
      </c>
      <c r="H159" s="132">
        <v>5862</v>
      </c>
      <c r="I159" s="426">
        <v>253719</v>
      </c>
      <c r="J159" s="133">
        <f t="shared" ref="J159:J222" si="13">I159/L159*100</f>
        <v>71.756763636157956</v>
      </c>
      <c r="K159" s="64">
        <f t="shared" si="11"/>
        <v>3.5119203169081022E-3</v>
      </c>
      <c r="L159" s="427">
        <v>353582</v>
      </c>
      <c r="N159" s="73"/>
      <c r="O159" s="73"/>
      <c r="P159" s="73"/>
      <c r="Q159" s="73"/>
      <c r="R159" s="73"/>
      <c r="S159" s="73"/>
    </row>
    <row r="160" spans="1:19">
      <c r="B160" s="127" t="s">
        <v>1059</v>
      </c>
      <c r="C160" s="128">
        <v>4</v>
      </c>
      <c r="D160" s="129" t="s">
        <v>1060</v>
      </c>
      <c r="E160" s="130">
        <v>2763</v>
      </c>
      <c r="F160" s="128" t="s">
        <v>15</v>
      </c>
      <c r="G160" s="131">
        <f t="shared" si="12"/>
        <v>70.233858668022364</v>
      </c>
      <c r="H160" s="132">
        <v>3934</v>
      </c>
      <c r="I160" s="426">
        <v>4812926</v>
      </c>
      <c r="J160" s="133">
        <f t="shared" si="13"/>
        <v>70.560043958131871</v>
      </c>
      <c r="K160" s="64">
        <f t="shared" si="11"/>
        <v>6.6619419921942161E-2</v>
      </c>
      <c r="L160" s="427">
        <v>6821036</v>
      </c>
      <c r="N160" s="73"/>
      <c r="O160" s="73"/>
      <c r="P160" s="73"/>
      <c r="Q160" s="73"/>
      <c r="R160" s="73"/>
      <c r="S160" s="73"/>
    </row>
    <row r="161" spans="2:19">
      <c r="B161" s="127" t="s">
        <v>1061</v>
      </c>
      <c r="C161" s="128">
        <v>4</v>
      </c>
      <c r="D161" s="129" t="s">
        <v>1062</v>
      </c>
      <c r="E161" s="130">
        <v>429</v>
      </c>
      <c r="F161" s="128" t="s">
        <v>15</v>
      </c>
      <c r="G161" s="131">
        <f t="shared" si="12"/>
        <v>193.24324324324326</v>
      </c>
      <c r="H161" s="132">
        <v>222</v>
      </c>
      <c r="I161" s="426">
        <v>28993</v>
      </c>
      <c r="J161" s="133">
        <f t="shared" si="13"/>
        <v>168.77000989580301</v>
      </c>
      <c r="K161" s="64">
        <f t="shared" si="11"/>
        <v>4.013144689523315E-4</v>
      </c>
      <c r="L161" s="427">
        <v>17179</v>
      </c>
      <c r="N161" s="73"/>
      <c r="O161" s="73"/>
      <c r="P161" s="73"/>
      <c r="Q161" s="73"/>
      <c r="R161" s="73"/>
      <c r="S161" s="73"/>
    </row>
    <row r="162" spans="2:19">
      <c r="B162" s="127" t="s">
        <v>1063</v>
      </c>
      <c r="C162" s="128">
        <v>4</v>
      </c>
      <c r="D162" s="129" t="s">
        <v>1064</v>
      </c>
      <c r="E162" s="130">
        <v>12</v>
      </c>
      <c r="F162" s="128" t="s">
        <v>15</v>
      </c>
      <c r="G162" s="131">
        <f t="shared" si="12"/>
        <v>60</v>
      </c>
      <c r="H162" s="132">
        <v>20</v>
      </c>
      <c r="I162" s="426">
        <v>11567</v>
      </c>
      <c r="J162" s="133">
        <f t="shared" si="13"/>
        <v>68.375007389016957</v>
      </c>
      <c r="K162" s="64">
        <f t="shared" si="11"/>
        <v>1.6010776609428547E-4</v>
      </c>
      <c r="L162" s="427">
        <v>16917</v>
      </c>
      <c r="N162" s="73"/>
      <c r="O162" s="73"/>
      <c r="P162" s="73"/>
      <c r="Q162" s="73"/>
      <c r="R162" s="73"/>
      <c r="S162" s="73"/>
    </row>
    <row r="163" spans="2:19">
      <c r="B163" s="127" t="s">
        <v>1065</v>
      </c>
      <c r="C163" s="128">
        <v>4</v>
      </c>
      <c r="D163" s="129" t="s">
        <v>1066</v>
      </c>
      <c r="E163" s="130">
        <v>7695</v>
      </c>
      <c r="F163" s="128" t="s">
        <v>15</v>
      </c>
      <c r="G163" s="131">
        <f t="shared" si="12"/>
        <v>115.24636812939943</v>
      </c>
      <c r="H163" s="132">
        <v>6677</v>
      </c>
      <c r="I163" s="428">
        <v>347973</v>
      </c>
      <c r="J163" s="133">
        <f t="shared" si="13"/>
        <v>108.05541064242064</v>
      </c>
      <c r="K163" s="64">
        <f t="shared" si="11"/>
        <v>4.8165626083795966E-3</v>
      </c>
      <c r="L163" s="427">
        <v>322032</v>
      </c>
      <c r="N163" s="73"/>
      <c r="O163" s="73"/>
      <c r="P163" s="73"/>
      <c r="Q163" s="73"/>
      <c r="R163" s="73"/>
      <c r="S163" s="73"/>
    </row>
    <row r="164" spans="2:19">
      <c r="B164" s="127" t="s">
        <v>1067</v>
      </c>
      <c r="C164" s="128">
        <v>3</v>
      </c>
      <c r="D164" s="129" t="s">
        <v>1068</v>
      </c>
      <c r="E164" s="130">
        <v>34302</v>
      </c>
      <c r="F164" s="128" t="s">
        <v>15</v>
      </c>
      <c r="G164" s="131">
        <f t="shared" si="12"/>
        <v>94.977295381548345</v>
      </c>
      <c r="H164" s="132">
        <v>36116</v>
      </c>
      <c r="I164" s="426">
        <v>15702032</v>
      </c>
      <c r="J164" s="133">
        <f t="shared" si="13"/>
        <v>91.180602902199155</v>
      </c>
      <c r="K164" s="64">
        <f t="shared" si="11"/>
        <v>0.21734393245102321</v>
      </c>
      <c r="L164" s="427">
        <v>17220803</v>
      </c>
      <c r="N164" s="73"/>
      <c r="O164" s="73"/>
      <c r="P164" s="73"/>
      <c r="Q164" s="73"/>
      <c r="R164" s="73"/>
      <c r="S164" s="73"/>
    </row>
    <row r="165" spans="2:19">
      <c r="B165" s="127" t="s">
        <v>1069</v>
      </c>
      <c r="C165" s="128">
        <v>4</v>
      </c>
      <c r="D165" s="129" t="s">
        <v>1070</v>
      </c>
      <c r="E165" s="130">
        <v>301</v>
      </c>
      <c r="F165" s="128" t="s">
        <v>15</v>
      </c>
      <c r="G165" s="131">
        <f t="shared" si="12"/>
        <v>115.76923076923077</v>
      </c>
      <c r="H165" s="153">
        <v>260</v>
      </c>
      <c r="I165" s="428">
        <v>17366</v>
      </c>
      <c r="J165" s="133">
        <f t="shared" si="13"/>
        <v>152.97744890768146</v>
      </c>
      <c r="K165" s="64">
        <f t="shared" si="11"/>
        <v>2.4037619659318419E-4</v>
      </c>
      <c r="L165" s="427">
        <v>11352</v>
      </c>
      <c r="N165" s="73"/>
      <c r="O165" s="73"/>
      <c r="P165" s="73"/>
      <c r="Q165" s="73"/>
      <c r="R165" s="73"/>
      <c r="S165" s="73"/>
    </row>
    <row r="166" spans="2:19">
      <c r="B166" s="127" t="s">
        <v>1071</v>
      </c>
      <c r="C166" s="128">
        <v>4</v>
      </c>
      <c r="D166" s="129" t="s">
        <v>1072</v>
      </c>
      <c r="E166" s="130">
        <v>16806</v>
      </c>
      <c r="F166" s="128" t="s">
        <v>15</v>
      </c>
      <c r="G166" s="131">
        <f t="shared" si="12"/>
        <v>102.2635998539613</v>
      </c>
      <c r="H166" s="132">
        <v>16434</v>
      </c>
      <c r="I166" s="426">
        <v>10344440</v>
      </c>
      <c r="J166" s="133">
        <f t="shared" si="13"/>
        <v>90.373010441203178</v>
      </c>
      <c r="K166" s="64">
        <f t="shared" si="11"/>
        <v>0.14318537044146024</v>
      </c>
      <c r="L166" s="427">
        <v>11446382</v>
      </c>
      <c r="N166" s="73"/>
      <c r="O166" s="73"/>
      <c r="P166" s="73"/>
      <c r="Q166" s="73"/>
      <c r="R166" s="73"/>
      <c r="S166" s="73"/>
    </row>
    <row r="167" spans="2:19">
      <c r="B167" s="127" t="s">
        <v>1073</v>
      </c>
      <c r="C167" s="128">
        <v>4</v>
      </c>
      <c r="D167" s="129" t="s">
        <v>1074</v>
      </c>
      <c r="E167" s="130">
        <v>2305</v>
      </c>
      <c r="F167" s="128" t="s">
        <v>15</v>
      </c>
      <c r="G167" s="131">
        <f t="shared" si="12"/>
        <v>108.01312089971884</v>
      </c>
      <c r="H167" s="132">
        <v>2134</v>
      </c>
      <c r="I167" s="426">
        <v>1225262</v>
      </c>
      <c r="J167" s="133">
        <f t="shared" si="13"/>
        <v>101.38205912992248</v>
      </c>
      <c r="K167" s="64">
        <f t="shared" si="11"/>
        <v>1.6959796118286193E-2</v>
      </c>
      <c r="L167" s="429">
        <v>1208559</v>
      </c>
      <c r="N167" s="73"/>
      <c r="O167" s="73"/>
      <c r="P167" s="73"/>
      <c r="Q167" s="73"/>
      <c r="R167" s="73"/>
      <c r="S167" s="73"/>
    </row>
    <row r="168" spans="2:19">
      <c r="B168" s="127" t="s">
        <v>1075</v>
      </c>
      <c r="C168" s="128">
        <v>4</v>
      </c>
      <c r="D168" s="129" t="s">
        <v>1076</v>
      </c>
      <c r="E168" s="130">
        <v>10459</v>
      </c>
      <c r="F168" s="128" t="s">
        <v>15</v>
      </c>
      <c r="G168" s="131">
        <f t="shared" si="12"/>
        <v>73.053013899559957</v>
      </c>
      <c r="H168" s="132">
        <v>14317</v>
      </c>
      <c r="I168" s="426">
        <v>2049970</v>
      </c>
      <c r="J168" s="133">
        <f t="shared" si="13"/>
        <v>62.618595245804499</v>
      </c>
      <c r="K168" s="64">
        <f t="shared" si="11"/>
        <v>2.8375215462981097E-2</v>
      </c>
      <c r="L168" s="427">
        <v>3273740</v>
      </c>
      <c r="N168" s="73"/>
      <c r="O168" s="73"/>
      <c r="P168" s="73"/>
      <c r="Q168" s="73"/>
      <c r="R168" s="73"/>
      <c r="S168" s="73"/>
    </row>
    <row r="169" spans="2:19">
      <c r="B169" s="120" t="s">
        <v>106</v>
      </c>
      <c r="C169" s="121">
        <v>2</v>
      </c>
      <c r="D169" s="122" t="s">
        <v>107</v>
      </c>
      <c r="E169" s="123"/>
      <c r="F169" s="121"/>
      <c r="G169" s="124" t="str">
        <f t="shared" si="12"/>
        <v/>
      </c>
      <c r="H169" s="125"/>
      <c r="I169" s="424">
        <v>16497647</v>
      </c>
      <c r="J169" s="126">
        <f t="shared" si="13"/>
        <v>95.929313155145294</v>
      </c>
      <c r="K169" s="63">
        <f t="shared" si="11"/>
        <v>0.22835665314965767</v>
      </c>
      <c r="L169" s="425">
        <v>17197712</v>
      </c>
      <c r="N169" s="73"/>
      <c r="O169" s="73"/>
      <c r="P169" s="73"/>
      <c r="Q169" s="73"/>
      <c r="R169" s="73"/>
      <c r="S169" s="73"/>
    </row>
    <row r="170" spans="2:19">
      <c r="B170" s="127" t="s">
        <v>108</v>
      </c>
      <c r="C170" s="128">
        <v>3</v>
      </c>
      <c r="D170" s="129" t="s">
        <v>1077</v>
      </c>
      <c r="E170" s="130">
        <v>2562</v>
      </c>
      <c r="F170" s="128" t="s">
        <v>15</v>
      </c>
      <c r="G170" s="131">
        <f t="shared" si="12"/>
        <v>70.365284262565226</v>
      </c>
      <c r="H170" s="132">
        <v>3641</v>
      </c>
      <c r="I170" s="428">
        <v>863005</v>
      </c>
      <c r="J170" s="133">
        <f t="shared" si="13"/>
        <v>60.358483954737693</v>
      </c>
      <c r="K170" s="64">
        <f t="shared" si="11"/>
        <v>1.1945517651785149E-2</v>
      </c>
      <c r="L170" s="427">
        <v>1429799</v>
      </c>
      <c r="N170" s="73"/>
      <c r="O170" s="73"/>
      <c r="P170" s="73"/>
      <c r="Q170" s="73"/>
      <c r="R170" s="73"/>
      <c r="S170" s="73"/>
    </row>
    <row r="171" spans="2:19">
      <c r="B171" s="127" t="s">
        <v>1078</v>
      </c>
      <c r="C171" s="128">
        <v>4</v>
      </c>
      <c r="D171" s="129" t="s">
        <v>1079</v>
      </c>
      <c r="E171" s="130">
        <v>460</v>
      </c>
      <c r="F171" s="128" t="s">
        <v>15</v>
      </c>
      <c r="G171" s="131">
        <f t="shared" si="12"/>
        <v>110.31175059952038</v>
      </c>
      <c r="H171" s="153">
        <v>417</v>
      </c>
      <c r="I171" s="428">
        <v>116902</v>
      </c>
      <c r="J171" s="133">
        <f t="shared" si="13"/>
        <v>109.79187798189263</v>
      </c>
      <c r="K171" s="64">
        <f t="shared" si="11"/>
        <v>1.6181307229146847E-3</v>
      </c>
      <c r="L171" s="427">
        <v>106476</v>
      </c>
      <c r="N171" s="73"/>
      <c r="O171" s="73"/>
      <c r="P171" s="73"/>
      <c r="Q171" s="73"/>
      <c r="R171" s="73"/>
      <c r="S171" s="73"/>
    </row>
    <row r="172" spans="2:19">
      <c r="B172" s="127" t="s">
        <v>1080</v>
      </c>
      <c r="C172" s="128">
        <v>3</v>
      </c>
      <c r="D172" s="129" t="s">
        <v>1081</v>
      </c>
      <c r="E172" s="130"/>
      <c r="F172" s="128"/>
      <c r="G172" s="131" t="str">
        <f t="shared" si="12"/>
        <v/>
      </c>
      <c r="H172" s="153"/>
      <c r="I172" s="428">
        <v>15628828</v>
      </c>
      <c r="J172" s="133">
        <f t="shared" si="13"/>
        <v>99.210137941633278</v>
      </c>
      <c r="K172" s="64">
        <f t="shared" si="11"/>
        <v>0.21633065944080743</v>
      </c>
      <c r="L172" s="427">
        <v>15753257</v>
      </c>
      <c r="N172" s="73"/>
      <c r="O172" s="73"/>
      <c r="P172" s="73"/>
      <c r="Q172" s="73"/>
      <c r="R172" s="73"/>
      <c r="S172" s="73"/>
    </row>
    <row r="173" spans="2:19">
      <c r="B173" s="127" t="s">
        <v>1082</v>
      </c>
      <c r="C173" s="128">
        <v>4</v>
      </c>
      <c r="D173" s="129" t="s">
        <v>1083</v>
      </c>
      <c r="E173" s="130">
        <v>572</v>
      </c>
      <c r="F173" s="128" t="s">
        <v>15</v>
      </c>
      <c r="G173" s="131">
        <f t="shared" si="12"/>
        <v>93.61702127659575</v>
      </c>
      <c r="H173" s="132">
        <v>611</v>
      </c>
      <c r="I173" s="426">
        <v>843526</v>
      </c>
      <c r="J173" s="133">
        <f t="shared" si="13"/>
        <v>98.195973798140443</v>
      </c>
      <c r="K173" s="64">
        <f t="shared" si="11"/>
        <v>1.1675893792897747E-2</v>
      </c>
      <c r="L173" s="429">
        <v>859023</v>
      </c>
      <c r="N173" s="73"/>
      <c r="O173" s="73"/>
      <c r="P173" s="73"/>
      <c r="Q173" s="73"/>
      <c r="R173" s="73"/>
      <c r="S173" s="73"/>
    </row>
    <row r="174" spans="2:19">
      <c r="B174" s="127" t="s">
        <v>1084</v>
      </c>
      <c r="C174" s="128">
        <v>4</v>
      </c>
      <c r="D174" s="129" t="s">
        <v>1085</v>
      </c>
      <c r="E174" s="130">
        <v>955</v>
      </c>
      <c r="F174" s="128" t="s">
        <v>15</v>
      </c>
      <c r="G174" s="131">
        <f t="shared" si="12"/>
        <v>112.61792452830188</v>
      </c>
      <c r="H174" s="132">
        <v>848</v>
      </c>
      <c r="I174" s="426">
        <v>531210</v>
      </c>
      <c r="J174" s="133">
        <f t="shared" si="13"/>
        <v>100.91854666350035</v>
      </c>
      <c r="K174" s="64">
        <f t="shared" si="11"/>
        <v>7.3528872159544728E-3</v>
      </c>
      <c r="L174" s="429">
        <v>526375</v>
      </c>
      <c r="N174" s="73"/>
      <c r="O174" s="73"/>
      <c r="P174" s="73"/>
      <c r="Q174" s="73"/>
      <c r="R174" s="73"/>
      <c r="S174" s="73"/>
    </row>
    <row r="175" spans="2:19">
      <c r="B175" s="113" t="s">
        <v>110</v>
      </c>
      <c r="C175" s="114">
        <v>1</v>
      </c>
      <c r="D175" s="115" t="s">
        <v>111</v>
      </c>
      <c r="E175" s="149"/>
      <c r="F175" s="114"/>
      <c r="G175" s="117" t="str">
        <f t="shared" si="12"/>
        <v/>
      </c>
      <c r="H175" s="118"/>
      <c r="I175" s="116">
        <v>963853442</v>
      </c>
      <c r="J175" s="119">
        <f t="shared" si="13"/>
        <v>98.246815311319807</v>
      </c>
      <c r="K175" s="62">
        <f t="shared" si="11"/>
        <v>13.341438699827782</v>
      </c>
      <c r="L175" s="423">
        <v>981053115</v>
      </c>
      <c r="N175" s="73"/>
      <c r="O175" s="73"/>
      <c r="P175" s="73"/>
      <c r="Q175" s="73"/>
      <c r="R175" s="73"/>
      <c r="S175" s="73"/>
    </row>
    <row r="176" spans="2:19">
      <c r="B176" s="120" t="s">
        <v>112</v>
      </c>
      <c r="C176" s="121">
        <v>2</v>
      </c>
      <c r="D176" s="122" t="s">
        <v>1086</v>
      </c>
      <c r="E176" s="123">
        <v>9813742</v>
      </c>
      <c r="F176" s="121" t="s">
        <v>15</v>
      </c>
      <c r="G176" s="124">
        <f t="shared" si="12"/>
        <v>88.315468194076672</v>
      </c>
      <c r="H176" s="125">
        <v>11112144</v>
      </c>
      <c r="I176" s="424">
        <v>125723942</v>
      </c>
      <c r="J176" s="126">
        <f t="shared" si="13"/>
        <v>82.052042623903404</v>
      </c>
      <c r="K176" s="63">
        <f t="shared" si="11"/>
        <v>1.7402420245688177</v>
      </c>
      <c r="L176" s="425">
        <v>153224634</v>
      </c>
      <c r="N176" s="73"/>
      <c r="O176" s="73"/>
      <c r="P176" s="73"/>
      <c r="Q176" s="73"/>
      <c r="R176" s="73"/>
      <c r="S176" s="73"/>
    </row>
    <row r="177" spans="2:19">
      <c r="B177" s="127" t="s">
        <v>114</v>
      </c>
      <c r="C177" s="128">
        <v>3</v>
      </c>
      <c r="D177" s="129" t="s">
        <v>1087</v>
      </c>
      <c r="E177" s="130">
        <v>9600211</v>
      </c>
      <c r="F177" s="128" t="s">
        <v>15</v>
      </c>
      <c r="G177" s="131">
        <f t="shared" si="12"/>
        <v>89.768319604848543</v>
      </c>
      <c r="H177" s="132">
        <v>10694431</v>
      </c>
      <c r="I177" s="428">
        <v>117483713</v>
      </c>
      <c r="J177" s="133">
        <f t="shared" si="13"/>
        <v>86.152678635908003</v>
      </c>
      <c r="K177" s="64">
        <f t="shared" si="11"/>
        <v>1.6261826610955445</v>
      </c>
      <c r="L177" s="427">
        <v>136366872</v>
      </c>
      <c r="N177" s="73"/>
      <c r="O177" s="73"/>
      <c r="P177" s="73"/>
      <c r="Q177" s="73"/>
      <c r="R177" s="73"/>
      <c r="S177" s="73"/>
    </row>
    <row r="178" spans="2:19">
      <c r="B178" s="127" t="s">
        <v>1088</v>
      </c>
      <c r="C178" s="128">
        <v>4</v>
      </c>
      <c r="D178" s="129" t="s">
        <v>1089</v>
      </c>
      <c r="E178" s="130">
        <v>141644</v>
      </c>
      <c r="F178" s="128" t="s">
        <v>15</v>
      </c>
      <c r="G178" s="131">
        <f t="shared" si="12"/>
        <v>66.98034245830398</v>
      </c>
      <c r="H178" s="132">
        <v>211471</v>
      </c>
      <c r="I178" s="426">
        <v>3029759</v>
      </c>
      <c r="J178" s="133">
        <f t="shared" si="13"/>
        <v>68.175735473306631</v>
      </c>
      <c r="K178" s="64">
        <f t="shared" si="11"/>
        <v>4.1937230508693371E-2</v>
      </c>
      <c r="L178" s="427">
        <v>4444043</v>
      </c>
      <c r="N178" s="73"/>
      <c r="O178" s="73"/>
      <c r="P178" s="73"/>
      <c r="Q178" s="73"/>
      <c r="R178" s="73"/>
      <c r="S178" s="73"/>
    </row>
    <row r="179" spans="2:19">
      <c r="B179" s="127" t="s">
        <v>1090</v>
      </c>
      <c r="C179" s="128">
        <v>4</v>
      </c>
      <c r="D179" s="129" t="s">
        <v>1091</v>
      </c>
      <c r="E179" s="130">
        <v>3047085</v>
      </c>
      <c r="F179" s="128" t="s">
        <v>15</v>
      </c>
      <c r="G179" s="131">
        <f t="shared" si="12"/>
        <v>91.114341870492069</v>
      </c>
      <c r="H179" s="153">
        <v>3344243</v>
      </c>
      <c r="I179" s="428">
        <v>36091953</v>
      </c>
      <c r="J179" s="133">
        <f t="shared" si="13"/>
        <v>87.432003735462843</v>
      </c>
      <c r="K179" s="64">
        <f t="shared" si="11"/>
        <v>0.49957655129332967</v>
      </c>
      <c r="L179" s="427">
        <v>41280025</v>
      </c>
      <c r="N179" s="73"/>
      <c r="O179" s="73"/>
      <c r="P179" s="73"/>
      <c r="Q179" s="73"/>
      <c r="R179" s="73"/>
      <c r="S179" s="73"/>
    </row>
    <row r="180" spans="2:19">
      <c r="B180" s="127" t="s">
        <v>1092</v>
      </c>
      <c r="C180" s="128">
        <v>5</v>
      </c>
      <c r="D180" s="168" t="s">
        <v>1093</v>
      </c>
      <c r="E180" s="130">
        <v>71265</v>
      </c>
      <c r="F180" s="128" t="s">
        <v>15</v>
      </c>
      <c r="G180" s="131">
        <f t="shared" si="12"/>
        <v>67.561290077927978</v>
      </c>
      <c r="H180" s="132">
        <v>105482</v>
      </c>
      <c r="I180" s="426">
        <v>1684848</v>
      </c>
      <c r="J180" s="133">
        <f t="shared" si="13"/>
        <v>70.373035799090033</v>
      </c>
      <c r="K180" s="64">
        <f t="shared" si="11"/>
        <v>2.3321280322332903E-2</v>
      </c>
      <c r="L180" s="427">
        <v>2394167</v>
      </c>
      <c r="N180" s="73"/>
      <c r="O180" s="73"/>
      <c r="P180" s="73"/>
      <c r="Q180" s="73"/>
      <c r="R180" s="73"/>
      <c r="S180" s="73"/>
    </row>
    <row r="181" spans="2:19">
      <c r="B181" s="127" t="s">
        <v>1094</v>
      </c>
      <c r="C181" s="128">
        <v>5</v>
      </c>
      <c r="D181" s="129" t="s">
        <v>1095</v>
      </c>
      <c r="E181" s="130">
        <v>2975820</v>
      </c>
      <c r="F181" s="128" t="s">
        <v>15</v>
      </c>
      <c r="G181" s="131"/>
      <c r="H181" s="132">
        <v>3238761</v>
      </c>
      <c r="I181" s="426">
        <v>34407105</v>
      </c>
      <c r="J181" s="133">
        <f t="shared" si="13"/>
        <v>88.482308915493135</v>
      </c>
      <c r="K181" s="64">
        <f t="shared" si="11"/>
        <v>0.47625527097099674</v>
      </c>
      <c r="L181" s="429">
        <v>38885858</v>
      </c>
      <c r="N181" s="73"/>
      <c r="O181" s="73"/>
      <c r="P181" s="73"/>
      <c r="Q181" s="73"/>
      <c r="R181" s="73"/>
      <c r="S181" s="73"/>
    </row>
    <row r="182" spans="2:19">
      <c r="B182" s="127" t="s">
        <v>1096</v>
      </c>
      <c r="C182" s="128">
        <v>4</v>
      </c>
      <c r="D182" s="129" t="s">
        <v>1097</v>
      </c>
      <c r="E182" s="130">
        <v>6411482</v>
      </c>
      <c r="F182" s="128" t="s">
        <v>15</v>
      </c>
      <c r="G182" s="131">
        <f t="shared" ref="G182:G198" si="14">IF(F182="","",E182/H182*100)</f>
        <v>89.812805298206939</v>
      </c>
      <c r="H182" s="132">
        <v>7138717</v>
      </c>
      <c r="I182" s="426">
        <v>78362001</v>
      </c>
      <c r="J182" s="133">
        <f t="shared" si="13"/>
        <v>86.451430827316429</v>
      </c>
      <c r="K182" s="64">
        <f t="shared" si="11"/>
        <v>1.0846688792935215</v>
      </c>
      <c r="L182" s="427">
        <v>90642804</v>
      </c>
      <c r="N182" s="73"/>
      <c r="O182" s="73"/>
      <c r="P182" s="73"/>
      <c r="Q182" s="73"/>
      <c r="R182" s="73"/>
      <c r="S182" s="73"/>
    </row>
    <row r="183" spans="2:19">
      <c r="B183" s="120" t="s">
        <v>116</v>
      </c>
      <c r="C183" s="121">
        <v>2</v>
      </c>
      <c r="D183" s="122" t="s">
        <v>117</v>
      </c>
      <c r="E183" s="123"/>
      <c r="F183" s="121"/>
      <c r="G183" s="124" t="str">
        <f t="shared" si="14"/>
        <v/>
      </c>
      <c r="H183" s="125"/>
      <c r="I183" s="424">
        <v>395278453</v>
      </c>
      <c r="J183" s="126">
        <f t="shared" si="13"/>
        <v>110.78808993550449</v>
      </c>
      <c r="K183" s="63">
        <f t="shared" si="11"/>
        <v>5.4713538596900673</v>
      </c>
      <c r="L183" s="425">
        <v>356787858</v>
      </c>
      <c r="N183" s="73"/>
      <c r="O183" s="73"/>
      <c r="P183" s="73"/>
      <c r="Q183" s="73"/>
      <c r="R183" s="73"/>
      <c r="S183" s="73"/>
    </row>
    <row r="184" spans="2:19">
      <c r="B184" s="127" t="s">
        <v>118</v>
      </c>
      <c r="C184" s="128">
        <v>3</v>
      </c>
      <c r="D184" s="129" t="s">
        <v>1098</v>
      </c>
      <c r="E184" s="130">
        <v>6217361</v>
      </c>
      <c r="F184" s="128" t="s">
        <v>67</v>
      </c>
      <c r="G184" s="131">
        <f t="shared" si="14"/>
        <v>142.13475979545854</v>
      </c>
      <c r="H184" s="132">
        <v>4374272</v>
      </c>
      <c r="I184" s="426">
        <v>286390980</v>
      </c>
      <c r="J184" s="133">
        <f t="shared" si="13"/>
        <v>125.17910212260135</v>
      </c>
      <c r="K184" s="64">
        <f t="shared" si="11"/>
        <v>3.9641583848321247</v>
      </c>
      <c r="L184" s="427">
        <v>228784977</v>
      </c>
      <c r="N184" s="73"/>
      <c r="O184" s="73"/>
      <c r="P184" s="73"/>
      <c r="Q184" s="73"/>
      <c r="R184" s="73"/>
      <c r="S184" s="73"/>
    </row>
    <row r="185" spans="2:19">
      <c r="B185" s="127" t="s">
        <v>1099</v>
      </c>
      <c r="C185" s="128">
        <v>3</v>
      </c>
      <c r="D185" s="129" t="s">
        <v>119</v>
      </c>
      <c r="E185" s="130"/>
      <c r="F185" s="128"/>
      <c r="G185" s="131" t="str">
        <f t="shared" si="14"/>
        <v/>
      </c>
      <c r="H185" s="132"/>
      <c r="I185" s="426">
        <v>108887473</v>
      </c>
      <c r="J185" s="133">
        <f t="shared" si="13"/>
        <v>85.066423622137066</v>
      </c>
      <c r="K185" s="64">
        <f t="shared" si="11"/>
        <v>1.5071954748579428</v>
      </c>
      <c r="L185" s="427">
        <v>128002881</v>
      </c>
      <c r="N185" s="73"/>
      <c r="O185" s="73"/>
      <c r="P185" s="73"/>
      <c r="Q185" s="73"/>
      <c r="R185" s="73"/>
      <c r="S185" s="73"/>
    </row>
    <row r="186" spans="2:19">
      <c r="B186" s="127" t="s">
        <v>1100</v>
      </c>
      <c r="C186" s="128">
        <v>4</v>
      </c>
      <c r="D186" s="129" t="s">
        <v>121</v>
      </c>
      <c r="E186" s="130">
        <v>1667035</v>
      </c>
      <c r="F186" s="128" t="s">
        <v>67</v>
      </c>
      <c r="G186" s="131">
        <f t="shared" si="14"/>
        <v>88.794923188943855</v>
      </c>
      <c r="H186" s="132">
        <v>1877399</v>
      </c>
      <c r="I186" s="428">
        <v>73993364</v>
      </c>
      <c r="J186" s="133">
        <f t="shared" si="13"/>
        <v>75.125374935892765</v>
      </c>
      <c r="K186" s="64">
        <f t="shared" si="11"/>
        <v>1.0241992060033995</v>
      </c>
      <c r="L186" s="427">
        <v>98493171</v>
      </c>
      <c r="N186" s="73"/>
      <c r="O186" s="73"/>
      <c r="P186" s="73"/>
      <c r="Q186" s="73"/>
      <c r="R186" s="73"/>
      <c r="S186" s="73"/>
    </row>
    <row r="187" spans="2:19">
      <c r="B187" s="127" t="s">
        <v>1101</v>
      </c>
      <c r="C187" s="128">
        <v>4</v>
      </c>
      <c r="D187" s="129" t="s">
        <v>123</v>
      </c>
      <c r="E187" s="130">
        <v>125591</v>
      </c>
      <c r="F187" s="128" t="s">
        <v>67</v>
      </c>
      <c r="G187" s="131">
        <f t="shared" si="14"/>
        <v>146.12780117748355</v>
      </c>
      <c r="H187" s="132">
        <v>85946</v>
      </c>
      <c r="I187" s="426">
        <v>7225757</v>
      </c>
      <c r="J187" s="133">
        <f t="shared" si="13"/>
        <v>133.30894972961872</v>
      </c>
      <c r="K187" s="64">
        <f t="shared" si="11"/>
        <v>0.10001727428115725</v>
      </c>
      <c r="L187" s="427">
        <v>5420309</v>
      </c>
      <c r="N187" s="73"/>
      <c r="O187" s="73"/>
      <c r="P187" s="73"/>
      <c r="Q187" s="73"/>
      <c r="R187" s="73"/>
      <c r="S187" s="73"/>
    </row>
    <row r="188" spans="2:19">
      <c r="B188" s="127" t="s">
        <v>1102</v>
      </c>
      <c r="C188" s="128">
        <v>4</v>
      </c>
      <c r="D188" s="129" t="s">
        <v>125</v>
      </c>
      <c r="E188" s="130">
        <v>207988</v>
      </c>
      <c r="F188" s="128" t="s">
        <v>67</v>
      </c>
      <c r="G188" s="131">
        <f t="shared" si="14"/>
        <v>98.204361847292859</v>
      </c>
      <c r="H188" s="153">
        <v>211791</v>
      </c>
      <c r="I188" s="428">
        <v>11871245</v>
      </c>
      <c r="J188" s="133">
        <f t="shared" si="13"/>
        <v>92.280478670131345</v>
      </c>
      <c r="K188" s="64">
        <f t="shared" si="11"/>
        <v>0.16431905573683372</v>
      </c>
      <c r="L188" s="427">
        <v>12864308</v>
      </c>
      <c r="N188" s="73"/>
      <c r="O188" s="73"/>
      <c r="P188" s="73"/>
      <c r="Q188" s="73"/>
      <c r="R188" s="73"/>
      <c r="S188" s="73"/>
    </row>
    <row r="189" spans="2:19">
      <c r="B189" s="127" t="s">
        <v>1103</v>
      </c>
      <c r="C189" s="128">
        <v>4</v>
      </c>
      <c r="D189" s="129" t="s">
        <v>1104</v>
      </c>
      <c r="E189" s="130">
        <v>86552</v>
      </c>
      <c r="F189" s="128" t="s">
        <v>67</v>
      </c>
      <c r="G189" s="131">
        <f t="shared" si="14"/>
        <v>235.34274138728009</v>
      </c>
      <c r="H189" s="132">
        <v>36777</v>
      </c>
      <c r="I189" s="426">
        <v>4642688</v>
      </c>
      <c r="J189" s="133">
        <f t="shared" si="13"/>
        <v>263.03227531692903</v>
      </c>
      <c r="K189" s="64">
        <f t="shared" si="11"/>
        <v>6.4263024496649598E-2</v>
      </c>
      <c r="L189" s="427">
        <v>1765064</v>
      </c>
      <c r="N189" s="73"/>
      <c r="O189" s="73"/>
      <c r="P189" s="73"/>
      <c r="Q189" s="73"/>
      <c r="R189" s="73"/>
      <c r="S189" s="73"/>
    </row>
    <row r="190" spans="2:19">
      <c r="B190" s="127" t="s">
        <v>1105</v>
      </c>
      <c r="C190" s="128">
        <v>4</v>
      </c>
      <c r="D190" s="129" t="s">
        <v>1106</v>
      </c>
      <c r="E190" s="130">
        <v>53451606</v>
      </c>
      <c r="F190" s="128" t="s">
        <v>32</v>
      </c>
      <c r="G190" s="131">
        <f t="shared" si="14"/>
        <v>106.45565327162849</v>
      </c>
      <c r="H190" s="132">
        <v>50210209</v>
      </c>
      <c r="I190" s="428">
        <v>7126654</v>
      </c>
      <c r="J190" s="133">
        <f t="shared" si="13"/>
        <v>108.13180977466767</v>
      </c>
      <c r="K190" s="64">
        <f t="shared" si="11"/>
        <v>9.864551324171382E-2</v>
      </c>
      <c r="L190" s="429">
        <v>6590710</v>
      </c>
      <c r="N190" s="73"/>
      <c r="O190" s="73"/>
      <c r="P190" s="73"/>
      <c r="Q190" s="73"/>
      <c r="R190" s="73"/>
      <c r="S190" s="73"/>
    </row>
    <row r="191" spans="2:19">
      <c r="B191" s="127" t="s">
        <v>1107</v>
      </c>
      <c r="C191" s="128">
        <v>4</v>
      </c>
      <c r="D191" s="129" t="s">
        <v>1108</v>
      </c>
      <c r="E191" s="130">
        <v>91019</v>
      </c>
      <c r="F191" s="128" t="s">
        <v>15</v>
      </c>
      <c r="G191" s="131">
        <f t="shared" si="14"/>
        <v>224.97157546097188</v>
      </c>
      <c r="H191" s="132">
        <v>40458</v>
      </c>
      <c r="I191" s="428">
        <v>2277221</v>
      </c>
      <c r="J191" s="133">
        <f t="shared" si="13"/>
        <v>140.52573864502398</v>
      </c>
      <c r="K191" s="64">
        <f t="shared" si="11"/>
        <v>3.1520771782916471E-2</v>
      </c>
      <c r="L191" s="427">
        <v>1620501</v>
      </c>
      <c r="N191" s="73"/>
      <c r="O191" s="73"/>
      <c r="P191" s="73"/>
      <c r="Q191" s="73"/>
      <c r="R191" s="73"/>
      <c r="S191" s="73"/>
    </row>
    <row r="192" spans="2:19">
      <c r="B192" s="120" t="s">
        <v>1109</v>
      </c>
      <c r="C192" s="121">
        <v>2</v>
      </c>
      <c r="D192" s="122" t="s">
        <v>1110</v>
      </c>
      <c r="E192" s="123">
        <v>8026476</v>
      </c>
      <c r="F192" s="121" t="s">
        <v>15</v>
      </c>
      <c r="G192" s="124">
        <f t="shared" si="14"/>
        <v>96.350679348445865</v>
      </c>
      <c r="H192" s="125">
        <v>8330482</v>
      </c>
      <c r="I192" s="424">
        <v>442851047</v>
      </c>
      <c r="J192" s="126">
        <f t="shared" si="13"/>
        <v>94.015468173325672</v>
      </c>
      <c r="K192" s="63">
        <f t="shared" si="11"/>
        <v>6.129842815568896</v>
      </c>
      <c r="L192" s="425">
        <v>471040623</v>
      </c>
      <c r="N192" s="73"/>
      <c r="O192" s="73"/>
      <c r="P192" s="73"/>
      <c r="Q192" s="73"/>
      <c r="R192" s="73"/>
      <c r="S192" s="73"/>
    </row>
    <row r="193" spans="2:19">
      <c r="B193" s="127" t="s">
        <v>1111</v>
      </c>
      <c r="C193" s="128">
        <v>3</v>
      </c>
      <c r="D193" s="129" t="s">
        <v>1112</v>
      </c>
      <c r="E193" s="130">
        <v>8026476</v>
      </c>
      <c r="F193" s="128" t="s">
        <v>15</v>
      </c>
      <c r="G193" s="131">
        <f t="shared" si="14"/>
        <v>96.350679348445865</v>
      </c>
      <c r="H193" s="153">
        <v>8330482</v>
      </c>
      <c r="I193" s="428">
        <v>442851047</v>
      </c>
      <c r="J193" s="133">
        <f t="shared" si="13"/>
        <v>94.015468173325672</v>
      </c>
      <c r="K193" s="64">
        <f t="shared" si="11"/>
        <v>6.129842815568896</v>
      </c>
      <c r="L193" s="427">
        <v>471040623</v>
      </c>
      <c r="N193" s="73"/>
      <c r="O193" s="73"/>
      <c r="P193" s="73"/>
      <c r="Q193" s="73"/>
      <c r="R193" s="73"/>
      <c r="S193" s="73"/>
    </row>
    <row r="194" spans="2:19">
      <c r="B194" s="127" t="s">
        <v>1113</v>
      </c>
      <c r="C194" s="128">
        <v>4</v>
      </c>
      <c r="D194" s="129" t="s">
        <v>1114</v>
      </c>
      <c r="E194" s="130">
        <v>836509</v>
      </c>
      <c r="F194" s="128" t="s">
        <v>15</v>
      </c>
      <c r="G194" s="131">
        <f t="shared" si="14"/>
        <v>99.582982147874077</v>
      </c>
      <c r="H194" s="153">
        <v>840012</v>
      </c>
      <c r="I194" s="428">
        <v>43077760</v>
      </c>
      <c r="J194" s="133">
        <f t="shared" si="13"/>
        <v>81.067425202143241</v>
      </c>
      <c r="K194" s="64">
        <f t="shared" si="11"/>
        <v>0.5962724926035935</v>
      </c>
      <c r="L194" s="429">
        <v>53138187</v>
      </c>
      <c r="N194" s="73"/>
      <c r="O194" s="73"/>
      <c r="P194" s="73"/>
      <c r="Q194" s="73"/>
      <c r="R194" s="73"/>
      <c r="S194" s="73"/>
    </row>
    <row r="195" spans="2:19">
      <c r="B195" s="127" t="s">
        <v>1115</v>
      </c>
      <c r="C195" s="128">
        <v>4</v>
      </c>
      <c r="D195" s="129" t="s">
        <v>1116</v>
      </c>
      <c r="E195" s="130">
        <v>7189967</v>
      </c>
      <c r="F195" s="128" t="s">
        <v>15</v>
      </c>
      <c r="G195" s="131">
        <f t="shared" si="14"/>
        <v>95.988195667294576</v>
      </c>
      <c r="H195" s="153">
        <v>7490470</v>
      </c>
      <c r="I195" s="428">
        <v>399763063</v>
      </c>
      <c r="J195" s="133">
        <f t="shared" si="13"/>
        <v>95.661073699408036</v>
      </c>
      <c r="K195" s="64">
        <f t="shared" si="11"/>
        <v>5.5334288046977704</v>
      </c>
      <c r="L195" s="429">
        <v>417895229</v>
      </c>
      <c r="N195" s="73"/>
      <c r="O195" s="73"/>
      <c r="P195" s="73"/>
      <c r="Q195" s="73"/>
      <c r="R195" s="73"/>
      <c r="S195" s="73"/>
    </row>
    <row r="196" spans="2:19">
      <c r="B196" s="113" t="s">
        <v>128</v>
      </c>
      <c r="C196" s="114">
        <v>1</v>
      </c>
      <c r="D196" s="115" t="s">
        <v>129</v>
      </c>
      <c r="E196" s="149">
        <v>62895</v>
      </c>
      <c r="F196" s="114" t="s">
        <v>15</v>
      </c>
      <c r="G196" s="117">
        <f t="shared" si="14"/>
        <v>99.360189573459706</v>
      </c>
      <c r="H196" s="118">
        <v>63300</v>
      </c>
      <c r="I196" s="116">
        <v>11939686</v>
      </c>
      <c r="J196" s="119">
        <f t="shared" si="13"/>
        <v>92.676997344664329</v>
      </c>
      <c r="K196" s="62">
        <f t="shared" si="11"/>
        <v>0.16526640039139057</v>
      </c>
      <c r="L196" s="423">
        <v>12883117</v>
      </c>
      <c r="N196" s="73"/>
      <c r="O196" s="73"/>
      <c r="P196" s="73"/>
      <c r="Q196" s="73"/>
      <c r="R196" s="73"/>
      <c r="S196" s="73"/>
    </row>
    <row r="197" spans="2:19">
      <c r="B197" s="120" t="s">
        <v>130</v>
      </c>
      <c r="C197" s="121">
        <v>2</v>
      </c>
      <c r="D197" s="122" t="s">
        <v>131</v>
      </c>
      <c r="E197" s="123">
        <v>3539</v>
      </c>
      <c r="F197" s="121" t="s">
        <v>15</v>
      </c>
      <c r="G197" s="124">
        <f t="shared" si="14"/>
        <v>155.97179374173643</v>
      </c>
      <c r="H197" s="125">
        <v>2269</v>
      </c>
      <c r="I197" s="424">
        <v>648725</v>
      </c>
      <c r="J197" s="126">
        <f t="shared" si="13"/>
        <v>159.35234745186085</v>
      </c>
      <c r="K197" s="64">
        <f t="shared" si="11"/>
        <v>8.9795029445418287E-3</v>
      </c>
      <c r="L197" s="425">
        <v>407101</v>
      </c>
      <c r="N197" s="73"/>
      <c r="O197" s="73"/>
      <c r="P197" s="73"/>
      <c r="Q197" s="73"/>
      <c r="R197" s="73"/>
      <c r="S197" s="73"/>
    </row>
    <row r="198" spans="2:19">
      <c r="B198" s="127" t="s">
        <v>1117</v>
      </c>
      <c r="C198" s="128">
        <v>3</v>
      </c>
      <c r="D198" s="129" t="s">
        <v>1118</v>
      </c>
      <c r="E198" s="130">
        <v>18</v>
      </c>
      <c r="F198" s="128" t="s">
        <v>15</v>
      </c>
      <c r="G198" s="131">
        <f t="shared" si="14"/>
        <v>94.73684210526315</v>
      </c>
      <c r="H198" s="132">
        <v>19</v>
      </c>
      <c r="I198" s="428">
        <v>3392</v>
      </c>
      <c r="J198" s="133">
        <f t="shared" si="13"/>
        <v>74.12587412587412</v>
      </c>
      <c r="K198" s="64">
        <f t="shared" si="11"/>
        <v>4.6951287506857119E-5</v>
      </c>
      <c r="L198" s="427">
        <v>4576</v>
      </c>
      <c r="N198" s="73"/>
      <c r="O198" s="73"/>
      <c r="P198" s="73"/>
      <c r="Q198" s="73"/>
      <c r="R198" s="73"/>
      <c r="S198" s="73"/>
    </row>
    <row r="199" spans="2:19">
      <c r="B199" s="120" t="s">
        <v>132</v>
      </c>
      <c r="C199" s="121">
        <v>2</v>
      </c>
      <c r="D199" s="122" t="s">
        <v>133</v>
      </c>
      <c r="E199" s="123">
        <v>8441</v>
      </c>
      <c r="F199" s="121" t="s">
        <v>15</v>
      </c>
      <c r="G199" s="124"/>
      <c r="H199" s="125">
        <v>7760</v>
      </c>
      <c r="I199" s="424">
        <v>2702488</v>
      </c>
      <c r="J199" s="126">
        <f t="shared" si="13"/>
        <v>110.70457579579636</v>
      </c>
      <c r="K199" s="63">
        <f t="shared" si="11"/>
        <v>3.7407220245233283E-2</v>
      </c>
      <c r="L199" s="425">
        <v>2441171</v>
      </c>
      <c r="N199" s="73"/>
      <c r="O199" s="73"/>
      <c r="P199" s="73"/>
      <c r="Q199" s="73"/>
      <c r="R199" s="73"/>
      <c r="S199" s="73"/>
    </row>
    <row r="200" spans="2:19">
      <c r="B200" s="127" t="s">
        <v>1119</v>
      </c>
      <c r="C200" s="128">
        <v>3</v>
      </c>
      <c r="D200" s="129" t="s">
        <v>1120</v>
      </c>
      <c r="E200" s="130">
        <v>387</v>
      </c>
      <c r="F200" s="128" t="s">
        <v>15</v>
      </c>
      <c r="G200" s="131"/>
      <c r="H200" s="153">
        <v>406</v>
      </c>
      <c r="I200" s="428">
        <v>39577</v>
      </c>
      <c r="J200" s="133">
        <f t="shared" si="13"/>
        <v>88.869178605110704</v>
      </c>
      <c r="K200" s="64">
        <f t="shared" si="11"/>
        <v>5.4781577407396346E-4</v>
      </c>
      <c r="L200" s="429">
        <v>44534</v>
      </c>
      <c r="N200" s="73"/>
      <c r="O200" s="73"/>
      <c r="P200" s="73"/>
      <c r="Q200" s="73"/>
      <c r="R200" s="73"/>
      <c r="S200" s="73"/>
    </row>
    <row r="201" spans="2:19">
      <c r="B201" s="120" t="s">
        <v>134</v>
      </c>
      <c r="C201" s="121">
        <v>2</v>
      </c>
      <c r="D201" s="122" t="s">
        <v>135</v>
      </c>
      <c r="E201" s="123">
        <v>50916</v>
      </c>
      <c r="F201" s="121" t="s">
        <v>15</v>
      </c>
      <c r="G201" s="124"/>
      <c r="H201" s="125">
        <v>53263</v>
      </c>
      <c r="I201" s="424">
        <v>8588473</v>
      </c>
      <c r="J201" s="126">
        <f t="shared" si="13"/>
        <v>85.586503827413367</v>
      </c>
      <c r="K201" s="63">
        <f t="shared" si="11"/>
        <v>0.11887967720161548</v>
      </c>
      <c r="L201" s="425">
        <v>10034845</v>
      </c>
      <c r="N201" s="73"/>
      <c r="O201" s="73"/>
      <c r="P201" s="73"/>
      <c r="Q201" s="73"/>
      <c r="R201" s="73"/>
      <c r="S201" s="73"/>
    </row>
    <row r="202" spans="2:19">
      <c r="B202" s="127" t="s">
        <v>1121</v>
      </c>
      <c r="C202" s="128">
        <v>3</v>
      </c>
      <c r="D202" s="129" t="s">
        <v>1122</v>
      </c>
      <c r="E202" s="130">
        <v>199</v>
      </c>
      <c r="F202" s="128" t="s">
        <v>15</v>
      </c>
      <c r="G202" s="131">
        <f t="shared" ref="G202:G265" si="15">IF(F202="","",E202/H202*100)</f>
        <v>80.566801619433207</v>
      </c>
      <c r="H202" s="132">
        <v>247</v>
      </c>
      <c r="I202" s="428">
        <v>365803</v>
      </c>
      <c r="J202" s="133">
        <f t="shared" si="13"/>
        <v>81.83365845801417</v>
      </c>
      <c r="K202" s="64">
        <f t="shared" si="11"/>
        <v>5.0633613867543791E-3</v>
      </c>
      <c r="L202" s="429">
        <v>447008</v>
      </c>
      <c r="N202" s="73"/>
      <c r="O202" s="73"/>
      <c r="P202" s="73"/>
      <c r="Q202" s="73"/>
      <c r="R202" s="73"/>
      <c r="S202" s="73"/>
    </row>
    <row r="203" spans="2:19">
      <c r="B203" s="113" t="s">
        <v>136</v>
      </c>
      <c r="C203" s="114">
        <v>1</v>
      </c>
      <c r="D203" s="115" t="s">
        <v>137</v>
      </c>
      <c r="E203" s="149"/>
      <c r="F203" s="114"/>
      <c r="G203" s="117" t="str">
        <f t="shared" si="15"/>
        <v/>
      </c>
      <c r="H203" s="118"/>
      <c r="I203" s="116">
        <v>744767497</v>
      </c>
      <c r="J203" s="119">
        <f t="shared" si="13"/>
        <v>90.060975138222517</v>
      </c>
      <c r="K203" s="62">
        <f t="shared" si="11"/>
        <v>10.308901202066435</v>
      </c>
      <c r="L203" s="423">
        <v>826959175</v>
      </c>
      <c r="N203" s="73"/>
      <c r="O203" s="73"/>
      <c r="P203" s="73"/>
      <c r="Q203" s="73"/>
      <c r="R203" s="73"/>
      <c r="S203" s="73"/>
    </row>
    <row r="204" spans="2:19">
      <c r="B204" s="120" t="s">
        <v>138</v>
      </c>
      <c r="C204" s="121">
        <v>2</v>
      </c>
      <c r="D204" s="122" t="s">
        <v>139</v>
      </c>
      <c r="E204" s="123"/>
      <c r="F204" s="121"/>
      <c r="G204" s="124" t="str">
        <f t="shared" si="15"/>
        <v/>
      </c>
      <c r="H204" s="125"/>
      <c r="I204" s="424">
        <v>238168742</v>
      </c>
      <c r="J204" s="126">
        <f t="shared" si="13"/>
        <v>67.101840993824055</v>
      </c>
      <c r="K204" s="63">
        <f t="shared" si="11"/>
        <v>3.2966772054211306</v>
      </c>
      <c r="L204" s="425">
        <v>354936226</v>
      </c>
      <c r="N204" s="73"/>
      <c r="O204" s="73"/>
      <c r="P204" s="73"/>
      <c r="Q204" s="73"/>
      <c r="R204" s="73"/>
      <c r="S204" s="73"/>
    </row>
    <row r="205" spans="2:19">
      <c r="B205" s="127" t="s">
        <v>140</v>
      </c>
      <c r="C205" s="128">
        <v>3</v>
      </c>
      <c r="D205" s="129" t="s">
        <v>141</v>
      </c>
      <c r="E205" s="130"/>
      <c r="F205" s="128"/>
      <c r="G205" s="131" t="str">
        <f t="shared" si="15"/>
        <v/>
      </c>
      <c r="H205" s="153"/>
      <c r="I205" s="428">
        <v>148990863</v>
      </c>
      <c r="J205" s="133">
        <f t="shared" si="13"/>
        <v>69.946441917313877</v>
      </c>
      <c r="K205" s="64">
        <f t="shared" si="11"/>
        <v>2.0622974188112502</v>
      </c>
      <c r="L205" s="429">
        <v>213007065</v>
      </c>
      <c r="N205" s="73"/>
      <c r="O205" s="73"/>
      <c r="P205" s="73"/>
      <c r="Q205" s="73"/>
      <c r="R205" s="73"/>
      <c r="S205" s="73"/>
    </row>
    <row r="206" spans="2:19">
      <c r="B206" s="169" t="s">
        <v>1123</v>
      </c>
      <c r="C206" s="170">
        <v>4</v>
      </c>
      <c r="D206" s="171" t="s">
        <v>143</v>
      </c>
      <c r="E206" s="130">
        <v>1561</v>
      </c>
      <c r="F206" s="172" t="s">
        <v>32</v>
      </c>
      <c r="G206" s="131">
        <f t="shared" si="15"/>
        <v>60.668480373105325</v>
      </c>
      <c r="H206" s="132">
        <v>2573</v>
      </c>
      <c r="I206" s="426">
        <v>69496</v>
      </c>
      <c r="J206" s="133">
        <f t="shared" si="13"/>
        <v>62.313161835250654</v>
      </c>
      <c r="K206" s="64">
        <f t="shared" si="11"/>
        <v>9.619477230473298E-4</v>
      </c>
      <c r="L206" s="429">
        <v>111527</v>
      </c>
      <c r="N206" s="73"/>
      <c r="O206" s="73"/>
      <c r="P206" s="73"/>
      <c r="Q206" s="73"/>
      <c r="R206" s="73"/>
      <c r="S206" s="73"/>
    </row>
    <row r="207" spans="2:19">
      <c r="B207" s="127" t="s">
        <v>148</v>
      </c>
      <c r="C207" s="128">
        <v>3</v>
      </c>
      <c r="D207" s="129" t="s">
        <v>149</v>
      </c>
      <c r="E207" s="130">
        <v>463160</v>
      </c>
      <c r="F207" s="128" t="s">
        <v>15</v>
      </c>
      <c r="G207" s="131">
        <f t="shared" si="15"/>
        <v>91.457683345839428</v>
      </c>
      <c r="H207" s="132">
        <v>506420</v>
      </c>
      <c r="I207" s="426">
        <v>83494493</v>
      </c>
      <c r="J207" s="133">
        <f t="shared" si="13"/>
        <v>61.839421980276285</v>
      </c>
      <c r="K207" s="64">
        <f t="shared" si="11"/>
        <v>1.1557116586327445</v>
      </c>
      <c r="L207" s="429">
        <v>135018230</v>
      </c>
      <c r="N207" s="73"/>
      <c r="O207" s="73"/>
      <c r="P207" s="73"/>
      <c r="Q207" s="73"/>
      <c r="R207" s="73"/>
      <c r="S207" s="73"/>
    </row>
    <row r="208" spans="2:19">
      <c r="B208" s="138" t="s">
        <v>156</v>
      </c>
      <c r="C208" s="173">
        <v>2</v>
      </c>
      <c r="D208" s="122" t="s">
        <v>157</v>
      </c>
      <c r="E208" s="123">
        <v>75672</v>
      </c>
      <c r="F208" s="121" t="s">
        <v>15</v>
      </c>
      <c r="G208" s="124">
        <f t="shared" si="15"/>
        <v>57.229722064662504</v>
      </c>
      <c r="H208" s="125">
        <v>132225</v>
      </c>
      <c r="I208" s="424">
        <v>3845308</v>
      </c>
      <c r="J208" s="126">
        <f t="shared" si="13"/>
        <v>53.884509731575733</v>
      </c>
      <c r="K208" s="63">
        <f t="shared" si="11"/>
        <v>5.3225873072057117E-2</v>
      </c>
      <c r="L208" s="425">
        <v>7136203</v>
      </c>
      <c r="N208" s="73"/>
      <c r="O208" s="73"/>
      <c r="P208" s="73"/>
      <c r="Q208" s="73"/>
      <c r="R208" s="73"/>
      <c r="S208" s="73"/>
    </row>
    <row r="209" spans="1:19">
      <c r="A209" s="134"/>
      <c r="B209" s="154" t="s">
        <v>1124</v>
      </c>
      <c r="C209" s="155">
        <v>3</v>
      </c>
      <c r="D209" s="137" t="s">
        <v>1125</v>
      </c>
      <c r="E209" s="152"/>
      <c r="F209" s="144" t="s">
        <v>15</v>
      </c>
      <c r="G209" s="131"/>
      <c r="H209" s="153">
        <v>0</v>
      </c>
      <c r="I209" s="428">
        <v>296</v>
      </c>
      <c r="J209" s="133" t="s">
        <v>819</v>
      </c>
      <c r="K209" s="64">
        <f t="shared" ref="K209:K272" si="16">I209/$I$417*100</f>
        <v>4.0971642399851729E-6</v>
      </c>
      <c r="L209" s="429">
        <v>0</v>
      </c>
      <c r="N209" s="73"/>
      <c r="O209" s="73"/>
      <c r="P209" s="73"/>
      <c r="Q209" s="73"/>
      <c r="R209" s="73"/>
      <c r="S209" s="73"/>
    </row>
    <row r="210" spans="1:19">
      <c r="A210" s="134"/>
      <c r="B210" s="174" t="s">
        <v>158</v>
      </c>
      <c r="C210" s="173">
        <v>2</v>
      </c>
      <c r="D210" s="122" t="s">
        <v>159</v>
      </c>
      <c r="E210" s="123">
        <v>25809914</v>
      </c>
      <c r="F210" s="121" t="s">
        <v>32</v>
      </c>
      <c r="G210" s="124">
        <f t="shared" si="15"/>
        <v>97.973527927654075</v>
      </c>
      <c r="H210" s="125">
        <v>26343763</v>
      </c>
      <c r="I210" s="424">
        <v>20708504</v>
      </c>
      <c r="J210" s="126">
        <f t="shared" si="13"/>
        <v>101.51713638442391</v>
      </c>
      <c r="K210" s="63">
        <f t="shared" si="16"/>
        <v>0.28664237179861463</v>
      </c>
      <c r="L210" s="425">
        <v>20399023</v>
      </c>
      <c r="N210" s="73"/>
      <c r="O210" s="73"/>
      <c r="P210" s="73"/>
      <c r="Q210" s="73"/>
      <c r="R210" s="73"/>
      <c r="S210" s="73"/>
    </row>
    <row r="211" spans="1:19">
      <c r="B211" s="127" t="s">
        <v>160</v>
      </c>
      <c r="C211" s="128">
        <v>3</v>
      </c>
      <c r="D211" s="129" t="s">
        <v>161</v>
      </c>
      <c r="E211" s="130">
        <v>5004171</v>
      </c>
      <c r="F211" s="128" t="s">
        <v>32</v>
      </c>
      <c r="G211" s="131">
        <f t="shared" si="15"/>
        <v>81.87759325406661</v>
      </c>
      <c r="H211" s="132">
        <v>6111771</v>
      </c>
      <c r="I211" s="428">
        <v>7047621</v>
      </c>
      <c r="J211" s="133">
        <f t="shared" si="13"/>
        <v>83.146683687012825</v>
      </c>
      <c r="K211" s="64">
        <f t="shared" si="16"/>
        <v>9.7551556547866708E-2</v>
      </c>
      <c r="L211" s="427">
        <v>8476130</v>
      </c>
      <c r="N211" s="73"/>
      <c r="O211" s="73"/>
      <c r="P211" s="73"/>
      <c r="Q211" s="73"/>
      <c r="R211" s="73"/>
      <c r="S211" s="73"/>
    </row>
    <row r="212" spans="1:19">
      <c r="B212" s="127" t="s">
        <v>1126</v>
      </c>
      <c r="C212" s="128">
        <v>4</v>
      </c>
      <c r="D212" s="129" t="s">
        <v>1127</v>
      </c>
      <c r="E212" s="130">
        <v>252000</v>
      </c>
      <c r="F212" s="128" t="s">
        <v>32</v>
      </c>
      <c r="G212" s="131">
        <f t="shared" si="15"/>
        <v>72.748687925449914</v>
      </c>
      <c r="H212" s="132">
        <v>346398</v>
      </c>
      <c r="I212" s="426">
        <v>493617</v>
      </c>
      <c r="J212" s="133">
        <f t="shared" si="13"/>
        <v>90.290122022824164</v>
      </c>
      <c r="K212" s="64">
        <f t="shared" si="16"/>
        <v>6.8325335157052736E-3</v>
      </c>
      <c r="L212" s="427">
        <v>546701</v>
      </c>
      <c r="N212" s="73"/>
      <c r="O212" s="73"/>
      <c r="P212" s="73"/>
      <c r="Q212" s="73"/>
      <c r="R212" s="73"/>
      <c r="S212" s="73"/>
    </row>
    <row r="213" spans="1:19">
      <c r="B213" s="127" t="s">
        <v>1128</v>
      </c>
      <c r="C213" s="128">
        <v>4</v>
      </c>
      <c r="D213" s="129" t="s">
        <v>1129</v>
      </c>
      <c r="E213" s="130">
        <v>1275934</v>
      </c>
      <c r="F213" s="144" t="s">
        <v>32</v>
      </c>
      <c r="G213" s="131">
        <f t="shared" si="15"/>
        <v>83.29524141528286</v>
      </c>
      <c r="H213" s="153">
        <v>1531821</v>
      </c>
      <c r="I213" s="428">
        <v>2384803</v>
      </c>
      <c r="J213" s="133">
        <f t="shared" si="13"/>
        <v>85.924386778873611</v>
      </c>
      <c r="K213" s="64">
        <f t="shared" si="16"/>
        <v>3.3009897199355952E-2</v>
      </c>
      <c r="L213" s="427">
        <v>2775467</v>
      </c>
      <c r="N213" s="73"/>
      <c r="O213" s="73"/>
      <c r="P213" s="73"/>
      <c r="Q213" s="73"/>
      <c r="R213" s="73"/>
      <c r="S213" s="73"/>
    </row>
    <row r="214" spans="1:19">
      <c r="B214" s="127" t="s">
        <v>1130</v>
      </c>
      <c r="C214" s="128">
        <v>4</v>
      </c>
      <c r="D214" s="129" t="s">
        <v>1131</v>
      </c>
      <c r="E214" s="130">
        <v>492536</v>
      </c>
      <c r="F214" s="144" t="s">
        <v>32</v>
      </c>
      <c r="G214" s="131">
        <f t="shared" si="15"/>
        <v>99.139711358467025</v>
      </c>
      <c r="H214" s="153">
        <v>496810</v>
      </c>
      <c r="I214" s="428">
        <v>478384</v>
      </c>
      <c r="J214" s="133">
        <f t="shared" si="13"/>
        <v>87.830223493534604</v>
      </c>
      <c r="K214" s="64">
        <f t="shared" si="16"/>
        <v>6.621681816827929E-3</v>
      </c>
      <c r="L214" s="427">
        <v>544669</v>
      </c>
      <c r="N214" s="73"/>
      <c r="O214" s="73"/>
      <c r="P214" s="73"/>
      <c r="Q214" s="73"/>
      <c r="R214" s="73"/>
      <c r="S214" s="73"/>
    </row>
    <row r="215" spans="1:19">
      <c r="B215" s="127" t="s">
        <v>162</v>
      </c>
      <c r="C215" s="128">
        <v>3</v>
      </c>
      <c r="D215" s="129" t="s">
        <v>1132</v>
      </c>
      <c r="E215" s="130">
        <v>95779</v>
      </c>
      <c r="F215" s="128" t="s">
        <v>32</v>
      </c>
      <c r="G215" s="131">
        <f t="shared" si="15"/>
        <v>78.880442749726171</v>
      </c>
      <c r="H215" s="132">
        <v>121423</v>
      </c>
      <c r="I215" s="426">
        <v>53396</v>
      </c>
      <c r="J215" s="133">
        <f t="shared" si="13"/>
        <v>89.572569281352742</v>
      </c>
      <c r="K215" s="64">
        <f t="shared" si="16"/>
        <v>7.3909520864273075E-4</v>
      </c>
      <c r="L215" s="427">
        <v>59612</v>
      </c>
      <c r="N215" s="73"/>
      <c r="O215" s="73"/>
      <c r="P215" s="73"/>
      <c r="Q215" s="73"/>
      <c r="R215" s="73"/>
      <c r="S215" s="73"/>
    </row>
    <row r="216" spans="1:19">
      <c r="B216" s="127" t="s">
        <v>1133</v>
      </c>
      <c r="C216" s="128">
        <v>4</v>
      </c>
      <c r="D216" s="129" t="s">
        <v>1134</v>
      </c>
      <c r="E216" s="130">
        <v>26100</v>
      </c>
      <c r="F216" s="128" t="s">
        <v>32</v>
      </c>
      <c r="G216" s="131">
        <f t="shared" si="15"/>
        <v>191.91176470588235</v>
      </c>
      <c r="H216" s="132">
        <v>13600</v>
      </c>
      <c r="I216" s="428">
        <v>4765</v>
      </c>
      <c r="J216" s="133">
        <f t="shared" si="13"/>
        <v>199.45583926329007</v>
      </c>
      <c r="K216" s="64">
        <f t="shared" si="16"/>
        <v>6.5956039201112669E-5</v>
      </c>
      <c r="L216" s="429">
        <v>2389</v>
      </c>
      <c r="N216" s="73"/>
      <c r="O216" s="73"/>
      <c r="P216" s="73"/>
      <c r="Q216" s="73"/>
      <c r="R216" s="73"/>
      <c r="S216" s="73"/>
    </row>
    <row r="217" spans="1:19">
      <c r="B217" s="127" t="s">
        <v>1135</v>
      </c>
      <c r="C217" s="128">
        <v>3</v>
      </c>
      <c r="D217" s="129" t="s">
        <v>163</v>
      </c>
      <c r="E217" s="130">
        <v>10106533</v>
      </c>
      <c r="F217" s="128" t="s">
        <v>32</v>
      </c>
      <c r="G217" s="131">
        <f t="shared" si="15"/>
        <v>100.86485102210845</v>
      </c>
      <c r="H217" s="132">
        <v>10019876</v>
      </c>
      <c r="I217" s="428">
        <v>7818131</v>
      </c>
      <c r="J217" s="133">
        <f t="shared" si="13"/>
        <v>107.59582411886923</v>
      </c>
      <c r="K217" s="64">
        <f t="shared" si="16"/>
        <v>0.10821677958351189</v>
      </c>
      <c r="L217" s="427">
        <v>7266203</v>
      </c>
      <c r="N217" s="73"/>
      <c r="O217" s="73"/>
      <c r="P217" s="73"/>
      <c r="Q217" s="73"/>
      <c r="R217" s="73"/>
      <c r="S217" s="73"/>
    </row>
    <row r="218" spans="1:19">
      <c r="B218" s="120" t="s">
        <v>164</v>
      </c>
      <c r="C218" s="121">
        <v>2</v>
      </c>
      <c r="D218" s="122" t="s">
        <v>165</v>
      </c>
      <c r="E218" s="123">
        <v>8950483</v>
      </c>
      <c r="F218" s="121" t="s">
        <v>32</v>
      </c>
      <c r="G218" s="124">
        <f t="shared" si="15"/>
        <v>99.974901510488976</v>
      </c>
      <c r="H218" s="125">
        <v>8952730</v>
      </c>
      <c r="I218" s="424">
        <v>189793688</v>
      </c>
      <c r="J218" s="126">
        <f t="shared" si="13"/>
        <v>126.07038127043569</v>
      </c>
      <c r="K218" s="63">
        <f t="shared" si="16"/>
        <v>2.6270807819206188</v>
      </c>
      <c r="L218" s="425">
        <v>150545819</v>
      </c>
      <c r="N218" s="73"/>
      <c r="O218" s="73"/>
      <c r="P218" s="73"/>
      <c r="Q218" s="73"/>
      <c r="R218" s="73"/>
      <c r="S218" s="73"/>
    </row>
    <row r="219" spans="1:19">
      <c r="B219" s="127" t="s">
        <v>166</v>
      </c>
      <c r="C219" s="128">
        <v>3</v>
      </c>
      <c r="D219" s="129" t="s">
        <v>167</v>
      </c>
      <c r="E219" s="130">
        <v>1493329</v>
      </c>
      <c r="F219" s="128" t="s">
        <v>32</v>
      </c>
      <c r="G219" s="131">
        <f t="shared" si="15"/>
        <v>109.97989424224124</v>
      </c>
      <c r="H219" s="132">
        <v>1357820</v>
      </c>
      <c r="I219" s="428">
        <v>1683479</v>
      </c>
      <c r="J219" s="133">
        <f t="shared" si="13"/>
        <v>94.345265949368439</v>
      </c>
      <c r="K219" s="64">
        <f t="shared" si="16"/>
        <v>2.3302330937722972E-2</v>
      </c>
      <c r="L219" s="427">
        <v>1784381</v>
      </c>
      <c r="N219" s="73"/>
      <c r="O219" s="73"/>
      <c r="P219" s="73"/>
      <c r="Q219" s="73"/>
      <c r="R219" s="73"/>
      <c r="S219" s="73"/>
    </row>
    <row r="220" spans="1:19">
      <c r="B220" s="127" t="s">
        <v>168</v>
      </c>
      <c r="C220" s="128">
        <v>3</v>
      </c>
      <c r="D220" s="129" t="s">
        <v>171</v>
      </c>
      <c r="E220" s="130">
        <v>188941000</v>
      </c>
      <c r="F220" s="128" t="s">
        <v>330</v>
      </c>
      <c r="G220" s="131">
        <f t="shared" si="15"/>
        <v>50.967332955679645</v>
      </c>
      <c r="H220" s="132">
        <v>370710000</v>
      </c>
      <c r="I220" s="428">
        <v>15852806</v>
      </c>
      <c r="J220" s="133">
        <f t="shared" si="13"/>
        <v>142.30744475521124</v>
      </c>
      <c r="K220" s="64">
        <f t="shared" si="16"/>
        <v>0.21943091164399456</v>
      </c>
      <c r="L220" s="427">
        <v>11139829</v>
      </c>
      <c r="N220" s="73"/>
      <c r="O220" s="73"/>
      <c r="P220" s="73"/>
      <c r="Q220" s="73"/>
      <c r="R220" s="73"/>
      <c r="S220" s="73"/>
    </row>
    <row r="221" spans="1:19">
      <c r="B221" s="127" t="s">
        <v>170</v>
      </c>
      <c r="C221" s="128">
        <v>3</v>
      </c>
      <c r="D221" s="129" t="s">
        <v>1136</v>
      </c>
      <c r="E221" s="130">
        <v>1962</v>
      </c>
      <c r="F221" s="128" t="s">
        <v>32</v>
      </c>
      <c r="G221" s="131">
        <f t="shared" si="15"/>
        <v>79.820992676973148</v>
      </c>
      <c r="H221" s="153">
        <v>2458</v>
      </c>
      <c r="I221" s="428">
        <v>370811</v>
      </c>
      <c r="J221" s="133">
        <f t="shared" si="13"/>
        <v>76.474482451400547</v>
      </c>
      <c r="K221" s="64">
        <f t="shared" si="16"/>
        <v>5.1326809763281829E-3</v>
      </c>
      <c r="L221" s="429">
        <v>484882</v>
      </c>
      <c r="N221" s="73"/>
      <c r="O221" s="73"/>
      <c r="P221" s="73"/>
      <c r="Q221" s="73"/>
      <c r="R221" s="73"/>
      <c r="S221" s="73"/>
    </row>
    <row r="222" spans="1:19">
      <c r="B222" s="127" t="s">
        <v>1137</v>
      </c>
      <c r="C222" s="128">
        <v>3</v>
      </c>
      <c r="D222" s="129" t="s">
        <v>173</v>
      </c>
      <c r="E222" s="130">
        <v>515699</v>
      </c>
      <c r="F222" s="128" t="s">
        <v>32</v>
      </c>
      <c r="G222" s="131">
        <f t="shared" si="15"/>
        <v>104.70237829365449</v>
      </c>
      <c r="H222" s="132">
        <v>492538</v>
      </c>
      <c r="I222" s="428">
        <v>11352107</v>
      </c>
      <c r="J222" s="133">
        <f t="shared" si="13"/>
        <v>90.22921836497008</v>
      </c>
      <c r="K222" s="64">
        <f t="shared" si="16"/>
        <v>0.15713326638136946</v>
      </c>
      <c r="L222" s="429">
        <v>12581409</v>
      </c>
      <c r="N222" s="73"/>
      <c r="O222" s="73"/>
      <c r="P222" s="73"/>
      <c r="Q222" s="73"/>
      <c r="R222" s="73"/>
      <c r="S222" s="73"/>
    </row>
    <row r="223" spans="1:19">
      <c r="B223" s="120" t="s">
        <v>174</v>
      </c>
      <c r="C223" s="121">
        <v>2</v>
      </c>
      <c r="D223" s="122" t="s">
        <v>175</v>
      </c>
      <c r="E223" s="123">
        <v>35312</v>
      </c>
      <c r="F223" s="121" t="s">
        <v>15</v>
      </c>
      <c r="G223" s="124">
        <f t="shared" si="15"/>
        <v>91.031424815034413</v>
      </c>
      <c r="H223" s="125">
        <v>38791</v>
      </c>
      <c r="I223" s="424">
        <v>16326893</v>
      </c>
      <c r="J223" s="126">
        <f t="shared" ref="J223:J286" si="17">I223/L223*100</f>
        <v>94.385781096740246</v>
      </c>
      <c r="K223" s="63">
        <f t="shared" si="16"/>
        <v>0.22599311537048733</v>
      </c>
      <c r="L223" s="425">
        <v>17298043</v>
      </c>
      <c r="N223" s="73"/>
      <c r="O223" s="73"/>
      <c r="P223" s="73"/>
      <c r="Q223" s="73"/>
      <c r="R223" s="73"/>
      <c r="S223" s="73"/>
    </row>
    <row r="224" spans="1:19">
      <c r="B224" s="127" t="s">
        <v>176</v>
      </c>
      <c r="C224" s="128">
        <v>3</v>
      </c>
      <c r="D224" s="129" t="s">
        <v>1138</v>
      </c>
      <c r="E224" s="130">
        <v>43</v>
      </c>
      <c r="F224" s="128" t="s">
        <v>15</v>
      </c>
      <c r="G224" s="131">
        <f t="shared" si="15"/>
        <v>82.692307692307693</v>
      </c>
      <c r="H224" s="132">
        <v>52</v>
      </c>
      <c r="I224" s="428">
        <v>561436</v>
      </c>
      <c r="J224" s="133">
        <f t="shared" si="17"/>
        <v>81.558311761134021</v>
      </c>
      <c r="K224" s="64">
        <f t="shared" si="16"/>
        <v>7.7712685886497154E-3</v>
      </c>
      <c r="L224" s="429">
        <v>688386</v>
      </c>
      <c r="N224" s="73"/>
      <c r="O224" s="73"/>
      <c r="P224" s="73"/>
      <c r="Q224" s="73"/>
      <c r="R224" s="73"/>
      <c r="S224" s="73"/>
    </row>
    <row r="225" spans="2:19">
      <c r="B225" s="127" t="s">
        <v>178</v>
      </c>
      <c r="C225" s="128">
        <v>3</v>
      </c>
      <c r="D225" s="129" t="s">
        <v>1139</v>
      </c>
      <c r="E225" s="130">
        <v>91</v>
      </c>
      <c r="F225" s="128" t="s">
        <v>15</v>
      </c>
      <c r="G225" s="131">
        <f t="shared" si="15"/>
        <v>92.857142857142861</v>
      </c>
      <c r="H225" s="153">
        <v>98</v>
      </c>
      <c r="I225" s="428">
        <v>202206</v>
      </c>
      <c r="J225" s="133">
        <f t="shared" si="17"/>
        <v>103.4010892076398</v>
      </c>
      <c r="K225" s="64">
        <f t="shared" si="16"/>
        <v>2.7988891632109527E-3</v>
      </c>
      <c r="L225" s="429">
        <v>195555</v>
      </c>
      <c r="N225" s="73"/>
      <c r="O225" s="73"/>
      <c r="P225" s="73"/>
      <c r="Q225" s="73"/>
      <c r="R225" s="73"/>
      <c r="S225" s="73"/>
    </row>
    <row r="226" spans="2:19">
      <c r="B226" s="120" t="s">
        <v>180</v>
      </c>
      <c r="C226" s="121">
        <v>2</v>
      </c>
      <c r="D226" s="122" t="s">
        <v>181</v>
      </c>
      <c r="E226" s="123">
        <v>67896</v>
      </c>
      <c r="F226" s="121" t="s">
        <v>15</v>
      </c>
      <c r="G226" s="124">
        <f t="shared" si="15"/>
        <v>103.9500275583318</v>
      </c>
      <c r="H226" s="125">
        <v>65316</v>
      </c>
      <c r="I226" s="424">
        <v>3261760</v>
      </c>
      <c r="J226" s="126">
        <f t="shared" si="17"/>
        <v>98.163733626261191</v>
      </c>
      <c r="K226" s="63">
        <f t="shared" si="16"/>
        <v>4.5148535241263645E-2</v>
      </c>
      <c r="L226" s="425">
        <v>3322775</v>
      </c>
      <c r="N226" s="73"/>
      <c r="O226" s="73"/>
      <c r="P226" s="73"/>
      <c r="Q226" s="73"/>
      <c r="R226" s="73"/>
      <c r="S226" s="73"/>
    </row>
    <row r="227" spans="2:19">
      <c r="B227" s="127" t="s">
        <v>182</v>
      </c>
      <c r="C227" s="128">
        <v>3</v>
      </c>
      <c r="D227" s="129" t="s">
        <v>1140</v>
      </c>
      <c r="E227" s="130">
        <v>17384</v>
      </c>
      <c r="F227" s="128" t="s">
        <v>15</v>
      </c>
      <c r="G227" s="131">
        <f t="shared" si="15"/>
        <v>176.97241168685738</v>
      </c>
      <c r="H227" s="132">
        <v>9823</v>
      </c>
      <c r="I227" s="426">
        <v>836569</v>
      </c>
      <c r="J227" s="133">
        <f t="shared" si="17"/>
        <v>176.5047556354491</v>
      </c>
      <c r="K227" s="64">
        <f t="shared" si="16"/>
        <v>1.1579596591487015E-2</v>
      </c>
      <c r="L227" s="429">
        <v>473964</v>
      </c>
      <c r="N227" s="73"/>
      <c r="O227" s="73"/>
      <c r="P227" s="73"/>
      <c r="Q227" s="73"/>
      <c r="R227" s="73"/>
      <c r="S227" s="73"/>
    </row>
    <row r="228" spans="2:19">
      <c r="B228" s="127" t="s">
        <v>184</v>
      </c>
      <c r="C228" s="128">
        <v>4</v>
      </c>
      <c r="D228" s="129" t="s">
        <v>1141</v>
      </c>
      <c r="E228" s="130">
        <v>8400</v>
      </c>
      <c r="F228" s="128" t="s">
        <v>15</v>
      </c>
      <c r="G228" s="131">
        <f t="shared" si="15"/>
        <v>235.09655751469353</v>
      </c>
      <c r="H228" s="132">
        <v>3573</v>
      </c>
      <c r="I228" s="426">
        <v>344720</v>
      </c>
      <c r="J228" s="133">
        <f t="shared" si="17"/>
        <v>261.17130085612547</v>
      </c>
      <c r="K228" s="64">
        <f t="shared" si="16"/>
        <v>4.7715353270530031E-3</v>
      </c>
      <c r="L228" s="429">
        <v>131990</v>
      </c>
      <c r="N228" s="73"/>
      <c r="O228" s="73"/>
      <c r="P228" s="73"/>
      <c r="Q228" s="73"/>
      <c r="R228" s="73"/>
      <c r="S228" s="73"/>
    </row>
    <row r="229" spans="2:19">
      <c r="B229" s="127" t="s">
        <v>186</v>
      </c>
      <c r="C229" s="128">
        <v>4</v>
      </c>
      <c r="D229" s="129" t="s">
        <v>1142</v>
      </c>
      <c r="E229" s="130">
        <v>6234</v>
      </c>
      <c r="F229" s="128" t="s">
        <v>15</v>
      </c>
      <c r="G229" s="131">
        <f t="shared" si="15"/>
        <v>112.97571583907214</v>
      </c>
      <c r="H229" s="132">
        <v>5518</v>
      </c>
      <c r="I229" s="426">
        <v>376342</v>
      </c>
      <c r="J229" s="133">
        <f t="shared" si="17"/>
        <v>119.53892284040811</v>
      </c>
      <c r="K229" s="64">
        <f t="shared" si="16"/>
        <v>5.2092398121773645E-3</v>
      </c>
      <c r="L229" s="429">
        <v>314828</v>
      </c>
      <c r="N229" s="73"/>
      <c r="O229" s="73"/>
      <c r="P229" s="73"/>
      <c r="Q229" s="73"/>
      <c r="R229" s="73"/>
      <c r="S229" s="73"/>
    </row>
    <row r="230" spans="2:19">
      <c r="B230" s="120" t="s">
        <v>188</v>
      </c>
      <c r="C230" s="121">
        <v>2</v>
      </c>
      <c r="D230" s="122" t="s">
        <v>189</v>
      </c>
      <c r="E230" s="123">
        <v>2554</v>
      </c>
      <c r="F230" s="121" t="s">
        <v>15</v>
      </c>
      <c r="G230" s="124">
        <f t="shared" si="15"/>
        <v>89.207125392944462</v>
      </c>
      <c r="H230" s="125">
        <v>2863</v>
      </c>
      <c r="I230" s="424">
        <v>3853096</v>
      </c>
      <c r="J230" s="126">
        <f t="shared" si="17"/>
        <v>86.666413249261737</v>
      </c>
      <c r="K230" s="63">
        <f t="shared" si="16"/>
        <v>5.3333672785236187E-2</v>
      </c>
      <c r="L230" s="425">
        <v>4445893</v>
      </c>
      <c r="N230" s="73"/>
      <c r="O230" s="73"/>
      <c r="P230" s="73"/>
      <c r="Q230" s="73"/>
      <c r="R230" s="73"/>
      <c r="S230" s="73"/>
    </row>
    <row r="231" spans="2:19">
      <c r="B231" s="120" t="s">
        <v>190</v>
      </c>
      <c r="C231" s="121">
        <v>2</v>
      </c>
      <c r="D231" s="122" t="s">
        <v>191</v>
      </c>
      <c r="E231" s="123">
        <v>663216</v>
      </c>
      <c r="F231" s="121" t="s">
        <v>15</v>
      </c>
      <c r="G231" s="124">
        <f t="shared" si="15"/>
        <v>95.194460711702092</v>
      </c>
      <c r="H231" s="125">
        <v>696696</v>
      </c>
      <c r="I231" s="424">
        <v>170929781</v>
      </c>
      <c r="J231" s="126">
        <f t="shared" si="17"/>
        <v>92.986563889426492</v>
      </c>
      <c r="K231" s="63">
        <f t="shared" si="16"/>
        <v>2.3659708995327602</v>
      </c>
      <c r="L231" s="425">
        <v>183822021</v>
      </c>
      <c r="N231" s="73"/>
      <c r="O231" s="73"/>
      <c r="P231" s="73"/>
      <c r="Q231" s="73"/>
      <c r="R231" s="73"/>
      <c r="S231" s="73"/>
    </row>
    <row r="232" spans="2:19">
      <c r="B232" s="127" t="s">
        <v>192</v>
      </c>
      <c r="C232" s="128">
        <v>3</v>
      </c>
      <c r="D232" s="129" t="s">
        <v>1143</v>
      </c>
      <c r="E232" s="130">
        <v>2495</v>
      </c>
      <c r="F232" s="128" t="s">
        <v>15</v>
      </c>
      <c r="G232" s="131">
        <f t="shared" si="15"/>
        <v>88.349858356940516</v>
      </c>
      <c r="H232" s="153">
        <v>2824</v>
      </c>
      <c r="I232" s="428">
        <v>1388798</v>
      </c>
      <c r="J232" s="133">
        <f t="shared" si="17"/>
        <v>69.135806156620106</v>
      </c>
      <c r="K232" s="64">
        <f t="shared" si="16"/>
        <v>1.9223423993793676E-2</v>
      </c>
      <c r="L232" s="427">
        <v>2008797</v>
      </c>
      <c r="N232" s="73"/>
      <c r="O232" s="73"/>
      <c r="P232" s="73"/>
      <c r="Q232" s="73"/>
      <c r="R232" s="73"/>
      <c r="S232" s="73"/>
    </row>
    <row r="233" spans="2:19">
      <c r="B233" s="127" t="s">
        <v>194</v>
      </c>
      <c r="C233" s="128">
        <v>3</v>
      </c>
      <c r="D233" s="129" t="s">
        <v>195</v>
      </c>
      <c r="E233" s="130">
        <v>22624</v>
      </c>
      <c r="F233" s="128" t="s">
        <v>15</v>
      </c>
      <c r="G233" s="131">
        <f t="shared" si="15"/>
        <v>100.9549308344489</v>
      </c>
      <c r="H233" s="132">
        <v>22410</v>
      </c>
      <c r="I233" s="426">
        <v>6453875</v>
      </c>
      <c r="J233" s="133">
        <f t="shared" si="17"/>
        <v>100.42711136374847</v>
      </c>
      <c r="K233" s="64">
        <f t="shared" si="16"/>
        <v>8.9333060335588882E-2</v>
      </c>
      <c r="L233" s="427">
        <v>6426427</v>
      </c>
      <c r="N233" s="73"/>
      <c r="O233" s="73"/>
      <c r="P233" s="73"/>
      <c r="Q233" s="73"/>
      <c r="R233" s="73"/>
      <c r="S233" s="73"/>
    </row>
    <row r="234" spans="2:19">
      <c r="B234" s="127" t="s">
        <v>200</v>
      </c>
      <c r="C234" s="128">
        <v>3</v>
      </c>
      <c r="D234" s="129" t="s">
        <v>201</v>
      </c>
      <c r="E234" s="130">
        <v>58933</v>
      </c>
      <c r="F234" s="128" t="s">
        <v>15</v>
      </c>
      <c r="G234" s="131">
        <f t="shared" si="15"/>
        <v>95.790192285811813</v>
      </c>
      <c r="H234" s="132">
        <v>61523</v>
      </c>
      <c r="I234" s="426">
        <v>12384324</v>
      </c>
      <c r="J234" s="133">
        <f t="shared" si="17"/>
        <v>88.334186647022136</v>
      </c>
      <c r="K234" s="64">
        <f t="shared" si="16"/>
        <v>0.17142097780131804</v>
      </c>
      <c r="L234" s="427">
        <v>14019854</v>
      </c>
      <c r="N234" s="73"/>
      <c r="O234" s="73"/>
      <c r="P234" s="73"/>
      <c r="Q234" s="73"/>
      <c r="R234" s="73"/>
      <c r="S234" s="73"/>
    </row>
    <row r="235" spans="2:19">
      <c r="B235" s="127" t="s">
        <v>202</v>
      </c>
      <c r="C235" s="128">
        <v>3</v>
      </c>
      <c r="D235" s="129" t="s">
        <v>203</v>
      </c>
      <c r="E235" s="130">
        <v>4291</v>
      </c>
      <c r="F235" s="128" t="s">
        <v>15</v>
      </c>
      <c r="G235" s="131">
        <f t="shared" si="15"/>
        <v>120.63536688220411</v>
      </c>
      <c r="H235" s="132">
        <v>3557</v>
      </c>
      <c r="I235" s="426">
        <v>1403367</v>
      </c>
      <c r="J235" s="133">
        <f t="shared" si="17"/>
        <v>115.98985044280337</v>
      </c>
      <c r="K235" s="64">
        <f t="shared" si="16"/>
        <v>1.9425084756673219E-2</v>
      </c>
      <c r="L235" s="429">
        <v>1209905</v>
      </c>
      <c r="N235" s="73"/>
      <c r="O235" s="73"/>
      <c r="P235" s="73"/>
      <c r="Q235" s="73"/>
      <c r="R235" s="73"/>
      <c r="S235" s="73"/>
    </row>
    <row r="236" spans="2:19">
      <c r="B236" s="127" t="s">
        <v>1144</v>
      </c>
      <c r="C236" s="128">
        <v>3</v>
      </c>
      <c r="D236" s="129" t="s">
        <v>1145</v>
      </c>
      <c r="E236" s="130">
        <v>163196</v>
      </c>
      <c r="F236" s="128" t="s">
        <v>15</v>
      </c>
      <c r="G236" s="131">
        <f t="shared" si="15"/>
        <v>76.997768331060783</v>
      </c>
      <c r="H236" s="132">
        <v>211949</v>
      </c>
      <c r="I236" s="428">
        <v>37662750</v>
      </c>
      <c r="J236" s="133">
        <f t="shared" si="17"/>
        <v>80.731635869203373</v>
      </c>
      <c r="K236" s="64">
        <f t="shared" si="16"/>
        <v>0.52131916378209986</v>
      </c>
      <c r="L236" s="427">
        <v>46651786</v>
      </c>
      <c r="N236" s="73"/>
      <c r="O236" s="73"/>
      <c r="P236" s="73"/>
      <c r="Q236" s="73"/>
      <c r="R236" s="73"/>
      <c r="S236" s="73"/>
    </row>
    <row r="237" spans="2:19">
      <c r="B237" s="120" t="s">
        <v>204</v>
      </c>
      <c r="C237" s="121">
        <v>2</v>
      </c>
      <c r="D237" s="122" t="s">
        <v>205</v>
      </c>
      <c r="E237" s="123">
        <v>237294</v>
      </c>
      <c r="F237" s="121" t="s">
        <v>15</v>
      </c>
      <c r="G237" s="124">
        <f t="shared" si="15"/>
        <v>104.82202334149078</v>
      </c>
      <c r="H237" s="125">
        <v>226378</v>
      </c>
      <c r="I237" s="424">
        <v>97879725</v>
      </c>
      <c r="J237" s="126">
        <f t="shared" si="17"/>
        <v>115.0806286213523</v>
      </c>
      <c r="K237" s="63">
        <f t="shared" si="16"/>
        <v>1.3548287469242661</v>
      </c>
      <c r="L237" s="425">
        <v>85053172</v>
      </c>
      <c r="N237" s="73"/>
      <c r="O237" s="73"/>
      <c r="P237" s="73"/>
      <c r="Q237" s="73"/>
      <c r="R237" s="73"/>
      <c r="S237" s="73"/>
    </row>
    <row r="238" spans="2:19">
      <c r="B238" s="127" t="s">
        <v>1146</v>
      </c>
      <c r="C238" s="128">
        <v>3</v>
      </c>
      <c r="D238" s="129" t="s">
        <v>1147</v>
      </c>
      <c r="E238" s="130">
        <v>3904</v>
      </c>
      <c r="F238" s="144" t="s">
        <v>15</v>
      </c>
      <c r="G238" s="131">
        <f t="shared" si="15"/>
        <v>104.21783235451147</v>
      </c>
      <c r="H238" s="153">
        <v>3746</v>
      </c>
      <c r="I238" s="428">
        <v>1645545</v>
      </c>
      <c r="J238" s="133">
        <f t="shared" si="17"/>
        <v>104.86301269473685</v>
      </c>
      <c r="K238" s="64">
        <f t="shared" si="16"/>
        <v>2.2777257193535141E-2</v>
      </c>
      <c r="L238" s="427">
        <v>1569233</v>
      </c>
      <c r="N238" s="73"/>
      <c r="O238" s="73"/>
      <c r="P238" s="73"/>
      <c r="Q238" s="73"/>
      <c r="R238" s="73"/>
      <c r="S238" s="73"/>
    </row>
    <row r="239" spans="2:19">
      <c r="B239" s="127" t="s">
        <v>1148</v>
      </c>
      <c r="C239" s="128">
        <v>3</v>
      </c>
      <c r="D239" s="129" t="s">
        <v>1149</v>
      </c>
      <c r="E239" s="130">
        <v>19213</v>
      </c>
      <c r="F239" s="144" t="s">
        <v>15</v>
      </c>
      <c r="G239" s="131">
        <f t="shared" si="15"/>
        <v>108.10826018456</v>
      </c>
      <c r="H239" s="153">
        <v>17772</v>
      </c>
      <c r="I239" s="428">
        <v>1038426</v>
      </c>
      <c r="J239" s="133">
        <f t="shared" si="17"/>
        <v>97.81762142589352</v>
      </c>
      <c r="K239" s="64">
        <f t="shared" si="16"/>
        <v>1.4373654976590686E-2</v>
      </c>
      <c r="L239" s="427">
        <v>1061594</v>
      </c>
      <c r="N239" s="73"/>
      <c r="O239" s="73"/>
      <c r="P239" s="73"/>
      <c r="Q239" s="73"/>
      <c r="R239" s="73"/>
      <c r="S239" s="73"/>
    </row>
    <row r="240" spans="2:19">
      <c r="B240" s="127" t="s">
        <v>1150</v>
      </c>
      <c r="C240" s="128">
        <v>3</v>
      </c>
      <c r="D240" s="129" t="s">
        <v>1151</v>
      </c>
      <c r="E240" s="130">
        <v>118</v>
      </c>
      <c r="F240" s="128" t="s">
        <v>15</v>
      </c>
      <c r="G240" s="131">
        <f t="shared" si="15"/>
        <v>109.25925925925925</v>
      </c>
      <c r="H240" s="132">
        <v>108</v>
      </c>
      <c r="I240" s="428">
        <v>86046</v>
      </c>
      <c r="J240" s="133">
        <f t="shared" si="17"/>
        <v>106.42803250504028</v>
      </c>
      <c r="K240" s="64">
        <f t="shared" si="16"/>
        <v>1.1910290344383926E-3</v>
      </c>
      <c r="L240" s="427">
        <v>80849</v>
      </c>
      <c r="N240" s="73"/>
      <c r="O240" s="73"/>
      <c r="P240" s="73"/>
      <c r="Q240" s="73"/>
      <c r="R240" s="73"/>
      <c r="S240" s="73"/>
    </row>
    <row r="241" spans="1:19">
      <c r="A241" s="134"/>
      <c r="B241" s="135" t="s">
        <v>1152</v>
      </c>
      <c r="C241" s="175">
        <v>3</v>
      </c>
      <c r="D241" s="137" t="s">
        <v>1153</v>
      </c>
      <c r="E241" s="152"/>
      <c r="F241" s="144" t="s">
        <v>15</v>
      </c>
      <c r="G241" s="131" t="s">
        <v>819</v>
      </c>
      <c r="H241" s="153">
        <v>0</v>
      </c>
      <c r="I241" s="428">
        <v>721</v>
      </c>
      <c r="J241" s="133" t="s">
        <v>819</v>
      </c>
      <c r="K241" s="64">
        <f t="shared" si="16"/>
        <v>9.9799169494233432E-6</v>
      </c>
      <c r="L241" s="427">
        <v>0</v>
      </c>
      <c r="N241" s="73"/>
      <c r="O241" s="73"/>
      <c r="P241" s="73"/>
      <c r="Q241" s="73"/>
      <c r="R241" s="73"/>
      <c r="S241" s="73"/>
    </row>
    <row r="242" spans="1:19">
      <c r="B242" s="150" t="s">
        <v>1154</v>
      </c>
      <c r="C242" s="151">
        <v>3</v>
      </c>
      <c r="D242" s="145" t="s">
        <v>1155</v>
      </c>
      <c r="E242" s="152">
        <v>13334</v>
      </c>
      <c r="F242" s="144" t="s">
        <v>15</v>
      </c>
      <c r="G242" s="131">
        <f t="shared" si="15"/>
        <v>113.27839605810892</v>
      </c>
      <c r="H242" s="153">
        <v>11771</v>
      </c>
      <c r="I242" s="428">
        <v>6771503</v>
      </c>
      <c r="J242" s="133">
        <f t="shared" si="17"/>
        <v>102.75584015286432</v>
      </c>
      <c r="K242" s="64">
        <f t="shared" si="16"/>
        <v>9.3729594400514593E-2</v>
      </c>
      <c r="L242" s="429">
        <v>6589896</v>
      </c>
      <c r="N242" s="73"/>
      <c r="O242" s="73"/>
      <c r="P242" s="73"/>
      <c r="Q242" s="73"/>
      <c r="R242" s="73"/>
      <c r="S242" s="73"/>
    </row>
    <row r="243" spans="1:19">
      <c r="B243" s="143" t="s">
        <v>1156</v>
      </c>
      <c r="C243" s="144">
        <v>3</v>
      </c>
      <c r="D243" s="145" t="s">
        <v>1157</v>
      </c>
      <c r="E243" s="152">
        <v>3220</v>
      </c>
      <c r="F243" s="144" t="s">
        <v>15</v>
      </c>
      <c r="G243" s="131">
        <f t="shared" si="15"/>
        <v>66.419141914191414</v>
      </c>
      <c r="H243" s="153">
        <v>4848</v>
      </c>
      <c r="I243" s="428">
        <v>31745213</v>
      </c>
      <c r="J243" s="133">
        <f t="shared" si="17"/>
        <v>134.12068626067531</v>
      </c>
      <c r="K243" s="64">
        <f t="shared" si="16"/>
        <v>0.43940997126456899</v>
      </c>
      <c r="L243" s="427">
        <v>23669140</v>
      </c>
      <c r="N243" s="73"/>
      <c r="O243" s="73"/>
      <c r="P243" s="73"/>
      <c r="Q243" s="73"/>
      <c r="R243" s="73"/>
      <c r="S243" s="73"/>
    </row>
    <row r="244" spans="1:19">
      <c r="B244" s="113" t="s">
        <v>206</v>
      </c>
      <c r="C244" s="114">
        <v>1</v>
      </c>
      <c r="D244" s="115" t="s">
        <v>207</v>
      </c>
      <c r="E244" s="149"/>
      <c r="F244" s="114"/>
      <c r="G244" s="117" t="str">
        <f t="shared" si="15"/>
        <v/>
      </c>
      <c r="H244" s="118">
        <v>0</v>
      </c>
      <c r="I244" s="116">
        <v>1044280861</v>
      </c>
      <c r="J244" s="119">
        <f t="shared" si="17"/>
        <v>92.725542540406565</v>
      </c>
      <c r="K244" s="62">
        <f t="shared" si="16"/>
        <v>14.454696622263944</v>
      </c>
      <c r="L244" s="423">
        <v>1126206256</v>
      </c>
      <c r="N244" s="73"/>
      <c r="O244" s="73"/>
      <c r="P244" s="73"/>
      <c r="Q244" s="73"/>
      <c r="R244" s="73"/>
      <c r="S244" s="73"/>
    </row>
    <row r="245" spans="1:19">
      <c r="B245" s="120" t="s">
        <v>208</v>
      </c>
      <c r="C245" s="121">
        <v>2</v>
      </c>
      <c r="D245" s="122" t="s">
        <v>209</v>
      </c>
      <c r="E245" s="123">
        <v>453442</v>
      </c>
      <c r="F245" s="121" t="s">
        <v>32</v>
      </c>
      <c r="G245" s="124">
        <f t="shared" si="15"/>
        <v>92.611761053560343</v>
      </c>
      <c r="H245" s="125">
        <v>489616</v>
      </c>
      <c r="I245" s="424">
        <v>1566544</v>
      </c>
      <c r="J245" s="126">
        <f t="shared" si="17"/>
        <v>85.942524088192712</v>
      </c>
      <c r="K245" s="63">
        <f t="shared" si="16"/>
        <v>2.1683743436362611E-2</v>
      </c>
      <c r="L245" s="425">
        <v>1822781</v>
      </c>
      <c r="N245" s="73"/>
      <c r="O245" s="73"/>
      <c r="P245" s="73"/>
      <c r="Q245" s="73"/>
      <c r="R245" s="73"/>
      <c r="S245" s="73"/>
    </row>
    <row r="246" spans="1:19">
      <c r="B246" s="127" t="s">
        <v>1158</v>
      </c>
      <c r="C246" s="128">
        <v>3</v>
      </c>
      <c r="D246" s="129" t="s">
        <v>1159</v>
      </c>
      <c r="E246" s="130">
        <v>1072</v>
      </c>
      <c r="F246" s="128" t="s">
        <v>32</v>
      </c>
      <c r="G246" s="131">
        <f t="shared" si="15"/>
        <v>140.13071895424835</v>
      </c>
      <c r="H246" s="132">
        <v>765</v>
      </c>
      <c r="I246" s="428">
        <v>7676</v>
      </c>
      <c r="J246" s="133">
        <f t="shared" si="17"/>
        <v>145.13140480242012</v>
      </c>
      <c r="K246" s="64">
        <f t="shared" si="16"/>
        <v>1.0624943481799389E-4</v>
      </c>
      <c r="L246" s="429">
        <v>5289</v>
      </c>
      <c r="N246" s="73"/>
      <c r="O246" s="73"/>
      <c r="P246" s="73"/>
      <c r="Q246" s="73"/>
      <c r="R246" s="73"/>
      <c r="S246" s="73"/>
    </row>
    <row r="247" spans="1:19">
      <c r="B247" s="120" t="s">
        <v>210</v>
      </c>
      <c r="C247" s="121">
        <v>2</v>
      </c>
      <c r="D247" s="122" t="s">
        <v>211</v>
      </c>
      <c r="E247" s="123">
        <v>76433</v>
      </c>
      <c r="F247" s="121" t="s">
        <v>15</v>
      </c>
      <c r="G247" s="124">
        <f t="shared" si="15"/>
        <v>97.464964741587082</v>
      </c>
      <c r="H247" s="125">
        <v>78421</v>
      </c>
      <c r="I247" s="424">
        <v>51461292</v>
      </c>
      <c r="J247" s="126">
        <f t="shared" si="17"/>
        <v>97.639472283475683</v>
      </c>
      <c r="K247" s="63">
        <f t="shared" si="16"/>
        <v>0.71231542339809151</v>
      </c>
      <c r="L247" s="425">
        <v>52705418</v>
      </c>
      <c r="N247" s="73"/>
      <c r="O247" s="73"/>
      <c r="P247" s="73"/>
      <c r="Q247" s="73"/>
      <c r="R247" s="73"/>
      <c r="S247" s="73"/>
    </row>
    <row r="248" spans="1:19">
      <c r="B248" s="127" t="s">
        <v>212</v>
      </c>
      <c r="C248" s="128">
        <v>3</v>
      </c>
      <c r="D248" s="129" t="s">
        <v>213</v>
      </c>
      <c r="E248" s="130">
        <v>8520</v>
      </c>
      <c r="F248" s="128" t="s">
        <v>15</v>
      </c>
      <c r="G248" s="131">
        <f t="shared" si="15"/>
        <v>108.92354896445921</v>
      </c>
      <c r="H248" s="132">
        <v>7822</v>
      </c>
      <c r="I248" s="428">
        <v>6881395</v>
      </c>
      <c r="J248" s="133">
        <f t="shared" si="17"/>
        <v>112.56808334107626</v>
      </c>
      <c r="K248" s="64">
        <f t="shared" si="16"/>
        <v>9.5250694308151251E-2</v>
      </c>
      <c r="L248" s="427">
        <v>6113096</v>
      </c>
      <c r="N248" s="73"/>
      <c r="O248" s="73"/>
      <c r="P248" s="73"/>
      <c r="Q248" s="73"/>
      <c r="R248" s="73"/>
      <c r="S248" s="73"/>
    </row>
    <row r="249" spans="1:19">
      <c r="B249" s="120" t="s">
        <v>222</v>
      </c>
      <c r="C249" s="121">
        <v>2</v>
      </c>
      <c r="D249" s="122" t="s">
        <v>223</v>
      </c>
      <c r="E249" s="123"/>
      <c r="F249" s="121"/>
      <c r="G249" s="124" t="str">
        <f t="shared" si="15"/>
        <v/>
      </c>
      <c r="H249" s="125"/>
      <c r="I249" s="424">
        <v>103376187</v>
      </c>
      <c r="J249" s="126">
        <f t="shared" si="17"/>
        <v>94.453658081702088</v>
      </c>
      <c r="K249" s="63">
        <f t="shared" si="16"/>
        <v>1.4309095156838518</v>
      </c>
      <c r="L249" s="425">
        <v>109446462</v>
      </c>
      <c r="N249" s="73"/>
      <c r="O249" s="73"/>
      <c r="P249" s="73"/>
      <c r="Q249" s="73"/>
      <c r="R249" s="73"/>
      <c r="S249" s="73"/>
    </row>
    <row r="250" spans="1:19">
      <c r="B250" s="127" t="s">
        <v>224</v>
      </c>
      <c r="C250" s="128">
        <v>3</v>
      </c>
      <c r="D250" s="129" t="s">
        <v>1160</v>
      </c>
      <c r="E250" s="130"/>
      <c r="F250" s="128"/>
      <c r="G250" s="131" t="str">
        <f t="shared" si="15"/>
        <v/>
      </c>
      <c r="H250" s="132"/>
      <c r="I250" s="426">
        <v>23337336</v>
      </c>
      <c r="J250" s="133">
        <f t="shared" si="17"/>
        <v>77.64516262330072</v>
      </c>
      <c r="K250" s="64">
        <f t="shared" si="16"/>
        <v>0.32303006255310346</v>
      </c>
      <c r="L250" s="427">
        <v>30056394</v>
      </c>
      <c r="N250" s="73"/>
      <c r="O250" s="73"/>
      <c r="P250" s="73"/>
      <c r="Q250" s="73"/>
      <c r="R250" s="73"/>
      <c r="S250" s="73"/>
    </row>
    <row r="251" spans="1:19">
      <c r="B251" s="127" t="s">
        <v>226</v>
      </c>
      <c r="C251" s="128">
        <v>4</v>
      </c>
      <c r="D251" s="129" t="s">
        <v>1161</v>
      </c>
      <c r="E251" s="130"/>
      <c r="F251" s="128"/>
      <c r="G251" s="131" t="str">
        <f t="shared" si="15"/>
        <v/>
      </c>
      <c r="H251" s="153"/>
      <c r="I251" s="428">
        <v>23337336</v>
      </c>
      <c r="J251" s="133">
        <f t="shared" si="17"/>
        <v>77.64516262330072</v>
      </c>
      <c r="K251" s="64">
        <f t="shared" si="16"/>
        <v>0.32303006255310346</v>
      </c>
      <c r="L251" s="427">
        <v>30056394</v>
      </c>
      <c r="N251" s="73"/>
      <c r="O251" s="73"/>
      <c r="P251" s="73"/>
      <c r="Q251" s="73"/>
      <c r="R251" s="73"/>
      <c r="S251" s="73"/>
    </row>
    <row r="252" spans="1:19">
      <c r="B252" s="127" t="s">
        <v>231</v>
      </c>
      <c r="C252" s="128">
        <v>3</v>
      </c>
      <c r="D252" s="129" t="s">
        <v>1162</v>
      </c>
      <c r="E252" s="130">
        <v>1598893</v>
      </c>
      <c r="F252" s="128" t="s">
        <v>15</v>
      </c>
      <c r="G252" s="131">
        <f t="shared" si="15"/>
        <v>103.13362729566693</v>
      </c>
      <c r="H252" s="132">
        <v>1550312</v>
      </c>
      <c r="I252" s="426">
        <v>39740162</v>
      </c>
      <c r="J252" s="133">
        <f t="shared" si="17"/>
        <v>104.737383808921</v>
      </c>
      <c r="K252" s="64">
        <f t="shared" si="16"/>
        <v>0.5500742251270867</v>
      </c>
      <c r="L252" s="429">
        <v>37942672</v>
      </c>
      <c r="N252" s="73"/>
      <c r="O252" s="73"/>
      <c r="P252" s="73"/>
      <c r="Q252" s="73"/>
      <c r="R252" s="73"/>
      <c r="S252" s="73"/>
    </row>
    <row r="253" spans="1:19">
      <c r="B253" s="127" t="s">
        <v>233</v>
      </c>
      <c r="C253" s="128">
        <v>4</v>
      </c>
      <c r="D253" s="129" t="s">
        <v>1163</v>
      </c>
      <c r="E253" s="130">
        <v>1472902</v>
      </c>
      <c r="F253" s="128" t="s">
        <v>15</v>
      </c>
      <c r="G253" s="131">
        <f t="shared" si="15"/>
        <v>103.99155021262145</v>
      </c>
      <c r="H253" s="132">
        <v>1416367</v>
      </c>
      <c r="I253" s="426">
        <v>31163111</v>
      </c>
      <c r="J253" s="133">
        <f t="shared" si="17"/>
        <v>107.70102994553518</v>
      </c>
      <c r="K253" s="64">
        <f t="shared" si="16"/>
        <v>0.43135264863475881</v>
      </c>
      <c r="L253" s="429">
        <v>28934831</v>
      </c>
      <c r="N253" s="73"/>
      <c r="O253" s="73"/>
      <c r="P253" s="73"/>
      <c r="Q253" s="73"/>
      <c r="R253" s="73"/>
      <c r="S253" s="73"/>
    </row>
    <row r="254" spans="1:19">
      <c r="B254" s="127" t="s">
        <v>1164</v>
      </c>
      <c r="C254" s="128">
        <v>3</v>
      </c>
      <c r="D254" s="129" t="s">
        <v>1165</v>
      </c>
      <c r="E254" s="130">
        <v>112164614</v>
      </c>
      <c r="F254" s="128" t="s">
        <v>32</v>
      </c>
      <c r="G254" s="131">
        <f t="shared" si="15"/>
        <v>98.462025160278841</v>
      </c>
      <c r="H254" s="132">
        <v>113916623</v>
      </c>
      <c r="I254" s="426">
        <v>24053600</v>
      </c>
      <c r="J254" s="133">
        <f t="shared" si="17"/>
        <v>100.5156747971747</v>
      </c>
      <c r="K254" s="64">
        <f t="shared" si="16"/>
        <v>0.33294442487468701</v>
      </c>
      <c r="L254" s="429">
        <v>23930198</v>
      </c>
      <c r="N254" s="73"/>
      <c r="O254" s="73"/>
      <c r="P254" s="73"/>
      <c r="Q254" s="73"/>
      <c r="R254" s="73"/>
      <c r="S254" s="73"/>
    </row>
    <row r="255" spans="1:19">
      <c r="B255" s="120" t="s">
        <v>256</v>
      </c>
      <c r="C255" s="121">
        <v>2</v>
      </c>
      <c r="D255" s="122" t="s">
        <v>236</v>
      </c>
      <c r="E255" s="123">
        <v>174636</v>
      </c>
      <c r="F255" s="121" t="s">
        <v>15</v>
      </c>
      <c r="G255" s="124">
        <f t="shared" si="15"/>
        <v>110.67481241127561</v>
      </c>
      <c r="H255" s="125">
        <v>157792</v>
      </c>
      <c r="I255" s="424">
        <v>30591870</v>
      </c>
      <c r="J255" s="126">
        <f t="shared" si="17"/>
        <v>104.94099873780058</v>
      </c>
      <c r="K255" s="63">
        <f t="shared" si="16"/>
        <v>0.42344566148065954</v>
      </c>
      <c r="L255" s="425">
        <v>29151495</v>
      </c>
      <c r="N255" s="73"/>
      <c r="O255" s="73"/>
      <c r="P255" s="73"/>
      <c r="Q255" s="73"/>
      <c r="R255" s="73"/>
      <c r="S255" s="73"/>
    </row>
    <row r="256" spans="1:19">
      <c r="B256" s="127" t="s">
        <v>258</v>
      </c>
      <c r="C256" s="128">
        <v>3</v>
      </c>
      <c r="D256" s="129" t="s">
        <v>238</v>
      </c>
      <c r="E256" s="130">
        <v>131443</v>
      </c>
      <c r="F256" s="128" t="s">
        <v>15</v>
      </c>
      <c r="G256" s="131">
        <f t="shared" si="15"/>
        <v>112.14698906199341</v>
      </c>
      <c r="H256" s="132">
        <v>117206</v>
      </c>
      <c r="I256" s="426">
        <v>16404660</v>
      </c>
      <c r="J256" s="133">
        <f t="shared" si="17"/>
        <v>108.16097218059282</v>
      </c>
      <c r="K256" s="64">
        <f t="shared" si="16"/>
        <v>0.22706954838214588</v>
      </c>
      <c r="L256" s="427">
        <v>15166894</v>
      </c>
      <c r="N256" s="73"/>
      <c r="O256" s="73"/>
      <c r="P256" s="73"/>
      <c r="Q256" s="73"/>
      <c r="R256" s="73"/>
      <c r="S256" s="73"/>
    </row>
    <row r="257" spans="1:19">
      <c r="B257" s="120" t="s">
        <v>300</v>
      </c>
      <c r="C257" s="121">
        <v>2</v>
      </c>
      <c r="D257" s="122" t="s">
        <v>257</v>
      </c>
      <c r="E257" s="123"/>
      <c r="F257" s="121"/>
      <c r="G257" s="124" t="str">
        <f t="shared" si="15"/>
        <v/>
      </c>
      <c r="H257" s="125"/>
      <c r="I257" s="424">
        <v>148735959</v>
      </c>
      <c r="J257" s="126">
        <f t="shared" si="17"/>
        <v>93.400806333221468</v>
      </c>
      <c r="K257" s="63">
        <f t="shared" si="16"/>
        <v>2.0587690959956109</v>
      </c>
      <c r="L257" s="425">
        <v>159244834</v>
      </c>
      <c r="N257" s="73"/>
      <c r="O257" s="73"/>
      <c r="P257" s="73"/>
      <c r="Q257" s="73"/>
      <c r="R257" s="73"/>
      <c r="S257" s="73"/>
    </row>
    <row r="258" spans="1:19">
      <c r="B258" s="127" t="s">
        <v>302</v>
      </c>
      <c r="C258" s="128">
        <v>3</v>
      </c>
      <c r="D258" s="129" t="s">
        <v>1166</v>
      </c>
      <c r="E258" s="130">
        <v>65528362</v>
      </c>
      <c r="F258" s="128" t="s">
        <v>32</v>
      </c>
      <c r="G258" s="131">
        <f t="shared" si="15"/>
        <v>89.399059724307577</v>
      </c>
      <c r="H258" s="132">
        <v>73298715</v>
      </c>
      <c r="I258" s="426">
        <v>33553601</v>
      </c>
      <c r="J258" s="133">
        <f t="shared" si="17"/>
        <v>83.971799214668891</v>
      </c>
      <c r="K258" s="64">
        <f t="shared" si="16"/>
        <v>0.46444126398625257</v>
      </c>
      <c r="L258" s="427">
        <v>39958178</v>
      </c>
      <c r="N258" s="73"/>
      <c r="O258" s="73"/>
      <c r="P258" s="73"/>
      <c r="Q258" s="73"/>
      <c r="R258" s="73"/>
      <c r="S258" s="73"/>
    </row>
    <row r="259" spans="1:19">
      <c r="B259" s="127" t="s">
        <v>1167</v>
      </c>
      <c r="C259" s="128">
        <v>4</v>
      </c>
      <c r="D259" s="129" t="s">
        <v>1168</v>
      </c>
      <c r="E259" s="130">
        <v>70845</v>
      </c>
      <c r="F259" s="128" t="s">
        <v>32</v>
      </c>
      <c r="G259" s="131">
        <f t="shared" si="15"/>
        <v>63.489716359725769</v>
      </c>
      <c r="H259" s="132">
        <v>111585</v>
      </c>
      <c r="I259" s="426">
        <v>336643</v>
      </c>
      <c r="J259" s="133">
        <f t="shared" si="17"/>
        <v>60.55372782363596</v>
      </c>
      <c r="K259" s="64">
        <f t="shared" si="16"/>
        <v>4.6597353420315159E-3</v>
      </c>
      <c r="L259" s="427">
        <v>555941</v>
      </c>
      <c r="N259" s="73"/>
      <c r="O259" s="73"/>
      <c r="P259" s="73"/>
      <c r="Q259" s="73"/>
      <c r="R259" s="73"/>
      <c r="S259" s="73"/>
    </row>
    <row r="260" spans="1:19">
      <c r="B260" s="127" t="s">
        <v>1169</v>
      </c>
      <c r="C260" s="128">
        <v>4</v>
      </c>
      <c r="D260" s="129" t="s">
        <v>263</v>
      </c>
      <c r="E260" s="130">
        <v>3968811</v>
      </c>
      <c r="F260" s="128" t="s">
        <v>32</v>
      </c>
      <c r="G260" s="131">
        <f t="shared" si="15"/>
        <v>79.138061916468587</v>
      </c>
      <c r="H260" s="132">
        <v>5015047</v>
      </c>
      <c r="I260" s="426">
        <v>1978345</v>
      </c>
      <c r="J260" s="133">
        <f t="shared" si="17"/>
        <v>78.003190554822183</v>
      </c>
      <c r="K260" s="64">
        <f t="shared" si="16"/>
        <v>2.7383798609302252E-2</v>
      </c>
      <c r="L260" s="427">
        <v>2536236</v>
      </c>
      <c r="N260" s="73"/>
      <c r="O260" s="73"/>
      <c r="P260" s="73"/>
      <c r="Q260" s="73"/>
      <c r="R260" s="73"/>
      <c r="S260" s="73"/>
    </row>
    <row r="261" spans="1:19">
      <c r="B261" s="127" t="s">
        <v>1170</v>
      </c>
      <c r="C261" s="128">
        <v>4</v>
      </c>
      <c r="D261" s="129" t="s">
        <v>1171</v>
      </c>
      <c r="E261" s="130">
        <v>52793055</v>
      </c>
      <c r="F261" s="128" t="s">
        <v>32</v>
      </c>
      <c r="G261" s="131">
        <f t="shared" si="15"/>
        <v>91.107826387627881</v>
      </c>
      <c r="H261" s="132">
        <v>57945686</v>
      </c>
      <c r="I261" s="426">
        <v>19097518</v>
      </c>
      <c r="J261" s="133">
        <f t="shared" si="17"/>
        <v>87.880326228397607</v>
      </c>
      <c r="K261" s="64">
        <f t="shared" si="16"/>
        <v>0.26434347237186878</v>
      </c>
      <c r="L261" s="427">
        <v>21731278</v>
      </c>
      <c r="N261" s="73"/>
      <c r="O261" s="73"/>
      <c r="P261" s="73"/>
      <c r="Q261" s="73"/>
      <c r="R261" s="73"/>
      <c r="S261" s="73"/>
    </row>
    <row r="262" spans="1:19">
      <c r="B262" s="127" t="s">
        <v>304</v>
      </c>
      <c r="C262" s="128">
        <v>3</v>
      </c>
      <c r="D262" s="129" t="s">
        <v>1172</v>
      </c>
      <c r="E262" s="130">
        <v>36754796</v>
      </c>
      <c r="F262" s="128" t="s">
        <v>228</v>
      </c>
      <c r="G262" s="131">
        <f t="shared" si="15"/>
        <v>71.30142259300591</v>
      </c>
      <c r="H262" s="132">
        <v>51548475</v>
      </c>
      <c r="I262" s="428">
        <v>4014728</v>
      </c>
      <c r="J262" s="133">
        <f t="shared" si="17"/>
        <v>75.587656179573045</v>
      </c>
      <c r="K262" s="64">
        <f t="shared" si="16"/>
        <v>5.5570945928605391E-2</v>
      </c>
      <c r="L262" s="427">
        <v>5311354</v>
      </c>
      <c r="N262" s="73"/>
      <c r="O262" s="73"/>
      <c r="P262" s="73"/>
      <c r="Q262" s="73"/>
      <c r="R262" s="73"/>
      <c r="S262" s="73"/>
    </row>
    <row r="263" spans="1:19">
      <c r="B263" s="127" t="s">
        <v>1173</v>
      </c>
      <c r="C263" s="128">
        <v>4</v>
      </c>
      <c r="D263" s="129" t="s">
        <v>1174</v>
      </c>
      <c r="E263" s="130">
        <v>36754796</v>
      </c>
      <c r="F263" s="128" t="s">
        <v>228</v>
      </c>
      <c r="G263" s="131">
        <f t="shared" si="15"/>
        <v>71.302229002885326</v>
      </c>
      <c r="H263" s="132">
        <v>51547892</v>
      </c>
      <c r="I263" s="426">
        <v>4014728</v>
      </c>
      <c r="J263" s="133">
        <f t="shared" si="17"/>
        <v>75.60236000799199</v>
      </c>
      <c r="K263" s="64">
        <f t="shared" si="16"/>
        <v>5.5570945928605391E-2</v>
      </c>
      <c r="L263" s="427">
        <v>5310321</v>
      </c>
      <c r="N263" s="73"/>
      <c r="O263" s="73"/>
      <c r="P263" s="73"/>
      <c r="Q263" s="73"/>
      <c r="R263" s="73"/>
      <c r="S263" s="73"/>
    </row>
    <row r="264" spans="1:19">
      <c r="B264" s="127" t="s">
        <v>1175</v>
      </c>
      <c r="C264" s="128">
        <v>3</v>
      </c>
      <c r="D264" s="129" t="s">
        <v>1176</v>
      </c>
      <c r="E264" s="130">
        <v>9193092</v>
      </c>
      <c r="F264" s="128" t="s">
        <v>228</v>
      </c>
      <c r="G264" s="131">
        <f t="shared" si="15"/>
        <v>92.188319005495245</v>
      </c>
      <c r="H264" s="132">
        <v>9972079</v>
      </c>
      <c r="I264" s="426">
        <v>8244736</v>
      </c>
      <c r="J264" s="133">
        <f t="shared" si="17"/>
        <v>92.999900623970916</v>
      </c>
      <c r="K264" s="64">
        <f t="shared" si="16"/>
        <v>0.11412174833553514</v>
      </c>
      <c r="L264" s="427">
        <v>8865317</v>
      </c>
      <c r="N264" s="73"/>
      <c r="O264" s="73"/>
      <c r="P264" s="73"/>
      <c r="Q264" s="73"/>
      <c r="R264" s="73"/>
      <c r="S264" s="73"/>
    </row>
    <row r="265" spans="1:19">
      <c r="B265" s="127" t="s">
        <v>1177</v>
      </c>
      <c r="C265" s="128">
        <v>4</v>
      </c>
      <c r="D265" s="129" t="s">
        <v>1178</v>
      </c>
      <c r="E265" s="130">
        <v>9123710</v>
      </c>
      <c r="F265" s="128" t="s">
        <v>228</v>
      </c>
      <c r="G265" s="131">
        <f t="shared" si="15"/>
        <v>92.227923022616579</v>
      </c>
      <c r="H265" s="153">
        <v>9892568</v>
      </c>
      <c r="I265" s="428">
        <v>8088056</v>
      </c>
      <c r="J265" s="133">
        <f t="shared" si="17"/>
        <v>92.964237521522534</v>
      </c>
      <c r="K265" s="64">
        <f t="shared" si="16"/>
        <v>0.11195301964255919</v>
      </c>
      <c r="L265" s="427">
        <v>8700180</v>
      </c>
      <c r="N265" s="73"/>
      <c r="O265" s="73"/>
      <c r="P265" s="73"/>
      <c r="Q265" s="73"/>
      <c r="R265" s="73"/>
      <c r="S265" s="73"/>
    </row>
    <row r="266" spans="1:19">
      <c r="A266" s="176"/>
      <c r="B266" s="127" t="s">
        <v>306</v>
      </c>
      <c r="C266" s="128">
        <v>3</v>
      </c>
      <c r="D266" s="129" t="s">
        <v>1179</v>
      </c>
      <c r="E266" s="130">
        <v>327678</v>
      </c>
      <c r="F266" s="128" t="s">
        <v>228</v>
      </c>
      <c r="G266" s="131">
        <f t="shared" ref="G266:G299" si="18">IF(F266="","",E266/H266*100)</f>
        <v>89.189807128042375</v>
      </c>
      <c r="H266" s="153">
        <v>367394</v>
      </c>
      <c r="I266" s="428">
        <v>120870</v>
      </c>
      <c r="J266" s="133">
        <f t="shared" si="17"/>
        <v>73.918467691630269</v>
      </c>
      <c r="K266" s="64">
        <f t="shared" si="16"/>
        <v>1.673054870564216E-3</v>
      </c>
      <c r="L266" s="427">
        <v>163518</v>
      </c>
      <c r="N266" s="73"/>
      <c r="O266" s="73"/>
      <c r="P266" s="73"/>
      <c r="Q266" s="73"/>
      <c r="R266" s="73"/>
      <c r="S266" s="73"/>
    </row>
    <row r="267" spans="1:19">
      <c r="B267" s="127" t="s">
        <v>322</v>
      </c>
      <c r="C267" s="128">
        <v>3</v>
      </c>
      <c r="D267" s="129" t="s">
        <v>1180</v>
      </c>
      <c r="E267" s="130">
        <v>12051298</v>
      </c>
      <c r="F267" s="128" t="s">
        <v>32</v>
      </c>
      <c r="G267" s="131">
        <f t="shared" si="18"/>
        <v>94.833201643483036</v>
      </c>
      <c r="H267" s="153">
        <v>12707889</v>
      </c>
      <c r="I267" s="428">
        <v>10076288</v>
      </c>
      <c r="J267" s="133">
        <f t="shared" si="17"/>
        <v>95.48512133967975</v>
      </c>
      <c r="K267" s="64">
        <f t="shared" si="16"/>
        <v>0.13947367184253959</v>
      </c>
      <c r="L267" s="427">
        <v>10552731</v>
      </c>
      <c r="N267" s="73"/>
      <c r="O267" s="73"/>
      <c r="P267" s="73"/>
      <c r="Q267" s="73"/>
      <c r="R267" s="73"/>
      <c r="S267" s="73"/>
    </row>
    <row r="268" spans="1:19">
      <c r="B268" s="127" t="s">
        <v>328</v>
      </c>
      <c r="C268" s="128">
        <v>3</v>
      </c>
      <c r="D268" s="129" t="s">
        <v>1181</v>
      </c>
      <c r="E268" s="130">
        <v>2609297</v>
      </c>
      <c r="F268" s="128" t="s">
        <v>32</v>
      </c>
      <c r="G268" s="131">
        <f t="shared" si="18"/>
        <v>95.119007346186493</v>
      </c>
      <c r="H268" s="153">
        <v>2743192</v>
      </c>
      <c r="I268" s="428">
        <v>1898865</v>
      </c>
      <c r="J268" s="133">
        <f t="shared" si="17"/>
        <v>91.869036433815239</v>
      </c>
      <c r="K268" s="64">
        <f t="shared" si="16"/>
        <v>2.628365464378191E-2</v>
      </c>
      <c r="L268" s="429">
        <v>2066926</v>
      </c>
      <c r="N268" s="73"/>
      <c r="O268" s="73"/>
      <c r="P268" s="73"/>
      <c r="Q268" s="73"/>
      <c r="R268" s="73"/>
      <c r="S268" s="73"/>
    </row>
    <row r="269" spans="1:19">
      <c r="B269" s="127" t="s">
        <v>1182</v>
      </c>
      <c r="C269" s="128">
        <v>3</v>
      </c>
      <c r="D269" s="129" t="s">
        <v>1183</v>
      </c>
      <c r="E269" s="130">
        <v>14103</v>
      </c>
      <c r="F269" s="128" t="s">
        <v>15</v>
      </c>
      <c r="G269" s="131">
        <f t="shared" si="18"/>
        <v>94.956908160517102</v>
      </c>
      <c r="H269" s="153">
        <v>14852</v>
      </c>
      <c r="I269" s="428">
        <v>9159732</v>
      </c>
      <c r="J269" s="133">
        <f t="shared" si="17"/>
        <v>93.182939535727854</v>
      </c>
      <c r="K269" s="64">
        <f t="shared" si="16"/>
        <v>0.12678691350759416</v>
      </c>
      <c r="L269" s="427">
        <v>9829838</v>
      </c>
      <c r="N269" s="73"/>
      <c r="O269" s="73"/>
      <c r="P269" s="73"/>
      <c r="Q269" s="73"/>
      <c r="R269" s="73"/>
      <c r="S269" s="73"/>
    </row>
    <row r="270" spans="1:19">
      <c r="B270" s="127" t="s">
        <v>1184</v>
      </c>
      <c r="C270" s="128">
        <v>3</v>
      </c>
      <c r="D270" s="129" t="s">
        <v>1185</v>
      </c>
      <c r="E270" s="130">
        <v>1835487</v>
      </c>
      <c r="F270" s="128" t="s">
        <v>32</v>
      </c>
      <c r="G270" s="131">
        <f t="shared" si="18"/>
        <v>82.510225631440321</v>
      </c>
      <c r="H270" s="132">
        <v>2224557</v>
      </c>
      <c r="I270" s="426">
        <v>1850516</v>
      </c>
      <c r="J270" s="133">
        <f t="shared" si="17"/>
        <v>90.628714435087531</v>
      </c>
      <c r="K270" s="64">
        <f t="shared" si="16"/>
        <v>2.5614418853785143E-2</v>
      </c>
      <c r="L270" s="427">
        <v>2041865</v>
      </c>
      <c r="N270" s="73"/>
      <c r="O270" s="73"/>
      <c r="P270" s="73"/>
      <c r="Q270" s="73"/>
      <c r="R270" s="73"/>
      <c r="S270" s="73"/>
    </row>
    <row r="271" spans="1:19">
      <c r="B271" s="120" t="s">
        <v>331</v>
      </c>
      <c r="C271" s="121">
        <v>2</v>
      </c>
      <c r="D271" s="122" t="s">
        <v>301</v>
      </c>
      <c r="E271" s="123"/>
      <c r="F271" s="121"/>
      <c r="G271" s="124" t="str">
        <f t="shared" si="18"/>
        <v/>
      </c>
      <c r="H271" s="125"/>
      <c r="I271" s="424">
        <v>115979233</v>
      </c>
      <c r="J271" s="126">
        <f t="shared" si="17"/>
        <v>100.82671761205424</v>
      </c>
      <c r="K271" s="63">
        <f t="shared" si="16"/>
        <v>1.605357993339555</v>
      </c>
      <c r="L271" s="425">
        <v>115028274</v>
      </c>
      <c r="N271" s="73"/>
      <c r="O271" s="73"/>
      <c r="P271" s="73"/>
      <c r="Q271" s="73"/>
      <c r="R271" s="73"/>
      <c r="S271" s="73"/>
    </row>
    <row r="272" spans="1:19">
      <c r="B272" s="127" t="s">
        <v>333</v>
      </c>
      <c r="C272" s="128">
        <v>3</v>
      </c>
      <c r="D272" s="129" t="s">
        <v>307</v>
      </c>
      <c r="E272" s="130"/>
      <c r="F272" s="128"/>
      <c r="G272" s="131" t="str">
        <f t="shared" si="18"/>
        <v/>
      </c>
      <c r="H272" s="132"/>
      <c r="I272" s="428">
        <v>38762415</v>
      </c>
      <c r="J272" s="133">
        <f t="shared" si="17"/>
        <v>102.33258886349184</v>
      </c>
      <c r="K272" s="64">
        <f t="shared" si="16"/>
        <v>0.5365404749779219</v>
      </c>
      <c r="L272" s="429">
        <v>37878857</v>
      </c>
      <c r="N272" s="73"/>
      <c r="O272" s="73"/>
      <c r="P272" s="73"/>
      <c r="Q272" s="73"/>
      <c r="R272" s="73"/>
      <c r="S272" s="73"/>
    </row>
    <row r="273" spans="2:19">
      <c r="B273" s="127" t="s">
        <v>337</v>
      </c>
      <c r="C273" s="128">
        <v>3</v>
      </c>
      <c r="D273" s="129" t="s">
        <v>1186</v>
      </c>
      <c r="E273" s="130">
        <v>163</v>
      </c>
      <c r="F273" s="128" t="s">
        <v>330</v>
      </c>
      <c r="G273" s="131">
        <f t="shared" si="18"/>
        <v>101.875</v>
      </c>
      <c r="H273" s="132">
        <v>160</v>
      </c>
      <c r="I273" s="426">
        <v>128118</v>
      </c>
      <c r="J273" s="133">
        <f t="shared" si="17"/>
        <v>89.788280806509263</v>
      </c>
      <c r="K273" s="64">
        <f t="shared" ref="K273:K336" si="19">I273/$I$417*100</f>
        <v>1.7733800273595285E-3</v>
      </c>
      <c r="L273" s="427">
        <v>142689</v>
      </c>
      <c r="N273" s="73"/>
      <c r="O273" s="73"/>
      <c r="P273" s="73"/>
      <c r="Q273" s="73"/>
      <c r="R273" s="73"/>
      <c r="S273" s="73"/>
    </row>
    <row r="274" spans="2:19">
      <c r="B274" s="127" t="s">
        <v>341</v>
      </c>
      <c r="C274" s="128">
        <v>3</v>
      </c>
      <c r="D274" s="129" t="s">
        <v>1187</v>
      </c>
      <c r="E274" s="130">
        <v>70264</v>
      </c>
      <c r="F274" s="128" t="s">
        <v>32</v>
      </c>
      <c r="G274" s="131">
        <f t="shared" si="18"/>
        <v>212.97284190106694</v>
      </c>
      <c r="H274" s="132">
        <v>32992</v>
      </c>
      <c r="I274" s="426">
        <v>97752</v>
      </c>
      <c r="J274" s="133">
        <f t="shared" si="17"/>
        <v>93.841619706816942</v>
      </c>
      <c r="K274" s="64">
        <f t="shared" si="19"/>
        <v>1.3530608067129414E-3</v>
      </c>
      <c r="L274" s="427">
        <v>104167</v>
      </c>
      <c r="N274" s="73"/>
      <c r="O274" s="73"/>
      <c r="P274" s="73"/>
      <c r="Q274" s="73"/>
      <c r="R274" s="73"/>
      <c r="S274" s="73"/>
    </row>
    <row r="275" spans="2:19">
      <c r="B275" s="120" t="s">
        <v>375</v>
      </c>
      <c r="C275" s="121">
        <v>2</v>
      </c>
      <c r="D275" s="122" t="s">
        <v>332</v>
      </c>
      <c r="E275" s="123">
        <v>873206</v>
      </c>
      <c r="F275" s="121" t="s">
        <v>15</v>
      </c>
      <c r="G275" s="124">
        <f t="shared" si="18"/>
        <v>100.26754670010428</v>
      </c>
      <c r="H275" s="125">
        <v>870876</v>
      </c>
      <c r="I275" s="424">
        <v>117624297</v>
      </c>
      <c r="J275" s="126">
        <f t="shared" si="17"/>
        <v>93.674823115989753</v>
      </c>
      <c r="K275" s="63">
        <f t="shared" si="19"/>
        <v>1.6281285926412001</v>
      </c>
      <c r="L275" s="425">
        <v>125566607</v>
      </c>
      <c r="N275" s="73"/>
      <c r="O275" s="73"/>
      <c r="P275" s="73"/>
      <c r="Q275" s="73"/>
      <c r="R275" s="73"/>
      <c r="S275" s="73"/>
    </row>
    <row r="276" spans="2:19">
      <c r="B276" s="127" t="s">
        <v>377</v>
      </c>
      <c r="C276" s="128">
        <v>3</v>
      </c>
      <c r="D276" s="129" t="s">
        <v>334</v>
      </c>
      <c r="E276" s="130">
        <v>20866</v>
      </c>
      <c r="F276" s="128" t="s">
        <v>15</v>
      </c>
      <c r="G276" s="131">
        <f t="shared" si="18"/>
        <v>691.61418627775936</v>
      </c>
      <c r="H276" s="132">
        <v>3017</v>
      </c>
      <c r="I276" s="426">
        <v>880773</v>
      </c>
      <c r="J276" s="133">
        <f t="shared" si="17"/>
        <v>496.45067469309072</v>
      </c>
      <c r="K276" s="64">
        <f t="shared" si="19"/>
        <v>1.2191458240352908E-2</v>
      </c>
      <c r="L276" s="427">
        <v>177414</v>
      </c>
      <c r="N276" s="73"/>
      <c r="O276" s="73"/>
      <c r="P276" s="73"/>
      <c r="Q276" s="73"/>
      <c r="R276" s="73"/>
      <c r="S276" s="73"/>
    </row>
    <row r="277" spans="2:19">
      <c r="B277" s="127" t="s">
        <v>387</v>
      </c>
      <c r="C277" s="128">
        <v>3</v>
      </c>
      <c r="D277" s="129" t="s">
        <v>1188</v>
      </c>
      <c r="E277" s="130">
        <v>193206</v>
      </c>
      <c r="F277" s="128" t="s">
        <v>15</v>
      </c>
      <c r="G277" s="131">
        <f t="shared" si="18"/>
        <v>89.12126943124683</v>
      </c>
      <c r="H277" s="132">
        <v>216790</v>
      </c>
      <c r="I277" s="426">
        <v>30448898</v>
      </c>
      <c r="J277" s="133">
        <f t="shared" si="17"/>
        <v>77.349334174680678</v>
      </c>
      <c r="K277" s="64">
        <f t="shared" si="19"/>
        <v>0.42146667578566233</v>
      </c>
      <c r="L277" s="427">
        <v>39365430</v>
      </c>
      <c r="N277" s="73"/>
      <c r="O277" s="73"/>
      <c r="P277" s="73"/>
      <c r="Q277" s="73"/>
      <c r="R277" s="73"/>
      <c r="S277" s="73"/>
    </row>
    <row r="278" spans="2:19">
      <c r="B278" s="127" t="s">
        <v>393</v>
      </c>
      <c r="C278" s="128">
        <v>3</v>
      </c>
      <c r="D278" s="129" t="s">
        <v>342</v>
      </c>
      <c r="E278" s="130">
        <v>91694</v>
      </c>
      <c r="F278" s="128" t="s">
        <v>15</v>
      </c>
      <c r="G278" s="131">
        <f t="shared" si="18"/>
        <v>126.38906118623274</v>
      </c>
      <c r="H278" s="132">
        <v>72549</v>
      </c>
      <c r="I278" s="426">
        <v>13853241</v>
      </c>
      <c r="J278" s="133">
        <f t="shared" si="17"/>
        <v>117.58155258761064</v>
      </c>
      <c r="K278" s="64">
        <f t="shared" si="19"/>
        <v>0.19175339065235283</v>
      </c>
      <c r="L278" s="429">
        <v>11781815</v>
      </c>
      <c r="N278" s="73"/>
      <c r="O278" s="73"/>
      <c r="P278" s="73"/>
      <c r="Q278" s="73"/>
      <c r="R278" s="73"/>
      <c r="S278" s="73"/>
    </row>
    <row r="279" spans="2:19">
      <c r="B279" s="127" t="s">
        <v>397</v>
      </c>
      <c r="C279" s="128">
        <v>3</v>
      </c>
      <c r="D279" s="129" t="s">
        <v>350</v>
      </c>
      <c r="E279" s="130">
        <v>466856</v>
      </c>
      <c r="F279" s="128" t="s">
        <v>15</v>
      </c>
      <c r="G279" s="131">
        <f t="shared" si="18"/>
        <v>101.9258353619265</v>
      </c>
      <c r="H279" s="132">
        <v>458035</v>
      </c>
      <c r="I279" s="426">
        <v>40668254</v>
      </c>
      <c r="J279" s="133">
        <f t="shared" si="17"/>
        <v>95.43944157902618</v>
      </c>
      <c r="K279" s="64">
        <f t="shared" si="19"/>
        <v>0.56292066213322289</v>
      </c>
      <c r="L279" s="427">
        <v>42611580</v>
      </c>
      <c r="N279" s="73"/>
      <c r="O279" s="73"/>
      <c r="P279" s="73"/>
      <c r="Q279" s="73"/>
      <c r="R279" s="73"/>
      <c r="S279" s="73"/>
    </row>
    <row r="280" spans="2:19">
      <c r="B280" s="127" t="s">
        <v>399</v>
      </c>
      <c r="C280" s="128">
        <v>3</v>
      </c>
      <c r="D280" s="129" t="s">
        <v>372</v>
      </c>
      <c r="E280" s="130">
        <v>51017</v>
      </c>
      <c r="F280" s="128" t="s">
        <v>15</v>
      </c>
      <c r="G280" s="131">
        <f t="shared" si="18"/>
        <v>96.021155257759133</v>
      </c>
      <c r="H280" s="132">
        <v>53131</v>
      </c>
      <c r="I280" s="426">
        <v>20113765</v>
      </c>
      <c r="J280" s="133">
        <f t="shared" si="17"/>
        <v>89.73990604995646</v>
      </c>
      <c r="K280" s="64">
        <f t="shared" si="19"/>
        <v>0.2784101307076533</v>
      </c>
      <c r="L280" s="427">
        <v>22413401</v>
      </c>
      <c r="N280" s="73"/>
      <c r="O280" s="73"/>
      <c r="P280" s="73"/>
      <c r="Q280" s="73"/>
      <c r="R280" s="73"/>
      <c r="S280" s="73"/>
    </row>
    <row r="281" spans="2:19">
      <c r="B281" s="120" t="s">
        <v>401</v>
      </c>
      <c r="C281" s="121">
        <v>2</v>
      </c>
      <c r="D281" s="122" t="s">
        <v>376</v>
      </c>
      <c r="E281" s="123">
        <v>1121721</v>
      </c>
      <c r="F281" s="121" t="s">
        <v>15</v>
      </c>
      <c r="G281" s="124">
        <f t="shared" si="18"/>
        <v>91.640129079694461</v>
      </c>
      <c r="H281" s="125">
        <v>1224050</v>
      </c>
      <c r="I281" s="424">
        <v>306342425</v>
      </c>
      <c r="J281" s="126">
        <f t="shared" si="17"/>
        <v>82.152762112005988</v>
      </c>
      <c r="K281" s="63">
        <f t="shared" si="19"/>
        <v>4.2403217192579046</v>
      </c>
      <c r="L281" s="425">
        <v>372893640</v>
      </c>
      <c r="N281" s="73"/>
      <c r="O281" s="73"/>
      <c r="P281" s="73"/>
      <c r="Q281" s="73"/>
      <c r="R281" s="73"/>
      <c r="S281" s="73"/>
    </row>
    <row r="282" spans="2:19">
      <c r="B282" s="127" t="s">
        <v>403</v>
      </c>
      <c r="C282" s="128">
        <v>3</v>
      </c>
      <c r="D282" s="129" t="s">
        <v>1189</v>
      </c>
      <c r="E282" s="130">
        <v>23202</v>
      </c>
      <c r="F282" s="128" t="s">
        <v>32</v>
      </c>
      <c r="G282" s="131">
        <f t="shared" si="18"/>
        <v>128.42198483422814</v>
      </c>
      <c r="H282" s="132">
        <v>18067</v>
      </c>
      <c r="I282" s="426">
        <v>442972</v>
      </c>
      <c r="J282" s="133">
        <f t="shared" si="17"/>
        <v>85.773481732772566</v>
      </c>
      <c r="K282" s="64">
        <f t="shared" si="19"/>
        <v>6.1315170193064605E-3</v>
      </c>
      <c r="L282" s="427">
        <v>516444</v>
      </c>
      <c r="N282" s="73"/>
      <c r="O282" s="73"/>
      <c r="P282" s="73"/>
      <c r="Q282" s="73"/>
      <c r="R282" s="73"/>
      <c r="S282" s="73"/>
    </row>
    <row r="283" spans="2:19">
      <c r="B283" s="127" t="s">
        <v>405</v>
      </c>
      <c r="C283" s="128">
        <v>4</v>
      </c>
      <c r="D283" s="129" t="s">
        <v>1190</v>
      </c>
      <c r="E283" s="130">
        <v>7</v>
      </c>
      <c r="F283" s="128" t="s">
        <v>32</v>
      </c>
      <c r="G283" s="131">
        <f t="shared" si="18"/>
        <v>9.0909090909090917</v>
      </c>
      <c r="H283" s="132">
        <v>77</v>
      </c>
      <c r="I283" s="426">
        <v>17619</v>
      </c>
      <c r="J283" s="133">
        <f t="shared" si="17"/>
        <v>15.155086101601611</v>
      </c>
      <c r="K283" s="64">
        <f t="shared" si="19"/>
        <v>2.4387816467668502E-4</v>
      </c>
      <c r="L283" s="427">
        <v>116258</v>
      </c>
      <c r="N283" s="73"/>
      <c r="O283" s="73"/>
      <c r="P283" s="73"/>
      <c r="Q283" s="73"/>
      <c r="R283" s="73"/>
      <c r="S283" s="73"/>
    </row>
    <row r="284" spans="2:19">
      <c r="B284" s="143" t="s">
        <v>1191</v>
      </c>
      <c r="C284" s="144">
        <v>5</v>
      </c>
      <c r="D284" s="145" t="s">
        <v>1192</v>
      </c>
      <c r="E284" s="130"/>
      <c r="F284" s="128" t="s">
        <v>330</v>
      </c>
      <c r="G284" s="131" t="s">
        <v>1318</v>
      </c>
      <c r="H284" s="132">
        <v>6317</v>
      </c>
      <c r="I284" s="426">
        <v>0</v>
      </c>
      <c r="J284" s="133">
        <f t="shared" si="17"/>
        <v>0</v>
      </c>
      <c r="K284" s="64">
        <f t="shared" si="19"/>
        <v>0</v>
      </c>
      <c r="L284" s="427">
        <v>18573</v>
      </c>
      <c r="N284" s="73"/>
      <c r="O284" s="73"/>
      <c r="P284" s="73"/>
      <c r="Q284" s="73"/>
      <c r="R284" s="73"/>
      <c r="S284" s="73"/>
    </row>
    <row r="285" spans="2:19">
      <c r="B285" s="177" t="s">
        <v>1193</v>
      </c>
      <c r="C285" s="178">
        <v>5</v>
      </c>
      <c r="D285" s="160" t="s">
        <v>1194</v>
      </c>
      <c r="E285" s="130"/>
      <c r="F285" s="128" t="s">
        <v>32</v>
      </c>
      <c r="G285" s="131" t="s">
        <v>1318</v>
      </c>
      <c r="H285" s="132">
        <v>56</v>
      </c>
      <c r="I285" s="426">
        <v>0</v>
      </c>
      <c r="J285" s="133">
        <f t="shared" si="17"/>
        <v>0</v>
      </c>
      <c r="K285" s="64">
        <f t="shared" si="19"/>
        <v>0</v>
      </c>
      <c r="L285" s="427">
        <v>46341</v>
      </c>
      <c r="N285" s="73"/>
      <c r="O285" s="73"/>
      <c r="P285" s="73"/>
      <c r="Q285" s="73"/>
      <c r="R285" s="73"/>
      <c r="S285" s="73"/>
    </row>
    <row r="286" spans="2:19">
      <c r="B286" s="177" t="s">
        <v>1195</v>
      </c>
      <c r="C286" s="178">
        <v>5</v>
      </c>
      <c r="D286" s="160" t="s">
        <v>1196</v>
      </c>
      <c r="E286" s="130"/>
      <c r="F286" s="128" t="s">
        <v>330</v>
      </c>
      <c r="G286" s="131" t="s">
        <v>1318</v>
      </c>
      <c r="H286" s="132">
        <v>217</v>
      </c>
      <c r="I286" s="426">
        <v>0</v>
      </c>
      <c r="J286" s="133">
        <f t="shared" si="17"/>
        <v>0</v>
      </c>
      <c r="K286" s="64">
        <f t="shared" si="19"/>
        <v>0</v>
      </c>
      <c r="L286" s="427">
        <v>752</v>
      </c>
      <c r="N286" s="73"/>
      <c r="O286" s="73"/>
      <c r="P286" s="73"/>
      <c r="Q286" s="73"/>
      <c r="R286" s="73"/>
      <c r="S286" s="73"/>
    </row>
    <row r="287" spans="2:19">
      <c r="B287" s="127" t="s">
        <v>1197</v>
      </c>
      <c r="C287" s="128">
        <v>4</v>
      </c>
      <c r="D287" s="129" t="s">
        <v>1198</v>
      </c>
      <c r="E287" s="130">
        <v>23195</v>
      </c>
      <c r="F287" s="128" t="s">
        <v>32</v>
      </c>
      <c r="G287" s="131">
        <f t="shared" si="18"/>
        <v>128.93274041133964</v>
      </c>
      <c r="H287" s="132">
        <v>17990</v>
      </c>
      <c r="I287" s="428">
        <v>425353</v>
      </c>
      <c r="J287" s="133">
        <f t="shared" ref="J287:J299" si="20">I287/L287*100</f>
        <v>106.28882569605133</v>
      </c>
      <c r="K287" s="64">
        <f t="shared" si="19"/>
        <v>5.8876388546297747E-3</v>
      </c>
      <c r="L287" s="427">
        <v>400186</v>
      </c>
      <c r="N287" s="73"/>
      <c r="O287" s="73"/>
      <c r="P287" s="73"/>
      <c r="Q287" s="73"/>
      <c r="R287" s="73"/>
      <c r="S287" s="73"/>
    </row>
    <row r="288" spans="2:19">
      <c r="B288" s="127" t="s">
        <v>1199</v>
      </c>
      <c r="C288" s="128">
        <v>5</v>
      </c>
      <c r="D288" s="129" t="s">
        <v>1200</v>
      </c>
      <c r="E288" s="130">
        <v>23195</v>
      </c>
      <c r="F288" s="128" t="s">
        <v>32</v>
      </c>
      <c r="G288" s="131">
        <f t="shared" si="18"/>
        <v>128.93274041133964</v>
      </c>
      <c r="H288" s="132">
        <v>17990</v>
      </c>
      <c r="I288" s="426">
        <v>425353</v>
      </c>
      <c r="J288" s="133">
        <f t="shared" si="20"/>
        <v>106.28882569605133</v>
      </c>
      <c r="K288" s="64">
        <f t="shared" si="19"/>
        <v>5.8876388546297747E-3</v>
      </c>
      <c r="L288" s="427">
        <v>400186</v>
      </c>
      <c r="N288" s="73"/>
      <c r="O288" s="73"/>
      <c r="P288" s="73"/>
      <c r="Q288" s="73"/>
      <c r="R288" s="73"/>
      <c r="S288" s="73"/>
    </row>
    <row r="289" spans="2:19">
      <c r="B289" s="127" t="s">
        <v>407</v>
      </c>
      <c r="C289" s="128">
        <v>3</v>
      </c>
      <c r="D289" s="129" t="s">
        <v>378</v>
      </c>
      <c r="E289" s="130">
        <v>13721</v>
      </c>
      <c r="F289" s="128" t="s">
        <v>15</v>
      </c>
      <c r="G289" s="131">
        <f t="shared" si="18"/>
        <v>113.90503071559024</v>
      </c>
      <c r="H289" s="132">
        <v>12046</v>
      </c>
      <c r="I289" s="426">
        <v>14352696</v>
      </c>
      <c r="J289" s="133">
        <f t="shared" si="20"/>
        <v>108.49704932120441</v>
      </c>
      <c r="K289" s="64">
        <f t="shared" si="19"/>
        <v>0.19866673242762917</v>
      </c>
      <c r="L289" s="427">
        <v>13228651</v>
      </c>
      <c r="N289" s="73"/>
      <c r="O289" s="73"/>
      <c r="P289" s="73"/>
      <c r="Q289" s="73"/>
      <c r="R289" s="73"/>
      <c r="S289" s="73"/>
    </row>
    <row r="290" spans="2:19">
      <c r="B290" s="127" t="s">
        <v>1201</v>
      </c>
      <c r="C290" s="128">
        <v>3</v>
      </c>
      <c r="D290" s="129" t="s">
        <v>1202</v>
      </c>
      <c r="E290" s="130">
        <v>12812</v>
      </c>
      <c r="F290" s="144" t="s">
        <v>15</v>
      </c>
      <c r="G290" s="131">
        <f t="shared" si="18"/>
        <v>102.80028885501082</v>
      </c>
      <c r="H290" s="153">
        <v>12463</v>
      </c>
      <c r="I290" s="428">
        <v>19424493</v>
      </c>
      <c r="J290" s="133">
        <f t="shared" si="20"/>
        <v>100.01272267120282</v>
      </c>
      <c r="K290" s="64">
        <f t="shared" si="19"/>
        <v>0.26886938547108891</v>
      </c>
      <c r="L290" s="427">
        <v>19422022</v>
      </c>
      <c r="N290" s="73"/>
      <c r="O290" s="73"/>
      <c r="P290" s="73"/>
      <c r="Q290" s="73"/>
      <c r="R290" s="73"/>
      <c r="S290" s="73"/>
    </row>
    <row r="291" spans="2:19">
      <c r="B291" s="127" t="s">
        <v>413</v>
      </c>
      <c r="C291" s="128">
        <v>3</v>
      </c>
      <c r="D291" s="129" t="s">
        <v>388</v>
      </c>
      <c r="E291" s="130">
        <v>1049274</v>
      </c>
      <c r="F291" s="128" t="s">
        <v>15</v>
      </c>
      <c r="G291" s="131">
        <f t="shared" si="18"/>
        <v>91.139141552765253</v>
      </c>
      <c r="H291" s="132">
        <v>1151288</v>
      </c>
      <c r="I291" s="426">
        <v>234656339</v>
      </c>
      <c r="J291" s="133">
        <f t="shared" si="20"/>
        <v>78.593122112992802</v>
      </c>
      <c r="K291" s="64">
        <f t="shared" si="19"/>
        <v>3.2480593271508047</v>
      </c>
      <c r="L291" s="427">
        <v>298571087</v>
      </c>
      <c r="N291" s="73"/>
      <c r="O291" s="73"/>
      <c r="P291" s="73"/>
      <c r="Q291" s="73"/>
      <c r="R291" s="73"/>
      <c r="S291" s="73"/>
    </row>
    <row r="292" spans="2:19">
      <c r="B292" s="127" t="s">
        <v>419</v>
      </c>
      <c r="C292" s="128">
        <v>3</v>
      </c>
      <c r="D292" s="129" t="s">
        <v>1203</v>
      </c>
      <c r="E292" s="130">
        <v>7176</v>
      </c>
      <c r="F292" s="128" t="s">
        <v>15</v>
      </c>
      <c r="G292" s="131">
        <f t="shared" si="18"/>
        <v>75.928473177441532</v>
      </c>
      <c r="H292" s="132">
        <v>9451</v>
      </c>
      <c r="I292" s="426">
        <v>1668207</v>
      </c>
      <c r="J292" s="133">
        <f t="shared" si="20"/>
        <v>65.013129619626852</v>
      </c>
      <c r="K292" s="64">
        <f t="shared" si="19"/>
        <v>2.3090939409773466E-2</v>
      </c>
      <c r="L292" s="427">
        <v>2565954</v>
      </c>
      <c r="N292" s="73"/>
      <c r="O292" s="73"/>
      <c r="P292" s="73"/>
      <c r="Q292" s="73"/>
      <c r="R292" s="73"/>
      <c r="S292" s="73"/>
    </row>
    <row r="293" spans="2:19">
      <c r="B293" s="127" t="s">
        <v>429</v>
      </c>
      <c r="C293" s="128">
        <v>3</v>
      </c>
      <c r="D293" s="129" t="s">
        <v>394</v>
      </c>
      <c r="E293" s="130">
        <v>344</v>
      </c>
      <c r="F293" s="128" t="s">
        <v>15</v>
      </c>
      <c r="G293" s="131">
        <f t="shared" si="18"/>
        <v>98.850574712643677</v>
      </c>
      <c r="H293" s="132">
        <v>348</v>
      </c>
      <c r="I293" s="428">
        <v>192721</v>
      </c>
      <c r="J293" s="133">
        <f t="shared" si="20"/>
        <v>99.172537294999714</v>
      </c>
      <c r="K293" s="64">
        <f t="shared" si="19"/>
        <v>2.6675999645073734E-3</v>
      </c>
      <c r="L293" s="429">
        <v>194329</v>
      </c>
      <c r="N293" s="73"/>
      <c r="O293" s="73"/>
      <c r="P293" s="73"/>
      <c r="Q293" s="73"/>
      <c r="R293" s="73"/>
      <c r="S293" s="73"/>
    </row>
    <row r="294" spans="2:19">
      <c r="B294" s="127" t="s">
        <v>433</v>
      </c>
      <c r="C294" s="128">
        <v>3</v>
      </c>
      <c r="D294" s="129" t="s">
        <v>1204</v>
      </c>
      <c r="E294" s="130">
        <v>2615</v>
      </c>
      <c r="F294" s="128" t="s">
        <v>15</v>
      </c>
      <c r="G294" s="131">
        <f t="shared" si="18"/>
        <v>83.948635634028889</v>
      </c>
      <c r="H294" s="132">
        <v>3115</v>
      </c>
      <c r="I294" s="428">
        <v>5661729</v>
      </c>
      <c r="J294" s="133">
        <f t="shared" si="20"/>
        <v>80.177392829826744</v>
      </c>
      <c r="K294" s="64">
        <f t="shared" si="19"/>
        <v>7.8368356740834505E-2</v>
      </c>
      <c r="L294" s="427">
        <v>7061503</v>
      </c>
      <c r="N294" s="73"/>
      <c r="O294" s="73"/>
      <c r="P294" s="73"/>
      <c r="Q294" s="73"/>
      <c r="R294" s="73"/>
      <c r="S294" s="73"/>
    </row>
    <row r="295" spans="2:19">
      <c r="B295" s="127" t="s">
        <v>437</v>
      </c>
      <c r="C295" s="128">
        <v>3</v>
      </c>
      <c r="D295" s="129" t="s">
        <v>1205</v>
      </c>
      <c r="E295" s="130">
        <v>822</v>
      </c>
      <c r="F295" s="128" t="s">
        <v>15</v>
      </c>
      <c r="G295" s="131">
        <f t="shared" si="18"/>
        <v>130.26941362916006</v>
      </c>
      <c r="H295" s="132">
        <v>631</v>
      </c>
      <c r="I295" s="426">
        <v>3810946</v>
      </c>
      <c r="J295" s="133">
        <f t="shared" si="20"/>
        <v>65.66824024543142</v>
      </c>
      <c r="K295" s="64">
        <f t="shared" si="19"/>
        <v>5.2750242134170733E-2</v>
      </c>
      <c r="L295" s="427">
        <v>5803332</v>
      </c>
      <c r="N295" s="73"/>
      <c r="O295" s="73"/>
      <c r="P295" s="73"/>
      <c r="Q295" s="73"/>
      <c r="R295" s="73"/>
      <c r="S295" s="73"/>
    </row>
    <row r="296" spans="2:19">
      <c r="B296" s="120" t="s">
        <v>1206</v>
      </c>
      <c r="C296" s="121">
        <v>2</v>
      </c>
      <c r="D296" s="122" t="s">
        <v>402</v>
      </c>
      <c r="E296" s="123"/>
      <c r="F296" s="121"/>
      <c r="G296" s="124" t="str">
        <f t="shared" si="18"/>
        <v/>
      </c>
      <c r="H296" s="125"/>
      <c r="I296" s="424">
        <v>168603054</v>
      </c>
      <c r="J296" s="126">
        <f t="shared" si="20"/>
        <v>105.14903436299876</v>
      </c>
      <c r="K296" s="63">
        <f t="shared" si="19"/>
        <v>2.3337648770307062</v>
      </c>
      <c r="L296" s="425">
        <v>160346745</v>
      </c>
      <c r="N296" s="73"/>
      <c r="O296" s="73"/>
      <c r="P296" s="73"/>
      <c r="Q296" s="73"/>
      <c r="R296" s="73"/>
      <c r="S296" s="73"/>
    </row>
    <row r="297" spans="2:19">
      <c r="B297" s="127" t="s">
        <v>1207</v>
      </c>
      <c r="C297" s="128">
        <v>3</v>
      </c>
      <c r="D297" s="129" t="s">
        <v>1208</v>
      </c>
      <c r="E297" s="130">
        <v>98903</v>
      </c>
      <c r="F297" s="128" t="s">
        <v>15</v>
      </c>
      <c r="G297" s="131">
        <f t="shared" si="18"/>
        <v>138.03243454474404</v>
      </c>
      <c r="H297" s="153">
        <v>71652</v>
      </c>
      <c r="I297" s="428">
        <v>22197959</v>
      </c>
      <c r="J297" s="133">
        <f t="shared" si="20"/>
        <v>125.49042719625329</v>
      </c>
      <c r="K297" s="64">
        <f t="shared" si="19"/>
        <v>0.30725906694411159</v>
      </c>
      <c r="L297" s="427">
        <v>17688966</v>
      </c>
      <c r="N297" s="73"/>
      <c r="O297" s="73"/>
      <c r="P297" s="73"/>
      <c r="Q297" s="73"/>
      <c r="R297" s="73"/>
      <c r="S297" s="73"/>
    </row>
    <row r="298" spans="2:19">
      <c r="B298" s="127" t="s">
        <v>1209</v>
      </c>
      <c r="C298" s="128">
        <v>3</v>
      </c>
      <c r="D298" s="129" t="s">
        <v>1210</v>
      </c>
      <c r="E298" s="130">
        <v>28752</v>
      </c>
      <c r="F298" s="128" t="s">
        <v>15</v>
      </c>
      <c r="G298" s="131">
        <f t="shared" si="18"/>
        <v>99.982612929025976</v>
      </c>
      <c r="H298" s="132">
        <v>28757</v>
      </c>
      <c r="I298" s="426">
        <v>16536812</v>
      </c>
      <c r="J298" s="133">
        <f t="shared" si="20"/>
        <v>97.669962846365536</v>
      </c>
      <c r="K298" s="64">
        <f t="shared" si="19"/>
        <v>0.22889876611404625</v>
      </c>
      <c r="L298" s="427">
        <v>16931318</v>
      </c>
      <c r="N298" s="73"/>
      <c r="O298" s="73"/>
      <c r="P298" s="73"/>
      <c r="Q298" s="73"/>
      <c r="R298" s="73"/>
      <c r="S298" s="73"/>
    </row>
    <row r="299" spans="2:19">
      <c r="B299" s="127" t="s">
        <v>1211</v>
      </c>
      <c r="C299" s="128">
        <v>3</v>
      </c>
      <c r="D299" s="129" t="s">
        <v>430</v>
      </c>
      <c r="E299" s="130">
        <v>9100305</v>
      </c>
      <c r="F299" s="128" t="s">
        <v>32</v>
      </c>
      <c r="G299" s="131">
        <f t="shared" si="18"/>
        <v>105.38269833893483</v>
      </c>
      <c r="H299" s="132">
        <v>8635483</v>
      </c>
      <c r="I299" s="426">
        <v>25347765</v>
      </c>
      <c r="J299" s="133">
        <f t="shared" si="20"/>
        <v>100.67957756128988</v>
      </c>
      <c r="K299" s="64">
        <f t="shared" si="19"/>
        <v>0.35085796054576951</v>
      </c>
      <c r="L299" s="429">
        <v>25176670</v>
      </c>
      <c r="N299" s="73"/>
      <c r="O299" s="73"/>
      <c r="P299" s="73"/>
      <c r="Q299" s="73"/>
      <c r="R299" s="73"/>
      <c r="S299" s="73"/>
    </row>
    <row r="300" spans="2:19">
      <c r="B300" s="127" t="s">
        <v>1212</v>
      </c>
      <c r="C300" s="128">
        <v>3</v>
      </c>
      <c r="D300" s="129" t="s">
        <v>434</v>
      </c>
      <c r="E300" s="130">
        <v>0</v>
      </c>
      <c r="F300" s="128"/>
      <c r="G300" s="131"/>
      <c r="H300" s="132">
        <v>0</v>
      </c>
      <c r="I300" s="426">
        <v>4401474</v>
      </c>
      <c r="J300" s="133">
        <f>I300/L300*100</f>
        <v>94.938107063380812</v>
      </c>
      <c r="K300" s="64">
        <f t="shared" si="19"/>
        <v>6.0924195527109794E-2</v>
      </c>
      <c r="L300" s="429">
        <v>4636151</v>
      </c>
      <c r="N300" s="73"/>
      <c r="O300" s="73"/>
      <c r="P300" s="73"/>
      <c r="Q300" s="73"/>
      <c r="R300" s="73"/>
      <c r="S300" s="73"/>
    </row>
    <row r="301" spans="2:19">
      <c r="B301" s="127" t="s">
        <v>1213</v>
      </c>
      <c r="C301" s="128">
        <v>3</v>
      </c>
      <c r="D301" s="129" t="s">
        <v>438</v>
      </c>
      <c r="E301" s="130">
        <v>12771687</v>
      </c>
      <c r="F301" s="128" t="s">
        <v>32</v>
      </c>
      <c r="G301" s="131">
        <f t="shared" ref="G301:G358" si="21">IF(F301="","",E301/H301*100)</f>
        <v>104.50025692048884</v>
      </c>
      <c r="H301" s="132">
        <v>12221680</v>
      </c>
      <c r="I301" s="426">
        <v>11460123</v>
      </c>
      <c r="J301" s="133">
        <f t="shared" ref="J301:J364" si="22">I301/L301*100</f>
        <v>108.70464439876875</v>
      </c>
      <c r="K301" s="64">
        <f t="shared" si="19"/>
        <v>0.15862839912645813</v>
      </c>
      <c r="L301" s="427">
        <v>10542441</v>
      </c>
      <c r="N301" s="73"/>
      <c r="O301" s="73"/>
      <c r="P301" s="73"/>
      <c r="Q301" s="73"/>
      <c r="R301" s="73"/>
      <c r="S301" s="73"/>
    </row>
    <row r="302" spans="2:19">
      <c r="B302" s="113" t="s">
        <v>447</v>
      </c>
      <c r="C302" s="114">
        <v>1</v>
      </c>
      <c r="D302" s="115" t="s">
        <v>448</v>
      </c>
      <c r="E302" s="149"/>
      <c r="F302" s="114"/>
      <c r="G302" s="117" t="str">
        <f t="shared" si="21"/>
        <v/>
      </c>
      <c r="H302" s="118"/>
      <c r="I302" s="116">
        <v>2953213902</v>
      </c>
      <c r="J302" s="119">
        <f t="shared" si="22"/>
        <v>100.83572836665428</v>
      </c>
      <c r="K302" s="62">
        <f t="shared" si="19"/>
        <v>40.877710784802289</v>
      </c>
      <c r="L302" s="423">
        <v>2928737611</v>
      </c>
      <c r="N302" s="73"/>
      <c r="O302" s="73"/>
      <c r="P302" s="73"/>
      <c r="Q302" s="73"/>
      <c r="R302" s="73"/>
      <c r="S302" s="73"/>
    </row>
    <row r="303" spans="2:19">
      <c r="B303" s="120" t="s">
        <v>449</v>
      </c>
      <c r="C303" s="121">
        <v>2</v>
      </c>
      <c r="D303" s="122" t="s">
        <v>450</v>
      </c>
      <c r="E303" s="123"/>
      <c r="F303" s="121"/>
      <c r="G303" s="124" t="str">
        <f t="shared" si="21"/>
        <v/>
      </c>
      <c r="H303" s="125"/>
      <c r="I303" s="424">
        <v>729945060</v>
      </c>
      <c r="J303" s="126">
        <f t="shared" si="22"/>
        <v>97.177553350138908</v>
      </c>
      <c r="K303" s="63">
        <f t="shared" si="19"/>
        <v>10.103732422249431</v>
      </c>
      <c r="L303" s="425">
        <v>751145748</v>
      </c>
      <c r="N303" s="73"/>
      <c r="O303" s="73"/>
      <c r="P303" s="73"/>
      <c r="Q303" s="73"/>
      <c r="R303" s="73"/>
      <c r="S303" s="73"/>
    </row>
    <row r="304" spans="2:19">
      <c r="B304" s="127" t="s">
        <v>451</v>
      </c>
      <c r="C304" s="128">
        <v>3</v>
      </c>
      <c r="D304" s="129" t="s">
        <v>452</v>
      </c>
      <c r="E304" s="130">
        <v>53216</v>
      </c>
      <c r="F304" s="128" t="s">
        <v>15</v>
      </c>
      <c r="G304" s="131">
        <f t="shared" si="21"/>
        <v>79.032880862565719</v>
      </c>
      <c r="H304" s="132">
        <v>67334</v>
      </c>
      <c r="I304" s="426">
        <v>187615788</v>
      </c>
      <c r="J304" s="133">
        <f t="shared" si="22"/>
        <v>83.962247824823493</v>
      </c>
      <c r="K304" s="64">
        <f t="shared" si="19"/>
        <v>2.596934788683241</v>
      </c>
      <c r="L304" s="427">
        <v>223452555</v>
      </c>
      <c r="N304" s="73"/>
      <c r="O304" s="73"/>
      <c r="P304" s="73"/>
      <c r="Q304" s="73"/>
      <c r="R304" s="73"/>
      <c r="S304" s="73"/>
    </row>
    <row r="305" spans="2:19">
      <c r="B305" s="127" t="s">
        <v>453</v>
      </c>
      <c r="C305" s="128">
        <v>4</v>
      </c>
      <c r="D305" s="129" t="s">
        <v>454</v>
      </c>
      <c r="E305" s="130">
        <v>2566527</v>
      </c>
      <c r="F305" s="128" t="s">
        <v>32</v>
      </c>
      <c r="G305" s="131">
        <f>IF(F305="","",E305/H305*100)</f>
        <v>78.666336863089825</v>
      </c>
      <c r="H305" s="132">
        <v>3262548</v>
      </c>
      <c r="I305" s="426">
        <v>1126780</v>
      </c>
      <c r="J305" s="133">
        <f t="shared" si="22"/>
        <v>39.581388127199446</v>
      </c>
      <c r="K305" s="64">
        <f t="shared" si="19"/>
        <v>1.5596630818684098E-2</v>
      </c>
      <c r="L305" s="427">
        <v>2846742</v>
      </c>
      <c r="N305" s="73"/>
      <c r="O305" s="73"/>
      <c r="P305" s="73"/>
      <c r="Q305" s="73"/>
      <c r="R305" s="73"/>
      <c r="S305" s="73"/>
    </row>
    <row r="306" spans="2:19">
      <c r="B306" s="169" t="s">
        <v>455</v>
      </c>
      <c r="C306" s="170">
        <v>4</v>
      </c>
      <c r="D306" s="171" t="s">
        <v>1214</v>
      </c>
      <c r="E306" s="130">
        <v>4</v>
      </c>
      <c r="F306" s="172" t="s">
        <v>32</v>
      </c>
      <c r="G306" s="131"/>
      <c r="H306" s="132">
        <v>0</v>
      </c>
      <c r="I306" s="426">
        <v>1305</v>
      </c>
      <c r="J306" s="133"/>
      <c r="K306" s="64">
        <f t="shared" si="19"/>
        <v>1.8063511260745443E-5</v>
      </c>
      <c r="L306" s="427">
        <v>0</v>
      </c>
      <c r="N306" s="73"/>
      <c r="O306" s="73"/>
      <c r="P306" s="73"/>
      <c r="Q306" s="73"/>
      <c r="R306" s="73"/>
      <c r="S306" s="73"/>
    </row>
    <row r="307" spans="2:19">
      <c r="B307" s="127" t="s">
        <v>461</v>
      </c>
      <c r="C307" s="128">
        <v>4</v>
      </c>
      <c r="D307" s="129" t="s">
        <v>1215</v>
      </c>
      <c r="E307" s="130">
        <v>764401</v>
      </c>
      <c r="F307" s="128" t="s">
        <v>32</v>
      </c>
      <c r="G307" s="131">
        <f t="shared" si="21"/>
        <v>101.8393407896402</v>
      </c>
      <c r="H307" s="132">
        <v>750595</v>
      </c>
      <c r="I307" s="426">
        <v>116831542</v>
      </c>
      <c r="J307" s="133">
        <f t="shared" si="22"/>
        <v>115.88991097752717</v>
      </c>
      <c r="K307" s="64">
        <f t="shared" si="19"/>
        <v>1.6171554594078577</v>
      </c>
      <c r="L307" s="427">
        <v>100812522</v>
      </c>
      <c r="N307" s="73"/>
      <c r="O307" s="73"/>
      <c r="P307" s="73"/>
      <c r="Q307" s="73"/>
      <c r="R307" s="73"/>
      <c r="S307" s="73"/>
    </row>
    <row r="308" spans="2:19">
      <c r="B308" s="127" t="s">
        <v>1216</v>
      </c>
      <c r="C308" s="128">
        <v>4</v>
      </c>
      <c r="D308" s="129" t="s">
        <v>1217</v>
      </c>
      <c r="E308" s="130">
        <v>41272479</v>
      </c>
      <c r="F308" s="128" t="s">
        <v>32</v>
      </c>
      <c r="G308" s="131">
        <f t="shared" si="21"/>
        <v>74.057192116610807</v>
      </c>
      <c r="H308" s="132">
        <v>55730548</v>
      </c>
      <c r="I308" s="426">
        <v>56033003</v>
      </c>
      <c r="J308" s="133">
        <f t="shared" si="22"/>
        <v>55.291832026318488</v>
      </c>
      <c r="K308" s="64">
        <f t="shared" si="19"/>
        <v>0.77559600050872279</v>
      </c>
      <c r="L308" s="427">
        <v>101340471</v>
      </c>
      <c r="N308" s="73"/>
      <c r="O308" s="73"/>
      <c r="P308" s="73"/>
      <c r="Q308" s="73"/>
      <c r="R308" s="73"/>
      <c r="S308" s="73"/>
    </row>
    <row r="309" spans="2:19">
      <c r="B309" s="127" t="s">
        <v>1218</v>
      </c>
      <c r="C309" s="128">
        <v>4</v>
      </c>
      <c r="D309" s="129" t="s">
        <v>1219</v>
      </c>
      <c r="E309" s="130">
        <v>238216</v>
      </c>
      <c r="F309" s="128" t="s">
        <v>32</v>
      </c>
      <c r="G309" s="131">
        <f t="shared" si="21"/>
        <v>130.73562663271355</v>
      </c>
      <c r="H309" s="132">
        <v>182212</v>
      </c>
      <c r="I309" s="426">
        <v>5291065</v>
      </c>
      <c r="J309" s="133">
        <f t="shared" si="22"/>
        <v>85.798711981105384</v>
      </c>
      <c r="K309" s="64">
        <f t="shared" si="19"/>
        <v>7.3237710504855238E-2</v>
      </c>
      <c r="L309" s="427">
        <v>6166835</v>
      </c>
      <c r="N309" s="73"/>
      <c r="O309" s="73"/>
      <c r="P309" s="73"/>
      <c r="Q309" s="73"/>
      <c r="R309" s="73"/>
      <c r="S309" s="73"/>
    </row>
    <row r="310" spans="2:19">
      <c r="B310" s="127" t="s">
        <v>463</v>
      </c>
      <c r="C310" s="128">
        <v>3</v>
      </c>
      <c r="D310" s="129" t="s">
        <v>464</v>
      </c>
      <c r="E310" s="130"/>
      <c r="F310" s="128"/>
      <c r="G310" s="131" t="str">
        <f t="shared" si="21"/>
        <v/>
      </c>
      <c r="H310" s="132"/>
      <c r="I310" s="426">
        <v>2723614</v>
      </c>
      <c r="J310" s="133">
        <f t="shared" si="22"/>
        <v>79.095936581856876</v>
      </c>
      <c r="K310" s="64">
        <f t="shared" si="19"/>
        <v>3.769964150109114E-2</v>
      </c>
      <c r="L310" s="427">
        <v>3443431</v>
      </c>
      <c r="N310" s="73"/>
      <c r="O310" s="73"/>
      <c r="P310" s="73"/>
      <c r="Q310" s="73"/>
      <c r="R310" s="73"/>
      <c r="S310" s="73"/>
    </row>
    <row r="311" spans="2:19">
      <c r="B311" s="127" t="s">
        <v>465</v>
      </c>
      <c r="C311" s="128">
        <v>4</v>
      </c>
      <c r="D311" s="129" t="s">
        <v>466</v>
      </c>
      <c r="E311" s="130">
        <v>25</v>
      </c>
      <c r="F311" s="128" t="s">
        <v>12</v>
      </c>
      <c r="G311" s="131">
        <f t="shared" si="21"/>
        <v>30.120481927710845</v>
      </c>
      <c r="H311" s="132">
        <v>83</v>
      </c>
      <c r="I311" s="426">
        <v>235916</v>
      </c>
      <c r="J311" s="133">
        <f t="shared" si="22"/>
        <v>32.32239643559798</v>
      </c>
      <c r="K311" s="64">
        <f t="shared" si="19"/>
        <v>3.2654952663525071E-3</v>
      </c>
      <c r="L311" s="427">
        <v>729884</v>
      </c>
      <c r="N311" s="73"/>
      <c r="O311" s="73"/>
      <c r="P311" s="73"/>
      <c r="Q311" s="73"/>
      <c r="R311" s="73"/>
      <c r="S311" s="73"/>
    </row>
    <row r="312" spans="2:19">
      <c r="B312" s="127" t="s">
        <v>467</v>
      </c>
      <c r="C312" s="128">
        <v>3</v>
      </c>
      <c r="D312" s="129" t="s">
        <v>468</v>
      </c>
      <c r="E312" s="130"/>
      <c r="F312" s="128"/>
      <c r="G312" s="131" t="str">
        <f t="shared" si="21"/>
        <v/>
      </c>
      <c r="H312" s="132"/>
      <c r="I312" s="426">
        <v>89343450</v>
      </c>
      <c r="J312" s="133">
        <f t="shared" si="22"/>
        <v>112.79901901216292</v>
      </c>
      <c r="K312" s="64">
        <f t="shared" si="19"/>
        <v>1.2366715824895382</v>
      </c>
      <c r="L312" s="427">
        <v>79205875</v>
      </c>
      <c r="N312" s="73"/>
      <c r="O312" s="73"/>
      <c r="P312" s="73"/>
      <c r="Q312" s="73"/>
      <c r="R312" s="73"/>
      <c r="S312" s="73"/>
    </row>
    <row r="313" spans="2:19">
      <c r="B313" s="127" t="s">
        <v>470</v>
      </c>
      <c r="C313" s="128">
        <v>4</v>
      </c>
      <c r="D313" s="129" t="s">
        <v>1220</v>
      </c>
      <c r="E313" s="130">
        <v>7042598</v>
      </c>
      <c r="F313" s="128" t="s">
        <v>12</v>
      </c>
      <c r="G313" s="131">
        <f t="shared" si="21"/>
        <v>146.98760479178142</v>
      </c>
      <c r="H313" s="132">
        <v>4791287</v>
      </c>
      <c r="I313" s="426">
        <v>50249671</v>
      </c>
      <c r="J313" s="133">
        <f t="shared" si="22"/>
        <v>136.00295760328362</v>
      </c>
      <c r="K313" s="64">
        <f t="shared" si="19"/>
        <v>0.69554444287912154</v>
      </c>
      <c r="L313" s="427">
        <v>36947484</v>
      </c>
      <c r="N313" s="73"/>
      <c r="O313" s="73"/>
      <c r="P313" s="73"/>
      <c r="Q313" s="73"/>
      <c r="R313" s="73"/>
      <c r="S313" s="73"/>
    </row>
    <row r="314" spans="2:19">
      <c r="B314" s="127" t="s">
        <v>476</v>
      </c>
      <c r="C314" s="128">
        <v>4</v>
      </c>
      <c r="D314" s="129" t="s">
        <v>477</v>
      </c>
      <c r="E314" s="130">
        <v>11814408</v>
      </c>
      <c r="F314" s="128" t="s">
        <v>32</v>
      </c>
      <c r="G314" s="131">
        <f t="shared" si="21"/>
        <v>110.52758023497573</v>
      </c>
      <c r="H314" s="132">
        <v>10689104</v>
      </c>
      <c r="I314" s="426">
        <v>32052901</v>
      </c>
      <c r="J314" s="133">
        <f t="shared" si="22"/>
        <v>107.38687849773558</v>
      </c>
      <c r="K314" s="64">
        <f t="shared" si="19"/>
        <v>0.44366891812494935</v>
      </c>
      <c r="L314" s="427">
        <v>29848061</v>
      </c>
      <c r="N314" s="73"/>
      <c r="O314" s="73"/>
      <c r="P314" s="73"/>
      <c r="Q314" s="73"/>
      <c r="R314" s="73"/>
      <c r="S314" s="73"/>
    </row>
    <row r="315" spans="2:19">
      <c r="B315" s="127" t="s">
        <v>478</v>
      </c>
      <c r="C315" s="128">
        <v>3</v>
      </c>
      <c r="D315" s="129" t="s">
        <v>479</v>
      </c>
      <c r="E315" s="130"/>
      <c r="F315" s="128"/>
      <c r="G315" s="131" t="str">
        <f t="shared" si="21"/>
        <v/>
      </c>
      <c r="H315" s="132"/>
      <c r="I315" s="426">
        <v>46368529</v>
      </c>
      <c r="J315" s="133">
        <f t="shared" si="22"/>
        <v>101.13142544893296</v>
      </c>
      <c r="K315" s="64">
        <f t="shared" si="19"/>
        <v>0.64182256378214675</v>
      </c>
      <c r="L315" s="427">
        <v>45849773</v>
      </c>
      <c r="N315" s="73"/>
      <c r="O315" s="73"/>
      <c r="P315" s="73"/>
      <c r="Q315" s="73"/>
      <c r="R315" s="73"/>
      <c r="S315" s="73"/>
    </row>
    <row r="316" spans="2:19">
      <c r="B316" s="127" t="s">
        <v>480</v>
      </c>
      <c r="C316" s="128">
        <v>4</v>
      </c>
      <c r="D316" s="129" t="s">
        <v>481</v>
      </c>
      <c r="E316" s="130">
        <v>22081</v>
      </c>
      <c r="F316" s="128" t="s">
        <v>12</v>
      </c>
      <c r="G316" s="131">
        <f t="shared" si="21"/>
        <v>107.48673514092391</v>
      </c>
      <c r="H316" s="132">
        <v>20543</v>
      </c>
      <c r="I316" s="426">
        <v>22548049</v>
      </c>
      <c r="J316" s="133">
        <f t="shared" si="22"/>
        <v>112.53627300517812</v>
      </c>
      <c r="K316" s="64">
        <f t="shared" si="19"/>
        <v>0.31210493258186972</v>
      </c>
      <c r="L316" s="427">
        <v>20036250</v>
      </c>
      <c r="N316" s="73"/>
      <c r="O316" s="73"/>
      <c r="P316" s="73"/>
      <c r="Q316" s="73"/>
      <c r="R316" s="73"/>
      <c r="S316" s="73"/>
    </row>
    <row r="317" spans="2:19">
      <c r="B317" s="127" t="s">
        <v>482</v>
      </c>
      <c r="C317" s="128">
        <v>5</v>
      </c>
      <c r="D317" s="129" t="s">
        <v>483</v>
      </c>
      <c r="E317" s="130">
        <v>1490</v>
      </c>
      <c r="F317" s="128" t="s">
        <v>12</v>
      </c>
      <c r="G317" s="131">
        <f t="shared" si="21"/>
        <v>87.185488589818604</v>
      </c>
      <c r="H317" s="132">
        <v>1709</v>
      </c>
      <c r="I317" s="426">
        <v>2937799</v>
      </c>
      <c r="J317" s="133">
        <f t="shared" si="22"/>
        <v>127.89971941113343</v>
      </c>
      <c r="K317" s="64">
        <f t="shared" si="19"/>
        <v>4.0664341240081767E-2</v>
      </c>
      <c r="L317" s="427">
        <v>2296955</v>
      </c>
      <c r="N317" s="73"/>
      <c r="O317" s="73"/>
      <c r="P317" s="73"/>
      <c r="Q317" s="73"/>
      <c r="R317" s="73"/>
      <c r="S317" s="73"/>
    </row>
    <row r="318" spans="2:19">
      <c r="B318" s="127" t="s">
        <v>484</v>
      </c>
      <c r="C318" s="128">
        <v>5</v>
      </c>
      <c r="D318" s="129" t="s">
        <v>1221</v>
      </c>
      <c r="E318" s="130">
        <v>1573</v>
      </c>
      <c r="F318" s="128" t="s">
        <v>12</v>
      </c>
      <c r="G318" s="131">
        <f t="shared" si="21"/>
        <v>292.92364990689015</v>
      </c>
      <c r="H318" s="132">
        <v>537</v>
      </c>
      <c r="I318" s="426">
        <v>229794</v>
      </c>
      <c r="J318" s="133">
        <f t="shared" si="22"/>
        <v>180.6371990284012</v>
      </c>
      <c r="K318" s="64">
        <f t="shared" si="19"/>
        <v>3.1807559437944358E-3</v>
      </c>
      <c r="L318" s="427">
        <v>127213</v>
      </c>
      <c r="N318" s="73"/>
      <c r="O318" s="73"/>
      <c r="P318" s="73"/>
      <c r="Q318" s="73"/>
      <c r="R318" s="73"/>
      <c r="S318" s="73"/>
    </row>
    <row r="319" spans="2:19">
      <c r="B319" s="127" t="s">
        <v>1222</v>
      </c>
      <c r="C319" s="128">
        <v>5</v>
      </c>
      <c r="D319" s="129" t="s">
        <v>1223</v>
      </c>
      <c r="E319" s="130">
        <v>5</v>
      </c>
      <c r="F319" s="128" t="s">
        <v>12</v>
      </c>
      <c r="G319" s="131">
        <f t="shared" si="21"/>
        <v>22.727272727272727</v>
      </c>
      <c r="H319" s="132">
        <v>22</v>
      </c>
      <c r="I319" s="426">
        <v>33394</v>
      </c>
      <c r="J319" s="133">
        <f t="shared" si="22"/>
        <v>77.667690017676065</v>
      </c>
      <c r="K319" s="64">
        <f t="shared" si="19"/>
        <v>4.6223210347994887E-4</v>
      </c>
      <c r="L319" s="427">
        <v>42996</v>
      </c>
      <c r="N319" s="73"/>
      <c r="O319" s="73"/>
      <c r="P319" s="73"/>
      <c r="Q319" s="73"/>
      <c r="R319" s="73"/>
      <c r="S319" s="73"/>
    </row>
    <row r="320" spans="2:19">
      <c r="B320" s="127" t="s">
        <v>1224</v>
      </c>
      <c r="C320" s="128">
        <v>5</v>
      </c>
      <c r="D320" s="129" t="s">
        <v>485</v>
      </c>
      <c r="E320" s="130">
        <v>3656</v>
      </c>
      <c r="F320" s="128" t="s">
        <v>12</v>
      </c>
      <c r="G320" s="131">
        <f t="shared" si="21"/>
        <v>156.03926589842084</v>
      </c>
      <c r="H320" s="132">
        <v>2343</v>
      </c>
      <c r="I320" s="426">
        <v>1412418</v>
      </c>
      <c r="J320" s="133">
        <f t="shared" si="22"/>
        <v>92.181389569094691</v>
      </c>
      <c r="K320" s="64">
        <f t="shared" si="19"/>
        <v>1.9550366626727631E-2</v>
      </c>
      <c r="L320" s="427">
        <v>1532216</v>
      </c>
      <c r="N320" s="73"/>
      <c r="O320" s="73"/>
      <c r="P320" s="73"/>
      <c r="Q320" s="73"/>
      <c r="R320" s="73"/>
      <c r="S320" s="73"/>
    </row>
    <row r="321" spans="2:19">
      <c r="B321" s="127" t="s">
        <v>486</v>
      </c>
      <c r="C321" s="128">
        <v>4</v>
      </c>
      <c r="D321" s="129" t="s">
        <v>1225</v>
      </c>
      <c r="E321" s="130">
        <v>187</v>
      </c>
      <c r="F321" s="128" t="s">
        <v>12</v>
      </c>
      <c r="G321" s="131">
        <f t="shared" si="21"/>
        <v>91.666666666666657</v>
      </c>
      <c r="H321" s="132">
        <v>204</v>
      </c>
      <c r="I321" s="426">
        <v>2614059</v>
      </c>
      <c r="J321" s="133">
        <f t="shared" si="22"/>
        <v>143.70320405834195</v>
      </c>
      <c r="K321" s="64">
        <f t="shared" si="19"/>
        <v>3.6183206270308792E-2</v>
      </c>
      <c r="L321" s="427">
        <v>1819068</v>
      </c>
      <c r="N321" s="73"/>
      <c r="O321" s="73"/>
      <c r="P321" s="73"/>
      <c r="Q321" s="73"/>
      <c r="R321" s="73"/>
      <c r="S321" s="73"/>
    </row>
    <row r="322" spans="2:19">
      <c r="B322" s="127" t="s">
        <v>1226</v>
      </c>
      <c r="C322" s="128">
        <v>4</v>
      </c>
      <c r="D322" s="129" t="s">
        <v>487</v>
      </c>
      <c r="E322" s="130">
        <v>701536</v>
      </c>
      <c r="F322" s="128" t="s">
        <v>32</v>
      </c>
      <c r="G322" s="131">
        <f t="shared" si="21"/>
        <v>69.095948319079852</v>
      </c>
      <c r="H322" s="132">
        <v>1015307</v>
      </c>
      <c r="I322" s="426">
        <v>458098</v>
      </c>
      <c r="J322" s="133">
        <f t="shared" si="22"/>
        <v>66.491908736880461</v>
      </c>
      <c r="K322" s="64">
        <f t="shared" si="19"/>
        <v>6.3408876486781346E-3</v>
      </c>
      <c r="L322" s="427">
        <v>688953</v>
      </c>
      <c r="N322" s="73"/>
      <c r="O322" s="73"/>
      <c r="P322" s="73"/>
      <c r="Q322" s="73"/>
      <c r="R322" s="73"/>
      <c r="S322" s="73"/>
    </row>
    <row r="323" spans="2:19">
      <c r="B323" s="127" t="s">
        <v>488</v>
      </c>
      <c r="C323" s="128">
        <v>3</v>
      </c>
      <c r="D323" s="129" t="s">
        <v>489</v>
      </c>
      <c r="E323" s="130"/>
      <c r="F323" s="128"/>
      <c r="G323" s="131" t="str">
        <f t="shared" si="21"/>
        <v/>
      </c>
      <c r="H323" s="132"/>
      <c r="I323" s="426">
        <v>7332245</v>
      </c>
      <c r="J323" s="133">
        <f t="shared" si="22"/>
        <v>59.163743745632161</v>
      </c>
      <c r="K323" s="64">
        <f t="shared" si="19"/>
        <v>0.10149125680003407</v>
      </c>
      <c r="L323" s="427">
        <v>12393139</v>
      </c>
      <c r="N323" s="73"/>
      <c r="O323" s="73"/>
      <c r="P323" s="73"/>
      <c r="Q323" s="73"/>
      <c r="R323" s="73"/>
      <c r="S323" s="73"/>
    </row>
    <row r="324" spans="2:19">
      <c r="B324" s="127" t="s">
        <v>1227</v>
      </c>
      <c r="C324" s="128">
        <v>4</v>
      </c>
      <c r="D324" s="129" t="s">
        <v>1228</v>
      </c>
      <c r="E324" s="130">
        <v>18</v>
      </c>
      <c r="F324" s="128" t="s">
        <v>12</v>
      </c>
      <c r="G324" s="131">
        <f t="shared" si="21"/>
        <v>6.25</v>
      </c>
      <c r="H324" s="132">
        <v>288</v>
      </c>
      <c r="I324" s="426">
        <v>30325</v>
      </c>
      <c r="J324" s="133">
        <f t="shared" si="22"/>
        <v>41.720551412926838</v>
      </c>
      <c r="K324" s="64">
        <f t="shared" si="19"/>
        <v>4.1975170803226476E-4</v>
      </c>
      <c r="L324" s="427">
        <v>72686</v>
      </c>
      <c r="N324" s="73"/>
      <c r="O324" s="73"/>
      <c r="P324" s="73"/>
      <c r="Q324" s="73"/>
      <c r="R324" s="73"/>
      <c r="S324" s="73"/>
    </row>
    <row r="325" spans="2:19">
      <c r="B325" s="127" t="s">
        <v>1229</v>
      </c>
      <c r="C325" s="128">
        <v>3</v>
      </c>
      <c r="D325" s="129" t="s">
        <v>509</v>
      </c>
      <c r="E325" s="130">
        <v>762</v>
      </c>
      <c r="F325" s="128" t="s">
        <v>15</v>
      </c>
      <c r="G325" s="131">
        <f t="shared" si="21"/>
        <v>110.75581395348837</v>
      </c>
      <c r="H325" s="132">
        <v>688</v>
      </c>
      <c r="I325" s="426">
        <v>1068114</v>
      </c>
      <c r="J325" s="133">
        <f t="shared" si="22"/>
        <v>90.698533438967161</v>
      </c>
      <c r="K325" s="64">
        <f t="shared" si="19"/>
        <v>1.4784589476444336E-2</v>
      </c>
      <c r="L325" s="427">
        <v>1177653</v>
      </c>
      <c r="N325" s="73"/>
      <c r="O325" s="73"/>
      <c r="P325" s="73"/>
      <c r="Q325" s="73"/>
      <c r="R325" s="73"/>
      <c r="S325" s="73"/>
    </row>
    <row r="326" spans="2:19">
      <c r="B326" s="127" t="s">
        <v>500</v>
      </c>
      <c r="C326" s="128">
        <v>3</v>
      </c>
      <c r="D326" s="129" t="s">
        <v>511</v>
      </c>
      <c r="E326" s="130"/>
      <c r="F326" s="128"/>
      <c r="G326" s="131" t="str">
        <f t="shared" si="21"/>
        <v/>
      </c>
      <c r="H326" s="132"/>
      <c r="I326" s="426">
        <v>1012356</v>
      </c>
      <c r="J326" s="133">
        <f t="shared" si="22"/>
        <v>84.433220294878581</v>
      </c>
      <c r="K326" s="64">
        <f t="shared" si="19"/>
        <v>1.401280000450821E-2</v>
      </c>
      <c r="L326" s="427">
        <v>1199002</v>
      </c>
      <c r="N326" s="73"/>
      <c r="O326" s="73"/>
      <c r="P326" s="73"/>
      <c r="Q326" s="73"/>
      <c r="R326" s="73"/>
      <c r="S326" s="73"/>
    </row>
    <row r="327" spans="2:19">
      <c r="B327" s="127" t="s">
        <v>502</v>
      </c>
      <c r="C327" s="128">
        <v>4</v>
      </c>
      <c r="D327" s="129" t="s">
        <v>1230</v>
      </c>
      <c r="E327" s="130"/>
      <c r="F327" s="128"/>
      <c r="G327" s="131" t="str">
        <f t="shared" si="21"/>
        <v/>
      </c>
      <c r="H327" s="132"/>
      <c r="I327" s="426">
        <v>620392</v>
      </c>
      <c r="J327" s="133">
        <f t="shared" si="22"/>
        <v>94.497476836091067</v>
      </c>
      <c r="K327" s="64">
        <f t="shared" si="19"/>
        <v>8.587324044502978E-3</v>
      </c>
      <c r="L327" s="427">
        <v>656517</v>
      </c>
      <c r="N327" s="73"/>
      <c r="O327" s="73"/>
      <c r="P327" s="73"/>
      <c r="Q327" s="73"/>
      <c r="R327" s="73"/>
      <c r="S327" s="73"/>
    </row>
    <row r="328" spans="2:19">
      <c r="B328" s="127" t="s">
        <v>510</v>
      </c>
      <c r="C328" s="128">
        <v>3</v>
      </c>
      <c r="D328" s="129" t="s">
        <v>1231</v>
      </c>
      <c r="E328" s="130">
        <v>492</v>
      </c>
      <c r="F328" s="128" t="s">
        <v>15</v>
      </c>
      <c r="G328" s="131">
        <f t="shared" si="21"/>
        <v>60.073260073260073</v>
      </c>
      <c r="H328" s="132">
        <v>819</v>
      </c>
      <c r="I328" s="426">
        <v>1304411</v>
      </c>
      <c r="J328" s="133">
        <f t="shared" si="22"/>
        <v>55.196786054169742</v>
      </c>
      <c r="K328" s="64">
        <f t="shared" si="19"/>
        <v>1.8055358457578715E-2</v>
      </c>
      <c r="L328" s="427">
        <v>2363201</v>
      </c>
      <c r="N328" s="73"/>
      <c r="O328" s="73"/>
      <c r="P328" s="73"/>
      <c r="Q328" s="73"/>
      <c r="R328" s="73"/>
      <c r="S328" s="73"/>
    </row>
    <row r="329" spans="2:19">
      <c r="B329" s="127" t="s">
        <v>512</v>
      </c>
      <c r="C329" s="128">
        <v>3</v>
      </c>
      <c r="D329" s="129" t="s">
        <v>515</v>
      </c>
      <c r="E329" s="130">
        <v>20659</v>
      </c>
      <c r="F329" s="128" t="s">
        <v>15</v>
      </c>
      <c r="G329" s="131">
        <f t="shared" si="21"/>
        <v>124.06317559452317</v>
      </c>
      <c r="H329" s="132">
        <v>16652</v>
      </c>
      <c r="I329" s="426">
        <v>7284835</v>
      </c>
      <c r="J329" s="133">
        <f t="shared" si="22"/>
        <v>117.2076279196985</v>
      </c>
      <c r="K329" s="64">
        <f t="shared" si="19"/>
        <v>0.10083501843308239</v>
      </c>
      <c r="L329" s="427">
        <v>6215325</v>
      </c>
      <c r="N329" s="73"/>
      <c r="O329" s="73"/>
      <c r="P329" s="73"/>
      <c r="Q329" s="73"/>
      <c r="R329" s="73"/>
      <c r="S329" s="73"/>
    </row>
    <row r="330" spans="2:19">
      <c r="B330" s="127" t="s">
        <v>514</v>
      </c>
      <c r="C330" s="128">
        <v>3</v>
      </c>
      <c r="D330" s="129" t="s">
        <v>521</v>
      </c>
      <c r="E330" s="130"/>
      <c r="F330" s="128"/>
      <c r="G330" s="131" t="str">
        <f t="shared" si="21"/>
        <v/>
      </c>
      <c r="H330" s="132"/>
      <c r="I330" s="426">
        <v>49454455</v>
      </c>
      <c r="J330" s="133">
        <f t="shared" si="22"/>
        <v>107.32010614814378</v>
      </c>
      <c r="K330" s="64">
        <f t="shared" si="19"/>
        <v>0.68453724504714841</v>
      </c>
      <c r="L330" s="427">
        <v>46081258</v>
      </c>
      <c r="N330" s="73"/>
      <c r="O330" s="73"/>
      <c r="P330" s="73"/>
      <c r="Q330" s="73"/>
      <c r="R330" s="73"/>
      <c r="S330" s="73"/>
    </row>
    <row r="331" spans="2:19">
      <c r="B331" s="127" t="s">
        <v>516</v>
      </c>
      <c r="C331" s="128">
        <v>4</v>
      </c>
      <c r="D331" s="129" t="s">
        <v>527</v>
      </c>
      <c r="E331" s="130"/>
      <c r="F331" s="128"/>
      <c r="G331" s="131" t="str">
        <f t="shared" si="21"/>
        <v/>
      </c>
      <c r="H331" s="132"/>
      <c r="I331" s="426">
        <v>33656844</v>
      </c>
      <c r="J331" s="133">
        <f t="shared" si="22"/>
        <v>109.41375515131593</v>
      </c>
      <c r="K331" s="64">
        <f t="shared" si="19"/>
        <v>0.46587032995797145</v>
      </c>
      <c r="L331" s="427">
        <v>30761072</v>
      </c>
      <c r="N331" s="73"/>
      <c r="O331" s="73"/>
      <c r="P331" s="73"/>
      <c r="Q331" s="73"/>
      <c r="R331" s="73"/>
      <c r="S331" s="73"/>
    </row>
    <row r="332" spans="2:19">
      <c r="B332" s="127" t="s">
        <v>1232</v>
      </c>
      <c r="C332" s="128">
        <v>3</v>
      </c>
      <c r="D332" s="129" t="s">
        <v>529</v>
      </c>
      <c r="E332" s="130"/>
      <c r="F332" s="128"/>
      <c r="G332" s="131" t="str">
        <f t="shared" si="21"/>
        <v/>
      </c>
      <c r="H332" s="132"/>
      <c r="I332" s="426">
        <v>80704355</v>
      </c>
      <c r="J332" s="133">
        <f t="shared" si="22"/>
        <v>105.31044476699338</v>
      </c>
      <c r="K332" s="64">
        <f t="shared" si="19"/>
        <v>1.1170912071522587</v>
      </c>
      <c r="L332" s="427">
        <v>76634711</v>
      </c>
      <c r="N332" s="73"/>
      <c r="O332" s="73"/>
      <c r="P332" s="73"/>
      <c r="Q332" s="73"/>
      <c r="R332" s="73"/>
      <c r="S332" s="73"/>
    </row>
    <row r="333" spans="2:19">
      <c r="B333" s="127" t="s">
        <v>1233</v>
      </c>
      <c r="C333" s="128">
        <v>4</v>
      </c>
      <c r="D333" s="129" t="s">
        <v>531</v>
      </c>
      <c r="E333" s="130">
        <v>13299938</v>
      </c>
      <c r="F333" s="128" t="s">
        <v>32</v>
      </c>
      <c r="G333" s="131">
        <f t="shared" si="21"/>
        <v>112.83461558170163</v>
      </c>
      <c r="H333" s="132">
        <v>11787108</v>
      </c>
      <c r="I333" s="428">
        <v>32645609</v>
      </c>
      <c r="J333" s="133">
        <f t="shared" si="22"/>
        <v>110.78497487167407</v>
      </c>
      <c r="K333" s="64">
        <f t="shared" si="19"/>
        <v>0.45187304657884508</v>
      </c>
      <c r="L333" s="427">
        <v>29467542</v>
      </c>
      <c r="N333" s="73"/>
      <c r="O333" s="73"/>
      <c r="P333" s="73"/>
      <c r="Q333" s="73"/>
      <c r="R333" s="73"/>
      <c r="S333" s="73"/>
    </row>
    <row r="334" spans="2:19">
      <c r="B334" s="127" t="s">
        <v>1234</v>
      </c>
      <c r="C334" s="128">
        <v>4</v>
      </c>
      <c r="D334" s="129" t="s">
        <v>533</v>
      </c>
      <c r="E334" s="130">
        <v>2837175</v>
      </c>
      <c r="F334" s="128" t="s">
        <v>12</v>
      </c>
      <c r="G334" s="131">
        <f t="shared" si="21"/>
        <v>98.540461614657971</v>
      </c>
      <c r="H334" s="132">
        <v>2879198</v>
      </c>
      <c r="I334" s="426">
        <v>9090371</v>
      </c>
      <c r="J334" s="133">
        <f t="shared" si="22"/>
        <v>94.586550861659759</v>
      </c>
      <c r="K334" s="64">
        <f t="shared" si="19"/>
        <v>0.12582683442364276</v>
      </c>
      <c r="L334" s="427">
        <v>9610638</v>
      </c>
      <c r="N334" s="73"/>
      <c r="O334" s="73"/>
      <c r="P334" s="73"/>
      <c r="Q334" s="73"/>
      <c r="R334" s="73"/>
      <c r="S334" s="73"/>
    </row>
    <row r="335" spans="2:19">
      <c r="B335" s="127" t="s">
        <v>1235</v>
      </c>
      <c r="C335" s="128">
        <v>4</v>
      </c>
      <c r="D335" s="129" t="s">
        <v>1236</v>
      </c>
      <c r="E335" s="130">
        <v>288629</v>
      </c>
      <c r="F335" s="128" t="s">
        <v>32</v>
      </c>
      <c r="G335" s="131">
        <f t="shared" si="21"/>
        <v>268.26500357836619</v>
      </c>
      <c r="H335" s="132">
        <v>107591</v>
      </c>
      <c r="I335" s="426">
        <v>216087</v>
      </c>
      <c r="J335" s="133">
        <f t="shared" si="22"/>
        <v>135.65805333735122</v>
      </c>
      <c r="K335" s="64">
        <f t="shared" si="19"/>
        <v>2.9910267875867436E-3</v>
      </c>
      <c r="L335" s="427">
        <v>159288</v>
      </c>
      <c r="N335" s="73"/>
      <c r="O335" s="73"/>
      <c r="P335" s="73"/>
      <c r="Q335" s="73"/>
      <c r="R335" s="73"/>
      <c r="S335" s="73"/>
    </row>
    <row r="336" spans="2:19">
      <c r="B336" s="127" t="s">
        <v>520</v>
      </c>
      <c r="C336" s="128">
        <v>3</v>
      </c>
      <c r="D336" s="129" t="s">
        <v>535</v>
      </c>
      <c r="E336" s="130">
        <v>74952984</v>
      </c>
      <c r="F336" s="128" t="s">
        <v>32</v>
      </c>
      <c r="G336" s="131">
        <f t="shared" si="21"/>
        <v>96.935120175881806</v>
      </c>
      <c r="H336" s="153">
        <v>77322836</v>
      </c>
      <c r="I336" s="428">
        <v>29317083</v>
      </c>
      <c r="J336" s="133">
        <f t="shared" si="22"/>
        <v>103.78572741952603</v>
      </c>
      <c r="K336" s="64">
        <f t="shared" si="19"/>
        <v>0.40580035164958533</v>
      </c>
      <c r="L336" s="427">
        <v>28247702</v>
      </c>
      <c r="N336" s="73"/>
      <c r="O336" s="73"/>
      <c r="P336" s="73"/>
      <c r="Q336" s="73"/>
      <c r="R336" s="73"/>
      <c r="S336" s="73"/>
    </row>
    <row r="337" spans="2:19">
      <c r="B337" s="127" t="s">
        <v>522</v>
      </c>
      <c r="C337" s="128">
        <v>4</v>
      </c>
      <c r="D337" s="129" t="s">
        <v>539</v>
      </c>
      <c r="E337" s="130">
        <v>8538403</v>
      </c>
      <c r="F337" s="128" t="s">
        <v>32</v>
      </c>
      <c r="G337" s="131">
        <f t="shared" si="21"/>
        <v>92.922699972444462</v>
      </c>
      <c r="H337" s="132">
        <v>9188716</v>
      </c>
      <c r="I337" s="426">
        <v>8163476</v>
      </c>
      <c r="J337" s="133">
        <f t="shared" si="22"/>
        <v>91.333817778232756</v>
      </c>
      <c r="K337" s="64">
        <f t="shared" ref="K337:K400" si="23">I337/$I$417*100</f>
        <v>0.11299696601749054</v>
      </c>
      <c r="L337" s="427">
        <v>8938065</v>
      </c>
      <c r="N337" s="73"/>
      <c r="O337" s="73"/>
      <c r="P337" s="73"/>
      <c r="Q337" s="73"/>
      <c r="R337" s="73"/>
      <c r="S337" s="73"/>
    </row>
    <row r="338" spans="2:19">
      <c r="B338" s="127" t="s">
        <v>528</v>
      </c>
      <c r="C338" s="128">
        <v>3</v>
      </c>
      <c r="D338" s="129" t="s">
        <v>1237</v>
      </c>
      <c r="E338" s="130">
        <v>5099301</v>
      </c>
      <c r="F338" s="128" t="s">
        <v>32</v>
      </c>
      <c r="G338" s="131">
        <f t="shared" si="21"/>
        <v>99.128386524622783</v>
      </c>
      <c r="H338" s="132">
        <v>5144138</v>
      </c>
      <c r="I338" s="426">
        <v>15585649</v>
      </c>
      <c r="J338" s="133">
        <f t="shared" si="22"/>
        <v>113.49200240562442</v>
      </c>
      <c r="K338" s="64">
        <f t="shared" si="23"/>
        <v>0.21573298560729959</v>
      </c>
      <c r="L338" s="427">
        <v>13732817</v>
      </c>
      <c r="N338" s="73"/>
      <c r="O338" s="73"/>
      <c r="P338" s="73"/>
      <c r="Q338" s="73"/>
      <c r="R338" s="73"/>
      <c r="S338" s="73"/>
    </row>
    <row r="339" spans="2:19">
      <c r="B339" s="127" t="s">
        <v>534</v>
      </c>
      <c r="C339" s="128">
        <v>3</v>
      </c>
      <c r="D339" s="129" t="s">
        <v>1238</v>
      </c>
      <c r="E339" s="130">
        <v>20382627</v>
      </c>
      <c r="F339" s="128" t="s">
        <v>32</v>
      </c>
      <c r="G339" s="131">
        <f t="shared" si="21"/>
        <v>100.1299851784474</v>
      </c>
      <c r="H339" s="132">
        <v>20356167</v>
      </c>
      <c r="I339" s="426">
        <v>55413738</v>
      </c>
      <c r="J339" s="133">
        <f t="shared" si="22"/>
        <v>101.14340925209029</v>
      </c>
      <c r="K339" s="64">
        <f t="shared" si="23"/>
        <v>0.76702427614022806</v>
      </c>
      <c r="L339" s="429">
        <v>54787295</v>
      </c>
      <c r="N339" s="73"/>
      <c r="O339" s="73"/>
      <c r="P339" s="73"/>
      <c r="Q339" s="73"/>
      <c r="R339" s="73"/>
      <c r="S339" s="73"/>
    </row>
    <row r="340" spans="2:19">
      <c r="B340" s="127" t="s">
        <v>546</v>
      </c>
      <c r="C340" s="128">
        <v>3</v>
      </c>
      <c r="D340" s="129" t="s">
        <v>547</v>
      </c>
      <c r="E340" s="130">
        <v>1449298</v>
      </c>
      <c r="F340" s="128" t="s">
        <v>32</v>
      </c>
      <c r="G340" s="131">
        <f t="shared" si="21"/>
        <v>122.37529827595233</v>
      </c>
      <c r="H340" s="132">
        <v>1184306</v>
      </c>
      <c r="I340" s="426">
        <v>19279995</v>
      </c>
      <c r="J340" s="133">
        <f t="shared" si="22"/>
        <v>100.49655108569924</v>
      </c>
      <c r="K340" s="64">
        <f t="shared" si="23"/>
        <v>0.26686927723342208</v>
      </c>
      <c r="L340" s="427">
        <v>19184733</v>
      </c>
      <c r="N340" s="73"/>
      <c r="O340" s="73"/>
      <c r="P340" s="73"/>
      <c r="Q340" s="73"/>
      <c r="R340" s="73"/>
      <c r="S340" s="73"/>
    </row>
    <row r="341" spans="2:19">
      <c r="B341" s="127" t="s">
        <v>548</v>
      </c>
      <c r="C341" s="128">
        <v>4</v>
      </c>
      <c r="D341" s="129" t="s">
        <v>549</v>
      </c>
      <c r="E341" s="130">
        <v>403642</v>
      </c>
      <c r="F341" s="128" t="s">
        <v>32</v>
      </c>
      <c r="G341" s="131">
        <f t="shared" si="21"/>
        <v>339.5316364125772</v>
      </c>
      <c r="H341" s="132">
        <v>118882</v>
      </c>
      <c r="I341" s="426">
        <v>3782369</v>
      </c>
      <c r="J341" s="133">
        <f t="shared" si="22"/>
        <v>112.54026075730243</v>
      </c>
      <c r="K341" s="64">
        <f t="shared" si="23"/>
        <v>5.2354685841988102E-2</v>
      </c>
      <c r="L341" s="427">
        <v>3360903</v>
      </c>
      <c r="N341" s="73"/>
      <c r="O341" s="73"/>
      <c r="P341" s="73"/>
      <c r="Q341" s="73"/>
      <c r="R341" s="73"/>
      <c r="S341" s="73"/>
    </row>
    <row r="342" spans="2:19">
      <c r="B342" s="120" t="s">
        <v>550</v>
      </c>
      <c r="C342" s="121">
        <v>2</v>
      </c>
      <c r="D342" s="122" t="s">
        <v>551</v>
      </c>
      <c r="E342" s="123"/>
      <c r="F342" s="121"/>
      <c r="G342" s="124" t="str">
        <f t="shared" si="21"/>
        <v/>
      </c>
      <c r="H342" s="125"/>
      <c r="I342" s="424">
        <v>1095558256</v>
      </c>
      <c r="J342" s="126">
        <f t="shared" si="22"/>
        <v>98.199687956361416</v>
      </c>
      <c r="K342" s="63">
        <f t="shared" si="23"/>
        <v>15.164466585485547</v>
      </c>
      <c r="L342" s="425">
        <v>1115643317</v>
      </c>
      <c r="N342" s="73"/>
      <c r="O342" s="73"/>
      <c r="P342" s="73"/>
      <c r="Q342" s="73"/>
      <c r="R342" s="73"/>
      <c r="S342" s="73"/>
    </row>
    <row r="343" spans="2:19">
      <c r="B343" s="127" t="s">
        <v>552</v>
      </c>
      <c r="C343" s="128">
        <v>3</v>
      </c>
      <c r="D343" s="129" t="s">
        <v>553</v>
      </c>
      <c r="E343" s="130"/>
      <c r="F343" s="128"/>
      <c r="G343" s="131" t="str">
        <f t="shared" si="21"/>
        <v/>
      </c>
      <c r="H343" s="132"/>
      <c r="I343" s="426">
        <v>100344166</v>
      </c>
      <c r="J343" s="133">
        <f t="shared" si="22"/>
        <v>94.969002151563359</v>
      </c>
      <c r="K343" s="64">
        <f t="shared" si="23"/>
        <v>1.3889409750889732</v>
      </c>
      <c r="L343" s="427">
        <v>105659914</v>
      </c>
      <c r="N343" s="73"/>
      <c r="O343" s="73"/>
      <c r="P343" s="73"/>
      <c r="Q343" s="73"/>
      <c r="R343" s="73"/>
      <c r="S343" s="73"/>
    </row>
    <row r="344" spans="2:19">
      <c r="B344" s="127" t="s">
        <v>554</v>
      </c>
      <c r="C344" s="128">
        <v>4</v>
      </c>
      <c r="D344" s="129" t="s">
        <v>1239</v>
      </c>
      <c r="E344" s="130">
        <v>142465807</v>
      </c>
      <c r="F344" s="128" t="s">
        <v>12</v>
      </c>
      <c r="G344" s="131">
        <f t="shared" si="21"/>
        <v>97.444878634601054</v>
      </c>
      <c r="H344" s="132">
        <v>146201431</v>
      </c>
      <c r="I344" s="426">
        <v>47651933</v>
      </c>
      <c r="J344" s="133">
        <f t="shared" si="22"/>
        <v>93.476739732629312</v>
      </c>
      <c r="K344" s="64">
        <f t="shared" si="23"/>
        <v>0.65958714815462638</v>
      </c>
      <c r="L344" s="427">
        <v>50977316</v>
      </c>
      <c r="N344" s="73"/>
      <c r="O344" s="73"/>
      <c r="P344" s="73"/>
      <c r="Q344" s="73"/>
      <c r="R344" s="73"/>
      <c r="S344" s="73"/>
    </row>
    <row r="345" spans="2:19">
      <c r="B345" s="127" t="s">
        <v>560</v>
      </c>
      <c r="C345" s="128">
        <v>3</v>
      </c>
      <c r="D345" s="129" t="s">
        <v>561</v>
      </c>
      <c r="E345" s="130">
        <v>19153438</v>
      </c>
      <c r="F345" s="128" t="s">
        <v>32</v>
      </c>
      <c r="G345" s="131">
        <f t="shared" si="21"/>
        <v>93.304365295408516</v>
      </c>
      <c r="H345" s="132">
        <v>20527912</v>
      </c>
      <c r="I345" s="426">
        <v>86222971</v>
      </c>
      <c r="J345" s="133">
        <f t="shared" si="22"/>
        <v>98.017174741037309</v>
      </c>
      <c r="K345" s="64">
        <f t="shared" si="23"/>
        <v>1.1934786265083737</v>
      </c>
      <c r="L345" s="427">
        <v>87967207</v>
      </c>
      <c r="N345" s="73"/>
      <c r="O345" s="73"/>
      <c r="P345" s="73"/>
      <c r="Q345" s="73"/>
      <c r="R345" s="73"/>
      <c r="S345" s="73"/>
    </row>
    <row r="346" spans="2:19">
      <c r="B346" s="127" t="s">
        <v>564</v>
      </c>
      <c r="C346" s="128">
        <v>4</v>
      </c>
      <c r="D346" s="129" t="s">
        <v>565</v>
      </c>
      <c r="E346" s="130">
        <v>7975953</v>
      </c>
      <c r="F346" s="128" t="s">
        <v>32</v>
      </c>
      <c r="G346" s="131">
        <f t="shared" si="21"/>
        <v>94.85354637926919</v>
      </c>
      <c r="H346" s="132">
        <v>8408703</v>
      </c>
      <c r="I346" s="426">
        <v>41159735</v>
      </c>
      <c r="J346" s="133">
        <f t="shared" si="22"/>
        <v>95.959333030781281</v>
      </c>
      <c r="K346" s="64">
        <f t="shared" si="23"/>
        <v>0.56972362962589906</v>
      </c>
      <c r="L346" s="427">
        <v>42892894</v>
      </c>
      <c r="N346" s="73"/>
      <c r="O346" s="73"/>
      <c r="P346" s="73"/>
      <c r="Q346" s="73"/>
      <c r="R346" s="73"/>
      <c r="S346" s="73"/>
    </row>
    <row r="347" spans="2:19">
      <c r="B347" s="127" t="s">
        <v>1240</v>
      </c>
      <c r="C347" s="128">
        <v>3</v>
      </c>
      <c r="D347" s="129" t="s">
        <v>567</v>
      </c>
      <c r="E347" s="130">
        <v>117894364</v>
      </c>
      <c r="F347" s="128" t="s">
        <v>32</v>
      </c>
      <c r="G347" s="131">
        <f t="shared" si="21"/>
        <v>106.93892944624004</v>
      </c>
      <c r="H347" s="132">
        <v>110244571</v>
      </c>
      <c r="I347" s="426">
        <v>275547453</v>
      </c>
      <c r="J347" s="133">
        <f t="shared" si="22"/>
        <v>105.68200131090614</v>
      </c>
      <c r="K347" s="64">
        <f t="shared" si="23"/>
        <v>3.8140647663871459</v>
      </c>
      <c r="L347" s="427">
        <v>260732622</v>
      </c>
      <c r="N347" s="73"/>
      <c r="O347" s="73"/>
      <c r="P347" s="73"/>
      <c r="Q347" s="73"/>
      <c r="R347" s="73"/>
      <c r="S347" s="73"/>
    </row>
    <row r="348" spans="2:19">
      <c r="B348" s="127" t="s">
        <v>566</v>
      </c>
      <c r="C348" s="128">
        <v>3</v>
      </c>
      <c r="D348" s="129" t="s">
        <v>1241</v>
      </c>
      <c r="E348" s="130"/>
      <c r="F348" s="128"/>
      <c r="G348" s="131" t="str">
        <f t="shared" si="21"/>
        <v/>
      </c>
      <c r="H348" s="132"/>
      <c r="I348" s="426">
        <v>140526170</v>
      </c>
      <c r="J348" s="133">
        <f t="shared" si="22"/>
        <v>101.11272357670052</v>
      </c>
      <c r="K348" s="64">
        <f t="shared" si="23"/>
        <v>1.9451310760340446</v>
      </c>
      <c r="L348" s="427">
        <v>138979710</v>
      </c>
      <c r="N348" s="73"/>
      <c r="O348" s="73"/>
      <c r="P348" s="73"/>
      <c r="Q348" s="73"/>
      <c r="R348" s="73"/>
      <c r="S348" s="73"/>
    </row>
    <row r="349" spans="2:19">
      <c r="B349" s="127" t="s">
        <v>568</v>
      </c>
      <c r="C349" s="128">
        <v>4</v>
      </c>
      <c r="D349" s="129" t="s">
        <v>583</v>
      </c>
      <c r="E349" s="130">
        <v>1094319</v>
      </c>
      <c r="F349" s="128" t="s">
        <v>12</v>
      </c>
      <c r="G349" s="131">
        <f t="shared" si="21"/>
        <v>81.428360954353877</v>
      </c>
      <c r="H349" s="132">
        <v>1343904</v>
      </c>
      <c r="I349" s="426">
        <v>15970441</v>
      </c>
      <c r="J349" s="133">
        <f t="shared" si="22"/>
        <v>90.416894731371286</v>
      </c>
      <c r="K349" s="64">
        <f t="shared" si="23"/>
        <v>0.22105918838511165</v>
      </c>
      <c r="L349" s="427">
        <v>17663116</v>
      </c>
      <c r="N349" s="73"/>
      <c r="O349" s="73"/>
      <c r="P349" s="73"/>
      <c r="Q349" s="73"/>
      <c r="R349" s="73"/>
      <c r="S349" s="73"/>
    </row>
    <row r="350" spans="2:19">
      <c r="B350" s="127" t="s">
        <v>1242</v>
      </c>
      <c r="C350" s="128">
        <v>4</v>
      </c>
      <c r="D350" s="129" t="s">
        <v>579</v>
      </c>
      <c r="E350" s="130">
        <v>5056144</v>
      </c>
      <c r="F350" s="128" t="s">
        <v>12</v>
      </c>
      <c r="G350" s="131">
        <f t="shared" si="21"/>
        <v>145.1421813192176</v>
      </c>
      <c r="H350" s="132">
        <v>3483580</v>
      </c>
      <c r="I350" s="426">
        <v>31779072</v>
      </c>
      <c r="J350" s="133">
        <f t="shared" si="22"/>
        <v>128.95539830851675</v>
      </c>
      <c r="K350" s="64">
        <f t="shared" si="23"/>
        <v>0.43987863979160169</v>
      </c>
      <c r="L350" s="427">
        <v>24643460</v>
      </c>
      <c r="N350" s="73"/>
      <c r="O350" s="73"/>
      <c r="P350" s="73"/>
      <c r="Q350" s="73"/>
      <c r="R350" s="73"/>
      <c r="S350" s="73"/>
    </row>
    <row r="351" spans="2:19">
      <c r="B351" s="127" t="s">
        <v>1243</v>
      </c>
      <c r="C351" s="128">
        <v>4</v>
      </c>
      <c r="D351" s="129" t="s">
        <v>585</v>
      </c>
      <c r="E351" s="130">
        <v>40432674</v>
      </c>
      <c r="F351" s="128" t="s">
        <v>12</v>
      </c>
      <c r="G351" s="131">
        <f t="shared" si="21"/>
        <v>97.187713477936271</v>
      </c>
      <c r="H351" s="132">
        <v>41602660</v>
      </c>
      <c r="I351" s="426">
        <v>30731680</v>
      </c>
      <c r="J351" s="133">
        <f t="shared" si="22"/>
        <v>93.590224099027111</v>
      </c>
      <c r="K351" s="64">
        <f t="shared" si="23"/>
        <v>0.42538087949549852</v>
      </c>
      <c r="L351" s="427">
        <v>32836421</v>
      </c>
      <c r="N351" s="73"/>
      <c r="O351" s="73"/>
      <c r="P351" s="73"/>
      <c r="Q351" s="73"/>
      <c r="R351" s="73"/>
      <c r="S351" s="73"/>
    </row>
    <row r="352" spans="2:19">
      <c r="B352" s="127" t="s">
        <v>1244</v>
      </c>
      <c r="C352" s="128">
        <v>4</v>
      </c>
      <c r="D352" s="129" t="s">
        <v>1245</v>
      </c>
      <c r="E352" s="130">
        <v>675427</v>
      </c>
      <c r="F352" s="128" t="s">
        <v>32</v>
      </c>
      <c r="G352" s="131">
        <f t="shared" si="21"/>
        <v>102.49131650705831</v>
      </c>
      <c r="H352" s="132">
        <v>659009</v>
      </c>
      <c r="I352" s="426">
        <v>7399205</v>
      </c>
      <c r="J352" s="133">
        <f t="shared" si="22"/>
        <v>88.413186785874785</v>
      </c>
      <c r="K352" s="64">
        <f t="shared" si="23"/>
        <v>0.10241810179161991</v>
      </c>
      <c r="L352" s="427">
        <v>8368893</v>
      </c>
      <c r="N352" s="73"/>
      <c r="O352" s="73"/>
      <c r="P352" s="73"/>
      <c r="Q352" s="73"/>
      <c r="R352" s="73"/>
      <c r="S352" s="73"/>
    </row>
    <row r="353" spans="2:19">
      <c r="B353" s="127" t="s">
        <v>572</v>
      </c>
      <c r="C353" s="128">
        <v>3</v>
      </c>
      <c r="D353" s="129" t="s">
        <v>589</v>
      </c>
      <c r="E353" s="130"/>
      <c r="F353" s="128"/>
      <c r="G353" s="131" t="str">
        <f t="shared" si="21"/>
        <v/>
      </c>
      <c r="H353" s="132"/>
      <c r="I353" s="426">
        <v>78934797</v>
      </c>
      <c r="J353" s="133">
        <f t="shared" si="22"/>
        <v>88.882783940941366</v>
      </c>
      <c r="K353" s="64">
        <f t="shared" si="23"/>
        <v>1.0925973904016517</v>
      </c>
      <c r="L353" s="427">
        <v>88807746</v>
      </c>
      <c r="N353" s="73"/>
      <c r="O353" s="73"/>
      <c r="P353" s="73"/>
      <c r="Q353" s="73"/>
      <c r="R353" s="73"/>
      <c r="S353" s="73"/>
    </row>
    <row r="354" spans="2:19">
      <c r="B354" s="146" t="s">
        <v>1246</v>
      </c>
      <c r="C354" s="147">
        <v>4</v>
      </c>
      <c r="D354" s="148" t="s">
        <v>1247</v>
      </c>
      <c r="E354" s="130">
        <v>11126</v>
      </c>
      <c r="F354" s="128" t="s">
        <v>12</v>
      </c>
      <c r="G354" s="131">
        <f t="shared" si="21"/>
        <v>12.322379860672713</v>
      </c>
      <c r="H354" s="132">
        <v>90291</v>
      </c>
      <c r="I354" s="426">
        <v>270141</v>
      </c>
      <c r="J354" s="133">
        <f t="shared" si="22"/>
        <v>3.3484808124975443</v>
      </c>
      <c r="K354" s="64">
        <f t="shared" si="23"/>
        <v>3.7392298816007925E-3</v>
      </c>
      <c r="L354" s="427">
        <v>8067569</v>
      </c>
      <c r="N354" s="73"/>
      <c r="O354" s="73"/>
      <c r="P354" s="73"/>
      <c r="Q354" s="73"/>
      <c r="R354" s="73"/>
      <c r="S354" s="73"/>
    </row>
    <row r="355" spans="2:19">
      <c r="B355" s="127" t="s">
        <v>574</v>
      </c>
      <c r="C355" s="128">
        <v>3</v>
      </c>
      <c r="D355" s="129" t="s">
        <v>591</v>
      </c>
      <c r="E355" s="130"/>
      <c r="F355" s="128"/>
      <c r="G355" s="131" t="str">
        <f t="shared" si="21"/>
        <v/>
      </c>
      <c r="H355" s="132"/>
      <c r="I355" s="426">
        <v>60133732</v>
      </c>
      <c r="J355" s="133">
        <f t="shared" si="22"/>
        <v>100.49230150237946</v>
      </c>
      <c r="K355" s="64">
        <f t="shared" si="23"/>
        <v>0.83235735259206789</v>
      </c>
      <c r="L355" s="427">
        <v>59839143</v>
      </c>
      <c r="N355" s="73"/>
      <c r="O355" s="73"/>
      <c r="P355" s="73"/>
      <c r="Q355" s="73"/>
      <c r="R355" s="73"/>
      <c r="S355" s="73"/>
    </row>
    <row r="356" spans="2:19">
      <c r="B356" s="127" t="s">
        <v>576</v>
      </c>
      <c r="C356" s="128">
        <v>4</v>
      </c>
      <c r="D356" s="129" t="s">
        <v>593</v>
      </c>
      <c r="E356" s="130">
        <v>8620702</v>
      </c>
      <c r="F356" s="128" t="s">
        <v>32</v>
      </c>
      <c r="G356" s="131">
        <f t="shared" si="21"/>
        <v>108.07512439850497</v>
      </c>
      <c r="H356" s="132">
        <v>7976583</v>
      </c>
      <c r="I356" s="428">
        <v>4269430</v>
      </c>
      <c r="J356" s="133">
        <f t="shared" si="22"/>
        <v>106.11629612139137</v>
      </c>
      <c r="K356" s="64">
        <f t="shared" si="23"/>
        <v>5.9096472706486144E-2</v>
      </c>
      <c r="L356" s="427">
        <v>4023350</v>
      </c>
      <c r="N356" s="73"/>
      <c r="O356" s="73"/>
      <c r="P356" s="73"/>
      <c r="Q356" s="73"/>
      <c r="R356" s="73"/>
      <c r="S356" s="73"/>
    </row>
    <row r="357" spans="2:19">
      <c r="B357" s="127" t="s">
        <v>578</v>
      </c>
      <c r="C357" s="128">
        <v>4</v>
      </c>
      <c r="D357" s="129" t="s">
        <v>595</v>
      </c>
      <c r="E357" s="130">
        <v>4122139</v>
      </c>
      <c r="F357" s="128" t="s">
        <v>32</v>
      </c>
      <c r="G357" s="131">
        <f t="shared" si="21"/>
        <v>89.706240466857139</v>
      </c>
      <c r="H357" s="132">
        <v>4595153</v>
      </c>
      <c r="I357" s="426">
        <v>3661797</v>
      </c>
      <c r="J357" s="133">
        <f t="shared" si="22"/>
        <v>97.49465839699991</v>
      </c>
      <c r="K357" s="64">
        <f t="shared" si="23"/>
        <v>5.0685755819206035E-2</v>
      </c>
      <c r="L357" s="427">
        <v>3755895</v>
      </c>
      <c r="N357" s="73"/>
      <c r="O357" s="73"/>
      <c r="P357" s="73"/>
      <c r="Q357" s="73"/>
      <c r="R357" s="73"/>
      <c r="S357" s="73"/>
    </row>
    <row r="358" spans="2:19">
      <c r="B358" s="127" t="s">
        <v>1248</v>
      </c>
      <c r="C358" s="128">
        <v>4</v>
      </c>
      <c r="D358" s="129" t="s">
        <v>597</v>
      </c>
      <c r="E358" s="130">
        <v>1617207</v>
      </c>
      <c r="F358" s="128" t="s">
        <v>32</v>
      </c>
      <c r="G358" s="131">
        <f t="shared" si="21"/>
        <v>85.135425385745194</v>
      </c>
      <c r="H358" s="132">
        <v>1899570</v>
      </c>
      <c r="I358" s="426">
        <v>3278966</v>
      </c>
      <c r="J358" s="133">
        <f t="shared" si="22"/>
        <v>96.751859741101271</v>
      </c>
      <c r="K358" s="64">
        <f t="shared" si="23"/>
        <v>4.5386696754483861E-2</v>
      </c>
      <c r="L358" s="427">
        <v>3389047</v>
      </c>
      <c r="N358" s="73"/>
      <c r="O358" s="73"/>
      <c r="P358" s="73"/>
      <c r="Q358" s="73"/>
      <c r="R358" s="73"/>
      <c r="S358" s="73"/>
    </row>
    <row r="359" spans="2:19">
      <c r="B359" s="127" t="s">
        <v>1249</v>
      </c>
      <c r="C359" s="128">
        <v>4</v>
      </c>
      <c r="D359" s="129" t="s">
        <v>599</v>
      </c>
      <c r="E359" s="130">
        <v>1063303</v>
      </c>
      <c r="F359" s="144" t="s">
        <v>32</v>
      </c>
      <c r="G359" s="131"/>
      <c r="H359" s="153">
        <v>1722741</v>
      </c>
      <c r="I359" s="428">
        <v>690896</v>
      </c>
      <c r="J359" s="133">
        <f t="shared" si="22"/>
        <v>62.399500006322171</v>
      </c>
      <c r="K359" s="64">
        <f t="shared" si="23"/>
        <v>9.5632242727999878E-3</v>
      </c>
      <c r="L359" s="427">
        <v>1107214</v>
      </c>
      <c r="N359" s="73"/>
      <c r="O359" s="73"/>
      <c r="P359" s="73"/>
      <c r="Q359" s="73"/>
      <c r="R359" s="73"/>
      <c r="S359" s="73"/>
    </row>
    <row r="360" spans="2:19">
      <c r="B360" s="127" t="s">
        <v>580</v>
      </c>
      <c r="C360" s="128">
        <v>3</v>
      </c>
      <c r="D360" s="129" t="s">
        <v>605</v>
      </c>
      <c r="E360" s="130"/>
      <c r="F360" s="144"/>
      <c r="G360" s="131" t="str">
        <f t="shared" ref="G360:G406" si="24">IF(F360="","",E360/H360*100)</f>
        <v/>
      </c>
      <c r="H360" s="153"/>
      <c r="I360" s="428">
        <v>107941496</v>
      </c>
      <c r="J360" s="133">
        <f t="shared" si="22"/>
        <v>75.622431275109705</v>
      </c>
      <c r="K360" s="64">
        <f t="shared" si="23"/>
        <v>1.4941014777760224</v>
      </c>
      <c r="L360" s="427">
        <v>142737405</v>
      </c>
      <c r="N360" s="73"/>
      <c r="O360" s="73"/>
      <c r="P360" s="73"/>
      <c r="Q360" s="73"/>
      <c r="R360" s="73"/>
      <c r="S360" s="73"/>
    </row>
    <row r="361" spans="2:19">
      <c r="B361" s="127" t="s">
        <v>582</v>
      </c>
      <c r="C361" s="128">
        <v>4</v>
      </c>
      <c r="D361" s="129" t="s">
        <v>1250</v>
      </c>
      <c r="E361" s="130">
        <v>29182348</v>
      </c>
      <c r="F361" s="128" t="s">
        <v>12</v>
      </c>
      <c r="G361" s="131">
        <f t="shared" si="24"/>
        <v>95.30230115964882</v>
      </c>
      <c r="H361" s="132">
        <v>30620822</v>
      </c>
      <c r="I361" s="426">
        <v>1591820</v>
      </c>
      <c r="J361" s="133">
        <f t="shared" si="22"/>
        <v>87.934779486340958</v>
      </c>
      <c r="K361" s="64">
        <f t="shared" si="23"/>
        <v>2.2033608042206752E-2</v>
      </c>
      <c r="L361" s="427">
        <v>1810228</v>
      </c>
      <c r="N361" s="73"/>
      <c r="O361" s="73"/>
      <c r="P361" s="73"/>
      <c r="Q361" s="73"/>
      <c r="R361" s="73"/>
      <c r="S361" s="73"/>
    </row>
    <row r="362" spans="2:19">
      <c r="B362" s="127" t="s">
        <v>1251</v>
      </c>
      <c r="C362" s="128">
        <v>4</v>
      </c>
      <c r="D362" s="129" t="s">
        <v>611</v>
      </c>
      <c r="E362" s="130">
        <v>588456634</v>
      </c>
      <c r="F362" s="128" t="s">
        <v>12</v>
      </c>
      <c r="G362" s="131">
        <f t="shared" si="24"/>
        <v>87.467631191365186</v>
      </c>
      <c r="H362" s="132">
        <v>672770745</v>
      </c>
      <c r="I362" s="426">
        <v>72652098</v>
      </c>
      <c r="J362" s="133">
        <f t="shared" si="22"/>
        <v>78.47004952208205</v>
      </c>
      <c r="K362" s="64">
        <f t="shared" si="23"/>
        <v>1.0056337090726295</v>
      </c>
      <c r="L362" s="429">
        <v>92585768</v>
      </c>
      <c r="N362" s="73"/>
      <c r="O362" s="73"/>
      <c r="P362" s="73"/>
      <c r="Q362" s="73"/>
      <c r="R362" s="73"/>
      <c r="S362" s="73"/>
    </row>
    <row r="363" spans="2:19">
      <c r="B363" s="127" t="s">
        <v>586</v>
      </c>
      <c r="C363" s="128">
        <v>3</v>
      </c>
      <c r="D363" s="129" t="s">
        <v>615</v>
      </c>
      <c r="E363" s="130"/>
      <c r="F363" s="128"/>
      <c r="G363" s="131" t="str">
        <f t="shared" si="24"/>
        <v/>
      </c>
      <c r="H363" s="132"/>
      <c r="I363" s="426">
        <v>84591734</v>
      </c>
      <c r="J363" s="133">
        <f t="shared" si="22"/>
        <v>106.69083900150167</v>
      </c>
      <c r="K363" s="64">
        <f t="shared" si="23"/>
        <v>1.1708994173754661</v>
      </c>
      <c r="L363" s="427">
        <v>79286783</v>
      </c>
      <c r="N363" s="73"/>
      <c r="O363" s="73"/>
      <c r="P363" s="73"/>
      <c r="Q363" s="73"/>
      <c r="R363" s="73"/>
      <c r="S363" s="73"/>
    </row>
    <row r="364" spans="2:19">
      <c r="B364" s="127" t="s">
        <v>588</v>
      </c>
      <c r="C364" s="128">
        <v>3</v>
      </c>
      <c r="D364" s="129" t="s">
        <v>1252</v>
      </c>
      <c r="E364" s="130">
        <v>813785</v>
      </c>
      <c r="F364" s="128" t="s">
        <v>32</v>
      </c>
      <c r="G364" s="131">
        <f t="shared" si="24"/>
        <v>85.792887218964609</v>
      </c>
      <c r="H364" s="132">
        <v>948546</v>
      </c>
      <c r="I364" s="426">
        <v>3426239</v>
      </c>
      <c r="J364" s="133">
        <f t="shared" si="22"/>
        <v>112.64027684036147</v>
      </c>
      <c r="K364" s="64">
        <f t="shared" si="23"/>
        <v>4.7425215906900541E-2</v>
      </c>
      <c r="L364" s="427">
        <v>3041753</v>
      </c>
      <c r="N364" s="73"/>
      <c r="O364" s="73"/>
      <c r="P364" s="73"/>
      <c r="Q364" s="73"/>
      <c r="R364" s="73"/>
      <c r="S364" s="73"/>
    </row>
    <row r="365" spans="2:19">
      <c r="B365" s="120" t="s">
        <v>625</v>
      </c>
      <c r="C365" s="121">
        <v>2</v>
      </c>
      <c r="D365" s="122" t="s">
        <v>626</v>
      </c>
      <c r="E365" s="123"/>
      <c r="F365" s="121"/>
      <c r="G365" s="124" t="str">
        <f t="shared" si="24"/>
        <v/>
      </c>
      <c r="H365" s="125"/>
      <c r="I365" s="424">
        <v>1127710586</v>
      </c>
      <c r="J365" s="126">
        <f t="shared" ref="J365:J368" si="25">I365/L365*100</f>
        <v>106.19258251708177</v>
      </c>
      <c r="K365" s="63">
        <f>I365/$I$417*100</f>
        <v>15.609511777067311</v>
      </c>
      <c r="L365" s="425">
        <v>1061948546</v>
      </c>
      <c r="N365" s="73"/>
      <c r="O365" s="73"/>
      <c r="P365" s="73"/>
      <c r="Q365" s="73"/>
      <c r="R365" s="73"/>
      <c r="S365" s="73"/>
    </row>
    <row r="366" spans="2:19">
      <c r="B366" s="127" t="s">
        <v>627</v>
      </c>
      <c r="C366" s="128">
        <v>3</v>
      </c>
      <c r="D366" s="129" t="s">
        <v>634</v>
      </c>
      <c r="E366" s="130">
        <v>209275</v>
      </c>
      <c r="F366" s="128" t="s">
        <v>12</v>
      </c>
      <c r="G366" s="131">
        <f t="shared" si="24"/>
        <v>98.885339784722674</v>
      </c>
      <c r="H366" s="132">
        <v>211634</v>
      </c>
      <c r="I366" s="426">
        <v>737680273</v>
      </c>
      <c r="J366" s="133">
        <f t="shared" si="25"/>
        <v>107.31495472793861</v>
      </c>
      <c r="K366" s="64">
        <f t="shared" si="23"/>
        <v>10.210801469858447</v>
      </c>
      <c r="L366" s="427">
        <v>687397460</v>
      </c>
      <c r="N366" s="73"/>
      <c r="O366" s="73"/>
      <c r="P366" s="73"/>
      <c r="Q366" s="73"/>
      <c r="R366" s="73"/>
      <c r="S366" s="73"/>
    </row>
    <row r="367" spans="2:19">
      <c r="B367" s="143" t="s">
        <v>629</v>
      </c>
      <c r="C367" s="144">
        <v>4</v>
      </c>
      <c r="D367" s="145" t="s">
        <v>636</v>
      </c>
      <c r="E367" s="130">
        <v>187220</v>
      </c>
      <c r="F367" s="128" t="s">
        <v>12</v>
      </c>
      <c r="G367" s="131">
        <f t="shared" si="24"/>
        <v>99.786803112674562</v>
      </c>
      <c r="H367" s="132">
        <v>187620</v>
      </c>
      <c r="I367" s="426">
        <v>698122599</v>
      </c>
      <c r="J367" s="133">
        <f t="shared" si="25"/>
        <v>108.32220101824601</v>
      </c>
      <c r="K367" s="64">
        <f t="shared" si="23"/>
        <v>9.6632532018523953</v>
      </c>
      <c r="L367" s="427">
        <v>644487088</v>
      </c>
      <c r="N367" s="73"/>
      <c r="O367" s="73"/>
      <c r="P367" s="73"/>
      <c r="Q367" s="73"/>
      <c r="R367" s="73"/>
      <c r="S367" s="73"/>
    </row>
    <row r="368" spans="2:19">
      <c r="B368" s="146" t="s">
        <v>631</v>
      </c>
      <c r="C368" s="179">
        <v>4</v>
      </c>
      <c r="D368" s="148" t="s">
        <v>640</v>
      </c>
      <c r="E368" s="130">
        <v>22030</v>
      </c>
      <c r="F368" s="128" t="s">
        <v>12</v>
      </c>
      <c r="G368" s="131">
        <f t="shared" si="24"/>
        <v>91.78784217324278</v>
      </c>
      <c r="H368" s="132">
        <v>24001</v>
      </c>
      <c r="I368" s="426">
        <v>39447146</v>
      </c>
      <c r="J368" s="133">
        <f t="shared" si="25"/>
        <v>92.333836458460993</v>
      </c>
      <c r="K368" s="64">
        <f t="shared" si="23"/>
        <v>0.54601836473200727</v>
      </c>
      <c r="L368" s="427">
        <v>42722308</v>
      </c>
      <c r="N368" s="73"/>
      <c r="O368" s="73"/>
      <c r="P368" s="73"/>
      <c r="Q368" s="73"/>
      <c r="R368" s="73"/>
      <c r="S368" s="73"/>
    </row>
    <row r="369" spans="2:19">
      <c r="B369" s="163" t="s">
        <v>633</v>
      </c>
      <c r="C369" s="128">
        <v>3</v>
      </c>
      <c r="D369" s="180" t="s">
        <v>648</v>
      </c>
      <c r="E369" s="130">
        <v>189667581</v>
      </c>
      <c r="F369" s="128" t="s">
        <v>32</v>
      </c>
      <c r="G369" s="131">
        <f t="shared" si="24"/>
        <v>96.235942895003333</v>
      </c>
      <c r="H369" s="132">
        <v>197086011</v>
      </c>
      <c r="I369" s="428">
        <v>192000480</v>
      </c>
      <c r="J369" s="133">
        <f>I369/L369*100</f>
        <v>90.873345331266947</v>
      </c>
      <c r="K369" s="64">
        <f t="shared" si="23"/>
        <v>2.6576266916080691</v>
      </c>
      <c r="L369" s="427">
        <v>211283605</v>
      </c>
      <c r="N369" s="73"/>
      <c r="O369" s="73"/>
      <c r="P369" s="73"/>
      <c r="Q369" s="73"/>
      <c r="R369" s="73"/>
      <c r="S369" s="73"/>
    </row>
    <row r="370" spans="2:19">
      <c r="B370" s="163" t="s">
        <v>1253</v>
      </c>
      <c r="C370" s="128">
        <v>3</v>
      </c>
      <c r="D370" s="180" t="s">
        <v>650</v>
      </c>
      <c r="E370" s="130"/>
      <c r="F370" s="128"/>
      <c r="G370" s="131" t="str">
        <f t="shared" si="24"/>
        <v/>
      </c>
      <c r="H370" s="132"/>
      <c r="I370" s="428">
        <v>9915945</v>
      </c>
      <c r="J370" s="133">
        <f t="shared" ref="J370:J409" si="26">I370/L370*100</f>
        <v>93.728643673971476</v>
      </c>
      <c r="K370" s="64">
        <f t="shared" si="23"/>
        <v>0.13725424074209383</v>
      </c>
      <c r="L370" s="427">
        <v>10579418</v>
      </c>
      <c r="N370" s="73"/>
      <c r="O370" s="73"/>
      <c r="P370" s="73"/>
      <c r="Q370" s="73"/>
      <c r="R370" s="73"/>
      <c r="S370" s="73"/>
    </row>
    <row r="371" spans="2:19">
      <c r="B371" s="163" t="s">
        <v>1254</v>
      </c>
      <c r="C371" s="128">
        <v>4</v>
      </c>
      <c r="D371" s="180" t="s">
        <v>652</v>
      </c>
      <c r="E371" s="130">
        <v>40836</v>
      </c>
      <c r="F371" s="128" t="s">
        <v>12</v>
      </c>
      <c r="G371" s="131">
        <f t="shared" si="24"/>
        <v>91.472347288488677</v>
      </c>
      <c r="H371" s="132">
        <v>44643</v>
      </c>
      <c r="I371" s="428">
        <v>5081920</v>
      </c>
      <c r="J371" s="133">
        <f t="shared" si="26"/>
        <v>84.120882385998442</v>
      </c>
      <c r="K371" s="64">
        <f t="shared" si="23"/>
        <v>7.0342773292113012E-2</v>
      </c>
      <c r="L371" s="427">
        <v>6041211</v>
      </c>
      <c r="N371" s="73"/>
      <c r="O371" s="73"/>
      <c r="P371" s="73"/>
      <c r="Q371" s="73"/>
      <c r="R371" s="73"/>
      <c r="S371" s="73"/>
    </row>
    <row r="372" spans="2:19">
      <c r="B372" s="163" t="s">
        <v>647</v>
      </c>
      <c r="C372" s="128">
        <v>3</v>
      </c>
      <c r="D372" s="180" t="s">
        <v>658</v>
      </c>
      <c r="E372" s="130">
        <v>2979</v>
      </c>
      <c r="F372" s="128" t="s">
        <v>15</v>
      </c>
      <c r="G372" s="131">
        <f t="shared" si="24"/>
        <v>115.6444099378882</v>
      </c>
      <c r="H372" s="153">
        <v>2576</v>
      </c>
      <c r="I372" s="428">
        <v>157091964</v>
      </c>
      <c r="J372" s="133">
        <f t="shared" si="26"/>
        <v>134.61293399810447</v>
      </c>
      <c r="K372" s="64">
        <f t="shared" si="23"/>
        <v>2.1744310043575616</v>
      </c>
      <c r="L372" s="427">
        <v>116699012</v>
      </c>
      <c r="N372" s="73"/>
      <c r="O372" s="73"/>
      <c r="P372" s="73"/>
      <c r="Q372" s="73"/>
      <c r="R372" s="73"/>
      <c r="S372" s="73"/>
    </row>
    <row r="373" spans="2:19">
      <c r="B373" s="163" t="s">
        <v>649</v>
      </c>
      <c r="C373" s="128">
        <v>3</v>
      </c>
      <c r="D373" s="180" t="s">
        <v>660</v>
      </c>
      <c r="E373" s="130">
        <v>5068</v>
      </c>
      <c r="F373" s="128" t="s">
        <v>12</v>
      </c>
      <c r="G373" s="131">
        <f t="shared" si="24"/>
        <v>93.643754619364373</v>
      </c>
      <c r="H373" s="153">
        <v>5412</v>
      </c>
      <c r="I373" s="428">
        <v>2732180</v>
      </c>
      <c r="J373" s="133">
        <f t="shared" si="26"/>
        <v>45.757709130104779</v>
      </c>
      <c r="K373" s="64">
        <f t="shared" si="23"/>
        <v>3.7818210112171256E-2</v>
      </c>
      <c r="L373" s="427">
        <v>5970972</v>
      </c>
      <c r="N373" s="73"/>
      <c r="O373" s="73"/>
      <c r="P373" s="73"/>
      <c r="Q373" s="73"/>
      <c r="R373" s="73"/>
      <c r="S373" s="73"/>
    </row>
    <row r="374" spans="2:19">
      <c r="B374" s="163" t="s">
        <v>651</v>
      </c>
      <c r="C374" s="128">
        <v>4</v>
      </c>
      <c r="D374" s="180" t="s">
        <v>662</v>
      </c>
      <c r="E374" s="130">
        <v>2</v>
      </c>
      <c r="F374" s="128" t="s">
        <v>12</v>
      </c>
      <c r="G374" s="131">
        <f t="shared" si="24"/>
        <v>66.666666666666657</v>
      </c>
      <c r="H374" s="153">
        <v>3</v>
      </c>
      <c r="I374" s="428">
        <v>2272919</v>
      </c>
      <c r="J374" s="133">
        <f t="shared" si="26"/>
        <v>40.763734801382249</v>
      </c>
      <c r="K374" s="64">
        <f t="shared" si="23"/>
        <v>3.1461224483725882E-2</v>
      </c>
      <c r="L374" s="427">
        <v>5575836</v>
      </c>
      <c r="N374" s="73"/>
      <c r="O374" s="73"/>
      <c r="P374" s="73"/>
      <c r="Q374" s="73"/>
      <c r="R374" s="73"/>
      <c r="S374" s="73"/>
    </row>
    <row r="375" spans="2:19">
      <c r="B375" s="163" t="s">
        <v>1255</v>
      </c>
      <c r="C375" s="128">
        <v>5</v>
      </c>
      <c r="D375" s="181" t="s">
        <v>1256</v>
      </c>
      <c r="E375" s="130">
        <v>2</v>
      </c>
      <c r="F375" s="128" t="s">
        <v>12</v>
      </c>
      <c r="G375" s="131">
        <f t="shared" si="24"/>
        <v>66.666666666666657</v>
      </c>
      <c r="H375" s="153">
        <v>3</v>
      </c>
      <c r="I375" s="428">
        <v>2272919</v>
      </c>
      <c r="J375" s="133">
        <f t="shared" si="26"/>
        <v>40.763734801382249</v>
      </c>
      <c r="K375" s="64">
        <f t="shared" si="23"/>
        <v>3.1461224483725882E-2</v>
      </c>
      <c r="L375" s="429">
        <v>5575836</v>
      </c>
      <c r="N375" s="73"/>
      <c r="O375" s="73"/>
      <c r="P375" s="73"/>
      <c r="Q375" s="73"/>
      <c r="R375" s="73"/>
      <c r="S375" s="73"/>
    </row>
    <row r="376" spans="2:19">
      <c r="B376" s="163" t="s">
        <v>653</v>
      </c>
      <c r="C376" s="128">
        <v>3</v>
      </c>
      <c r="D376" s="180" t="s">
        <v>1257</v>
      </c>
      <c r="E376" s="130">
        <v>819813</v>
      </c>
      <c r="F376" s="128" t="s">
        <v>12</v>
      </c>
      <c r="G376" s="131">
        <f t="shared" si="24"/>
        <v>94.958411469886101</v>
      </c>
      <c r="H376" s="153">
        <v>863339</v>
      </c>
      <c r="I376" s="428">
        <v>8271871</v>
      </c>
      <c r="J376" s="133">
        <f t="shared" si="26"/>
        <v>85.773836829736283</v>
      </c>
      <c r="K376" s="64">
        <f t="shared" si="23"/>
        <v>0.1144973447938189</v>
      </c>
      <c r="L376" s="429">
        <v>9643816</v>
      </c>
      <c r="N376" s="73"/>
      <c r="O376" s="73"/>
      <c r="P376" s="73"/>
      <c r="Q376" s="73"/>
      <c r="R376" s="73"/>
      <c r="S376" s="73"/>
    </row>
    <row r="377" spans="2:19">
      <c r="B377" s="156" t="s">
        <v>665</v>
      </c>
      <c r="C377" s="114">
        <v>1</v>
      </c>
      <c r="D377" s="182" t="s">
        <v>666</v>
      </c>
      <c r="E377" s="149"/>
      <c r="F377" s="114"/>
      <c r="G377" s="117" t="str">
        <f t="shared" si="24"/>
        <v/>
      </c>
      <c r="H377" s="118"/>
      <c r="I377" s="116">
        <v>825170665</v>
      </c>
      <c r="J377" s="119">
        <f t="shared" si="26"/>
        <v>94.130146144539978</v>
      </c>
      <c r="K377" s="62">
        <f t="shared" si="23"/>
        <v>11.421823447712111</v>
      </c>
      <c r="L377" s="423">
        <v>876627413</v>
      </c>
      <c r="N377" s="73"/>
      <c r="O377" s="73"/>
      <c r="P377" s="73"/>
      <c r="Q377" s="73"/>
      <c r="R377" s="73"/>
      <c r="S377" s="73"/>
    </row>
    <row r="378" spans="2:19">
      <c r="B378" s="138" t="s">
        <v>667</v>
      </c>
      <c r="C378" s="121">
        <v>2</v>
      </c>
      <c r="D378" s="183" t="s">
        <v>668</v>
      </c>
      <c r="E378" s="123">
        <v>3612273</v>
      </c>
      <c r="F378" s="121" t="s">
        <v>32</v>
      </c>
      <c r="G378" s="124">
        <f t="shared" si="24"/>
        <v>93.334068856320314</v>
      </c>
      <c r="H378" s="125">
        <v>3870262</v>
      </c>
      <c r="I378" s="424">
        <v>8051136</v>
      </c>
      <c r="J378" s="126">
        <f t="shared" si="26"/>
        <v>99.111885839217649</v>
      </c>
      <c r="K378" s="63">
        <f t="shared" si="23"/>
        <v>0.11144198145424752</v>
      </c>
      <c r="L378" s="425">
        <v>8123280</v>
      </c>
      <c r="N378" s="73"/>
      <c r="O378" s="73"/>
      <c r="P378" s="73"/>
      <c r="Q378" s="73"/>
      <c r="R378" s="73"/>
      <c r="S378" s="73"/>
    </row>
    <row r="379" spans="2:19">
      <c r="B379" s="138" t="s">
        <v>669</v>
      </c>
      <c r="C379" s="121">
        <v>2</v>
      </c>
      <c r="D379" s="183" t="s">
        <v>670</v>
      </c>
      <c r="E379" s="123">
        <v>183194095</v>
      </c>
      <c r="F379" s="121" t="s">
        <v>32</v>
      </c>
      <c r="G379" s="124">
        <f t="shared" si="24"/>
        <v>91.605615831276779</v>
      </c>
      <c r="H379" s="125">
        <v>199981293</v>
      </c>
      <c r="I379" s="424">
        <v>115474218</v>
      </c>
      <c r="J379" s="126">
        <f t="shared" si="26"/>
        <v>92.497477399082612</v>
      </c>
      <c r="K379" s="63">
        <f t="shared" si="23"/>
        <v>1.5983676913170684</v>
      </c>
      <c r="L379" s="425">
        <v>124840397</v>
      </c>
      <c r="N379" s="73"/>
      <c r="O379" s="73"/>
      <c r="P379" s="73"/>
      <c r="Q379" s="73"/>
      <c r="R379" s="73"/>
      <c r="S379" s="73"/>
    </row>
    <row r="380" spans="2:19">
      <c r="B380" s="138" t="s">
        <v>673</v>
      </c>
      <c r="C380" s="121">
        <v>2</v>
      </c>
      <c r="D380" s="183" t="s">
        <v>674</v>
      </c>
      <c r="E380" s="123">
        <v>13145903</v>
      </c>
      <c r="F380" s="121" t="s">
        <v>32</v>
      </c>
      <c r="G380" s="124">
        <f t="shared" si="24"/>
        <v>99.844323429335276</v>
      </c>
      <c r="H380" s="125">
        <v>13166400</v>
      </c>
      <c r="I380" s="424">
        <v>23928007</v>
      </c>
      <c r="J380" s="126">
        <f t="shared" si="26"/>
        <v>105.23789263204783</v>
      </c>
      <c r="K380" s="63">
        <f t="shared" si="23"/>
        <v>0.33120599531930711</v>
      </c>
      <c r="L380" s="425">
        <v>22737064</v>
      </c>
      <c r="N380" s="73"/>
      <c r="O380" s="73"/>
      <c r="P380" s="73"/>
      <c r="Q380" s="73"/>
      <c r="R380" s="73"/>
      <c r="S380" s="73"/>
    </row>
    <row r="381" spans="2:19">
      <c r="B381" s="138" t="s">
        <v>675</v>
      </c>
      <c r="C381" s="121">
        <v>2</v>
      </c>
      <c r="D381" s="183" t="s">
        <v>676</v>
      </c>
      <c r="E381" s="123"/>
      <c r="F381" s="121"/>
      <c r="G381" s="124" t="str">
        <f t="shared" si="24"/>
        <v/>
      </c>
      <c r="H381" s="125"/>
      <c r="I381" s="424">
        <v>386418780</v>
      </c>
      <c r="J381" s="126">
        <f t="shared" si="26"/>
        <v>94.071338107807605</v>
      </c>
      <c r="K381" s="63">
        <f t="shared" si="23"/>
        <v>5.3487202941712768</v>
      </c>
      <c r="L381" s="425">
        <v>410772067</v>
      </c>
      <c r="N381" s="73"/>
      <c r="O381" s="73"/>
      <c r="P381" s="73"/>
      <c r="Q381" s="73"/>
      <c r="R381" s="73"/>
      <c r="S381" s="73"/>
    </row>
    <row r="382" spans="2:19">
      <c r="B382" s="163" t="s">
        <v>677</v>
      </c>
      <c r="C382" s="128">
        <v>3</v>
      </c>
      <c r="D382" s="180" t="s">
        <v>1258</v>
      </c>
      <c r="E382" s="130">
        <v>14658684</v>
      </c>
      <c r="F382" s="128" t="s">
        <v>679</v>
      </c>
      <c r="G382" s="131">
        <f t="shared" si="24"/>
        <v>95.748020839409293</v>
      </c>
      <c r="H382" s="132">
        <v>15309647</v>
      </c>
      <c r="I382" s="428">
        <v>179503063</v>
      </c>
      <c r="J382" s="133">
        <f t="shared" si="26"/>
        <v>92.37018324279812</v>
      </c>
      <c r="K382" s="64">
        <f t="shared" si="23"/>
        <v>2.4846403063898839</v>
      </c>
      <c r="L382" s="427">
        <v>194330093</v>
      </c>
      <c r="N382" s="73"/>
      <c r="O382" s="73"/>
      <c r="P382" s="73"/>
      <c r="Q382" s="73"/>
      <c r="R382" s="73"/>
      <c r="S382" s="73"/>
    </row>
    <row r="383" spans="2:19">
      <c r="B383" s="163" t="s">
        <v>680</v>
      </c>
      <c r="C383" s="128">
        <v>4</v>
      </c>
      <c r="D383" s="180" t="s">
        <v>1259</v>
      </c>
      <c r="E383" s="130">
        <v>4420229</v>
      </c>
      <c r="F383" s="128" t="s">
        <v>679</v>
      </c>
      <c r="G383" s="131">
        <f t="shared" si="24"/>
        <v>94.739852912210068</v>
      </c>
      <c r="H383" s="132">
        <v>4665649</v>
      </c>
      <c r="I383" s="428">
        <v>83228814</v>
      </c>
      <c r="J383" s="133">
        <f t="shared" si="26"/>
        <v>90.308625526535664</v>
      </c>
      <c r="K383" s="64">
        <f t="shared" si="23"/>
        <v>1.1520341907337073</v>
      </c>
      <c r="L383" s="427">
        <v>92160426</v>
      </c>
      <c r="N383" s="73"/>
      <c r="O383" s="73"/>
      <c r="P383" s="73"/>
      <c r="Q383" s="73"/>
      <c r="R383" s="73"/>
      <c r="S383" s="73"/>
    </row>
    <row r="384" spans="2:19">
      <c r="B384" s="163" t="s">
        <v>682</v>
      </c>
      <c r="C384" s="128">
        <v>4</v>
      </c>
      <c r="D384" s="180" t="s">
        <v>1260</v>
      </c>
      <c r="E384" s="130">
        <v>7633704</v>
      </c>
      <c r="F384" s="128" t="s">
        <v>679</v>
      </c>
      <c r="G384" s="131">
        <f t="shared" si="24"/>
        <v>94.21819256728611</v>
      </c>
      <c r="H384" s="132">
        <v>8102155</v>
      </c>
      <c r="I384" s="426">
        <v>91375949</v>
      </c>
      <c r="J384" s="133">
        <f t="shared" si="26"/>
        <v>93.997570377063113</v>
      </c>
      <c r="K384" s="64">
        <f t="shared" si="23"/>
        <v>1.2648049683699627</v>
      </c>
      <c r="L384" s="427">
        <v>97210969</v>
      </c>
      <c r="N384" s="73"/>
      <c r="O384" s="73"/>
      <c r="P384" s="73"/>
      <c r="Q384" s="73"/>
      <c r="R384" s="73"/>
      <c r="S384" s="73"/>
    </row>
    <row r="385" spans="2:19">
      <c r="B385" s="163" t="s">
        <v>684</v>
      </c>
      <c r="C385" s="128">
        <v>4</v>
      </c>
      <c r="D385" s="180" t="s">
        <v>1261</v>
      </c>
      <c r="E385" s="130">
        <v>511903</v>
      </c>
      <c r="F385" s="128" t="s">
        <v>679</v>
      </c>
      <c r="G385" s="131">
        <f t="shared" si="24"/>
        <v>87.009501470263288</v>
      </c>
      <c r="H385" s="153">
        <v>588330</v>
      </c>
      <c r="I385" s="428">
        <v>3209372</v>
      </c>
      <c r="J385" s="133">
        <f t="shared" si="26"/>
        <v>98.11577787254987</v>
      </c>
      <c r="K385" s="64">
        <f t="shared" si="23"/>
        <v>4.4423392537870594E-2</v>
      </c>
      <c r="L385" s="427">
        <v>3271005</v>
      </c>
      <c r="N385" s="73"/>
      <c r="O385" s="73"/>
      <c r="P385" s="73"/>
      <c r="Q385" s="73"/>
      <c r="R385" s="73"/>
      <c r="S385" s="73"/>
    </row>
    <row r="386" spans="2:19">
      <c r="B386" s="163" t="s">
        <v>686</v>
      </c>
      <c r="C386" s="128">
        <v>3</v>
      </c>
      <c r="D386" s="180" t="s">
        <v>1262</v>
      </c>
      <c r="E386" s="130">
        <v>2947764</v>
      </c>
      <c r="F386" s="128" t="s">
        <v>32</v>
      </c>
      <c r="G386" s="131">
        <f t="shared" si="24"/>
        <v>88.981070086051105</v>
      </c>
      <c r="H386" s="153">
        <v>3312799</v>
      </c>
      <c r="I386" s="428">
        <v>12827552</v>
      </c>
      <c r="J386" s="133">
        <f t="shared" si="26"/>
        <v>82.401828680435216</v>
      </c>
      <c r="K386" s="64">
        <f t="shared" si="23"/>
        <v>0.17755603831402125</v>
      </c>
      <c r="L386" s="427">
        <v>15567072</v>
      </c>
      <c r="N386" s="73"/>
      <c r="O386" s="73"/>
      <c r="P386" s="73"/>
      <c r="Q386" s="73"/>
      <c r="R386" s="73"/>
      <c r="S386" s="73"/>
    </row>
    <row r="387" spans="2:19">
      <c r="B387" s="163" t="s">
        <v>688</v>
      </c>
      <c r="C387" s="128">
        <v>3</v>
      </c>
      <c r="D387" s="180" t="s">
        <v>693</v>
      </c>
      <c r="E387" s="130"/>
      <c r="F387" s="128"/>
      <c r="G387" s="131" t="str">
        <f t="shared" si="24"/>
        <v/>
      </c>
      <c r="H387" s="132"/>
      <c r="I387" s="426">
        <v>177281543</v>
      </c>
      <c r="J387" s="133">
        <f t="shared" si="26"/>
        <v>96.20046628711188</v>
      </c>
      <c r="K387" s="64">
        <f t="shared" si="23"/>
        <v>2.4538905350979521</v>
      </c>
      <c r="L387" s="427">
        <v>184283455</v>
      </c>
      <c r="N387" s="73"/>
      <c r="O387" s="73"/>
      <c r="P387" s="73"/>
      <c r="Q387" s="73"/>
      <c r="R387" s="73"/>
      <c r="S387" s="73"/>
    </row>
    <row r="388" spans="2:19">
      <c r="B388" s="163" t="s">
        <v>1263</v>
      </c>
      <c r="C388" s="128">
        <v>4</v>
      </c>
      <c r="D388" s="180" t="s">
        <v>697</v>
      </c>
      <c r="E388" s="130">
        <v>12695802</v>
      </c>
      <c r="F388" s="128" t="s">
        <v>679</v>
      </c>
      <c r="G388" s="131">
        <f t="shared" si="24"/>
        <v>90.819283403504286</v>
      </c>
      <c r="H388" s="132">
        <v>13979192</v>
      </c>
      <c r="I388" s="426">
        <v>8777993</v>
      </c>
      <c r="J388" s="133">
        <f t="shared" si="26"/>
        <v>88.316079253934788</v>
      </c>
      <c r="K388" s="64">
        <f t="shared" si="23"/>
        <v>0.12150296965689247</v>
      </c>
      <c r="L388" s="429">
        <v>9939292</v>
      </c>
      <c r="N388" s="73"/>
      <c r="O388" s="73"/>
      <c r="P388" s="73"/>
      <c r="Q388" s="73"/>
      <c r="R388" s="73"/>
      <c r="S388" s="73"/>
    </row>
    <row r="389" spans="2:19">
      <c r="B389" s="163" t="s">
        <v>1264</v>
      </c>
      <c r="C389" s="128">
        <v>4</v>
      </c>
      <c r="D389" s="180" t="s">
        <v>1261</v>
      </c>
      <c r="E389" s="130">
        <v>16948613</v>
      </c>
      <c r="F389" s="128" t="s">
        <v>679</v>
      </c>
      <c r="G389" s="131">
        <f t="shared" si="24"/>
        <v>101.02369518412524</v>
      </c>
      <c r="H389" s="132">
        <v>16776869</v>
      </c>
      <c r="I389" s="426">
        <v>50996839</v>
      </c>
      <c r="J389" s="133">
        <f t="shared" si="26"/>
        <v>99.521179780796672</v>
      </c>
      <c r="K389" s="64">
        <f t="shared" si="23"/>
        <v>0.70588657129419341</v>
      </c>
      <c r="L389" s="429">
        <v>51242197</v>
      </c>
      <c r="N389" s="73"/>
      <c r="O389" s="73"/>
      <c r="P389" s="73"/>
      <c r="Q389" s="73"/>
      <c r="R389" s="73"/>
      <c r="S389" s="73"/>
    </row>
    <row r="390" spans="2:19">
      <c r="B390" s="163" t="s">
        <v>1265</v>
      </c>
      <c r="C390" s="128">
        <v>4</v>
      </c>
      <c r="D390" s="180" t="s">
        <v>1266</v>
      </c>
      <c r="E390" s="130">
        <v>7612984</v>
      </c>
      <c r="F390" s="128" t="s">
        <v>679</v>
      </c>
      <c r="G390" s="131">
        <f t="shared" si="24"/>
        <v>98.289617622501751</v>
      </c>
      <c r="H390" s="132">
        <v>7745461</v>
      </c>
      <c r="I390" s="426">
        <v>57058625</v>
      </c>
      <c r="J390" s="133">
        <f t="shared" si="26"/>
        <v>94.052571082775899</v>
      </c>
      <c r="K390" s="64">
        <f t="shared" si="23"/>
        <v>0.7897924254483919</v>
      </c>
      <c r="L390" s="427">
        <v>60666736</v>
      </c>
      <c r="N390" s="73"/>
      <c r="O390" s="73"/>
      <c r="P390" s="73"/>
      <c r="Q390" s="73"/>
      <c r="R390" s="73"/>
      <c r="S390" s="73"/>
    </row>
    <row r="391" spans="2:19">
      <c r="B391" s="138" t="s">
        <v>704</v>
      </c>
      <c r="C391" s="121">
        <v>2</v>
      </c>
      <c r="D391" s="183" t="s">
        <v>705</v>
      </c>
      <c r="E391" s="123">
        <v>25136250</v>
      </c>
      <c r="F391" s="121" t="s">
        <v>32</v>
      </c>
      <c r="G391" s="124">
        <f t="shared" si="24"/>
        <v>93.977112523611822</v>
      </c>
      <c r="H391" s="125">
        <v>26747204</v>
      </c>
      <c r="I391" s="424">
        <v>39808250</v>
      </c>
      <c r="J391" s="126">
        <f t="shared" si="26"/>
        <v>92.643089247818608</v>
      </c>
      <c r="K391" s="63">
        <f t="shared" si="23"/>
        <v>0.55101668363645195</v>
      </c>
      <c r="L391" s="425">
        <v>42969476</v>
      </c>
      <c r="N391" s="73"/>
      <c r="O391" s="73"/>
      <c r="P391" s="73"/>
      <c r="Q391" s="73"/>
      <c r="R391" s="73"/>
      <c r="S391" s="73"/>
    </row>
    <row r="392" spans="2:19">
      <c r="B392" s="138" t="s">
        <v>706</v>
      </c>
      <c r="C392" s="121">
        <v>2</v>
      </c>
      <c r="D392" s="183" t="s">
        <v>707</v>
      </c>
      <c r="E392" s="123"/>
      <c r="F392" s="121"/>
      <c r="G392" s="124" t="str">
        <f t="shared" si="24"/>
        <v/>
      </c>
      <c r="H392" s="125"/>
      <c r="I392" s="424">
        <v>83978351</v>
      </c>
      <c r="J392" s="126">
        <f t="shared" si="26"/>
        <v>98.268257671686015</v>
      </c>
      <c r="K392" s="63">
        <f t="shared" si="23"/>
        <v>1.1624091103044698</v>
      </c>
      <c r="L392" s="425">
        <v>85458268</v>
      </c>
      <c r="N392" s="73"/>
      <c r="O392" s="73"/>
      <c r="P392" s="73"/>
      <c r="Q392" s="73"/>
      <c r="R392" s="73"/>
      <c r="S392" s="73"/>
    </row>
    <row r="393" spans="2:19">
      <c r="B393" s="163" t="s">
        <v>708</v>
      </c>
      <c r="C393" s="128">
        <v>3</v>
      </c>
      <c r="D393" s="180" t="s">
        <v>709</v>
      </c>
      <c r="E393" s="130"/>
      <c r="F393" s="128"/>
      <c r="G393" s="131" t="str">
        <f t="shared" si="24"/>
        <v/>
      </c>
      <c r="H393" s="132"/>
      <c r="I393" s="426">
        <v>74710333</v>
      </c>
      <c r="J393" s="133">
        <f t="shared" si="26"/>
        <v>99.534262728648173</v>
      </c>
      <c r="K393" s="64">
        <f t="shared" si="23"/>
        <v>1.0341233267735954</v>
      </c>
      <c r="L393" s="427">
        <v>75059915</v>
      </c>
    </row>
    <row r="394" spans="2:19">
      <c r="B394" s="163" t="s">
        <v>1267</v>
      </c>
      <c r="C394" s="128">
        <v>4</v>
      </c>
      <c r="D394" s="180" t="s">
        <v>727</v>
      </c>
      <c r="E394" s="130"/>
      <c r="F394" s="144"/>
      <c r="G394" s="131" t="str">
        <f t="shared" si="24"/>
        <v/>
      </c>
      <c r="H394" s="153"/>
      <c r="I394" s="428">
        <v>25374860</v>
      </c>
      <c r="J394" s="133">
        <f t="shared" si="26"/>
        <v>117.41627791445698</v>
      </c>
      <c r="K394" s="64">
        <f t="shared" si="23"/>
        <v>0.35123300333321</v>
      </c>
      <c r="L394" s="427">
        <v>21611024</v>
      </c>
    </row>
    <row r="395" spans="2:19">
      <c r="B395" s="163" t="s">
        <v>1268</v>
      </c>
      <c r="C395" s="128">
        <v>5</v>
      </c>
      <c r="D395" s="180" t="s">
        <v>1269</v>
      </c>
      <c r="E395" s="130">
        <v>7000220</v>
      </c>
      <c r="F395" s="128" t="s">
        <v>12</v>
      </c>
      <c r="G395" s="131">
        <f>IF(F395="","",E395/H395*100)</f>
        <v>253.10093130984293</v>
      </c>
      <c r="H395" s="132">
        <v>2765782</v>
      </c>
      <c r="I395" s="426">
        <v>3707371</v>
      </c>
      <c r="J395" s="133">
        <f t="shared" si="26"/>
        <v>143.67756044646811</v>
      </c>
      <c r="K395" s="64">
        <f t="shared" si="23"/>
        <v>5.131658069445294E-2</v>
      </c>
      <c r="L395" s="427">
        <v>2580341</v>
      </c>
    </row>
    <row r="396" spans="2:19">
      <c r="B396" s="163" t="s">
        <v>712</v>
      </c>
      <c r="C396" s="128">
        <v>4</v>
      </c>
      <c r="D396" s="180" t="s">
        <v>723</v>
      </c>
      <c r="E396" s="130">
        <v>4227</v>
      </c>
      <c r="F396" s="128" t="s">
        <v>32</v>
      </c>
      <c r="G396" s="131">
        <f t="shared" si="24"/>
        <v>57.284184848895514</v>
      </c>
      <c r="H396" s="132">
        <v>7379</v>
      </c>
      <c r="I396" s="426">
        <v>43509</v>
      </c>
      <c r="J396" s="133">
        <f t="shared" si="26"/>
        <v>85.133152014401162</v>
      </c>
      <c r="K396" s="64">
        <f t="shared" si="23"/>
        <v>6.0224161796457729E-4</v>
      </c>
      <c r="L396" s="427">
        <v>51107</v>
      </c>
    </row>
    <row r="397" spans="2:19">
      <c r="B397" s="163" t="s">
        <v>730</v>
      </c>
      <c r="C397" s="128">
        <v>3</v>
      </c>
      <c r="D397" s="180" t="s">
        <v>731</v>
      </c>
      <c r="E397" s="130"/>
      <c r="F397" s="128"/>
      <c r="G397" s="131" t="str">
        <f t="shared" si="24"/>
        <v/>
      </c>
      <c r="H397" s="132"/>
      <c r="I397" s="426">
        <v>9268018</v>
      </c>
      <c r="J397" s="133">
        <f t="shared" si="26"/>
        <v>89.12967274721295</v>
      </c>
      <c r="K397" s="64">
        <f t="shared" si="23"/>
        <v>0.12828578353087466</v>
      </c>
      <c r="L397" s="429">
        <v>10398353</v>
      </c>
    </row>
    <row r="398" spans="2:19">
      <c r="B398" s="163" t="s">
        <v>732</v>
      </c>
      <c r="C398" s="128">
        <v>4</v>
      </c>
      <c r="D398" s="180" t="s">
        <v>1270</v>
      </c>
      <c r="E398" s="130"/>
      <c r="F398" s="128"/>
      <c r="G398" s="131" t="str">
        <f t="shared" si="24"/>
        <v/>
      </c>
      <c r="H398" s="132"/>
      <c r="I398" s="426">
        <v>9045702</v>
      </c>
      <c r="J398" s="133">
        <f t="shared" si="26"/>
        <v>89.764157398289825</v>
      </c>
      <c r="K398" s="64">
        <f t="shared" si="23"/>
        <v>0.1252085363512242</v>
      </c>
      <c r="L398" s="427">
        <v>10077187</v>
      </c>
    </row>
    <row r="399" spans="2:19">
      <c r="B399" s="163" t="s">
        <v>1271</v>
      </c>
      <c r="C399" s="128">
        <v>5</v>
      </c>
      <c r="D399" s="180" t="s">
        <v>1272</v>
      </c>
      <c r="E399" s="130">
        <v>926218</v>
      </c>
      <c r="F399" s="128" t="s">
        <v>12</v>
      </c>
      <c r="G399" s="131">
        <f t="shared" si="24"/>
        <v>105.14236285329621</v>
      </c>
      <c r="H399" s="132">
        <v>880918</v>
      </c>
      <c r="I399" s="426">
        <v>4812465</v>
      </c>
      <c r="J399" s="133">
        <f t="shared" si="26"/>
        <v>91.239693394482543</v>
      </c>
      <c r="K399" s="64">
        <f t="shared" si="23"/>
        <v>6.6613038865473803E-2</v>
      </c>
      <c r="L399" s="427">
        <v>5274530</v>
      </c>
    </row>
    <row r="400" spans="2:19">
      <c r="B400" s="138" t="s">
        <v>736</v>
      </c>
      <c r="C400" s="121">
        <v>2</v>
      </c>
      <c r="D400" s="183" t="s">
        <v>737</v>
      </c>
      <c r="E400" s="123"/>
      <c r="F400" s="121"/>
      <c r="G400" s="124" t="str">
        <f t="shared" si="24"/>
        <v/>
      </c>
      <c r="H400" s="125"/>
      <c r="I400" s="424">
        <v>167511923</v>
      </c>
      <c r="J400" s="126">
        <f t="shared" si="26"/>
        <v>92.177855314410564</v>
      </c>
      <c r="K400" s="63">
        <f t="shared" si="23"/>
        <v>2.3186616915092899</v>
      </c>
      <c r="L400" s="425">
        <v>181726861</v>
      </c>
    </row>
    <row r="401" spans="2:19">
      <c r="B401" s="163" t="s">
        <v>738</v>
      </c>
      <c r="C401" s="128">
        <v>3</v>
      </c>
      <c r="D401" s="180" t="s">
        <v>739</v>
      </c>
      <c r="E401" s="130"/>
      <c r="F401" s="128"/>
      <c r="G401" s="131" t="str">
        <f t="shared" si="24"/>
        <v/>
      </c>
      <c r="H401" s="132"/>
      <c r="I401" s="426">
        <v>2225901</v>
      </c>
      <c r="J401" s="133">
        <f t="shared" si="26"/>
        <v>140.43849548728204</v>
      </c>
      <c r="K401" s="64">
        <f t="shared" ref="K401:K417" si="27">I401/$I$417*100</f>
        <v>3.0810412091037964E-2</v>
      </c>
      <c r="L401" s="427">
        <v>1584965</v>
      </c>
    </row>
    <row r="402" spans="2:19">
      <c r="B402" s="163" t="s">
        <v>740</v>
      </c>
      <c r="C402" s="128">
        <v>4</v>
      </c>
      <c r="D402" s="180" t="s">
        <v>1273</v>
      </c>
      <c r="E402" s="130"/>
      <c r="F402" s="128"/>
      <c r="G402" s="131" t="str">
        <f t="shared" si="24"/>
        <v/>
      </c>
      <c r="H402" s="132"/>
      <c r="I402" s="426">
        <v>324550</v>
      </c>
      <c r="J402" s="133">
        <f t="shared" si="26"/>
        <v>89.447139234924492</v>
      </c>
      <c r="K402" s="64">
        <f t="shared" si="27"/>
        <v>4.492346804348608E-3</v>
      </c>
      <c r="L402" s="427">
        <v>362840</v>
      </c>
    </row>
    <row r="403" spans="2:19">
      <c r="B403" s="163" t="s">
        <v>742</v>
      </c>
      <c r="C403" s="128">
        <v>3</v>
      </c>
      <c r="D403" s="180" t="s">
        <v>743</v>
      </c>
      <c r="E403" s="130"/>
      <c r="F403" s="128"/>
      <c r="G403" s="131" t="str">
        <f t="shared" si="24"/>
        <v/>
      </c>
      <c r="H403" s="132"/>
      <c r="I403" s="426">
        <v>5014579</v>
      </c>
      <c r="J403" s="133">
        <f t="shared" si="26"/>
        <v>75.488219462000046</v>
      </c>
      <c r="K403" s="64">
        <f t="shared" si="27"/>
        <v>6.9410654585745302E-2</v>
      </c>
      <c r="L403" s="427">
        <v>6642863</v>
      </c>
    </row>
    <row r="404" spans="2:19">
      <c r="B404" s="163" t="s">
        <v>744</v>
      </c>
      <c r="C404" s="128">
        <v>3</v>
      </c>
      <c r="D404" s="180" t="s">
        <v>747</v>
      </c>
      <c r="E404" s="130">
        <v>806271</v>
      </c>
      <c r="F404" s="128" t="s">
        <v>32</v>
      </c>
      <c r="G404" s="131">
        <f t="shared" si="24"/>
        <v>128.92579823977894</v>
      </c>
      <c r="H404" s="132">
        <v>625376</v>
      </c>
      <c r="I404" s="426">
        <v>683618</v>
      </c>
      <c r="J404" s="133">
        <f t="shared" si="26"/>
        <v>131.20058036879522</v>
      </c>
      <c r="K404" s="64">
        <f t="shared" si="27"/>
        <v>9.4624838628722431E-3</v>
      </c>
      <c r="L404" s="427">
        <v>521048</v>
      </c>
    </row>
    <row r="405" spans="2:19">
      <c r="B405" s="163" t="s">
        <v>746</v>
      </c>
      <c r="C405" s="128">
        <v>3</v>
      </c>
      <c r="D405" s="180" t="s">
        <v>751</v>
      </c>
      <c r="E405" s="130">
        <v>138026833</v>
      </c>
      <c r="F405" s="128" t="s">
        <v>32</v>
      </c>
      <c r="G405" s="131">
        <f t="shared" si="24"/>
        <v>99.905264069286375</v>
      </c>
      <c r="H405" s="132">
        <v>138157718</v>
      </c>
      <c r="I405" s="428">
        <v>81430065</v>
      </c>
      <c r="J405" s="133">
        <f t="shared" si="26"/>
        <v>97.404951390087646</v>
      </c>
      <c r="K405" s="64">
        <f t="shared" si="27"/>
        <v>1.1271363188434738</v>
      </c>
      <c r="L405" s="427">
        <v>83599513</v>
      </c>
    </row>
    <row r="406" spans="2:19">
      <c r="B406" s="163" t="s">
        <v>748</v>
      </c>
      <c r="C406" s="128">
        <v>3</v>
      </c>
      <c r="D406" s="180" t="s">
        <v>1274</v>
      </c>
      <c r="E406" s="130">
        <v>13667824</v>
      </c>
      <c r="F406" s="128" t="s">
        <v>32</v>
      </c>
      <c r="G406" s="131">
        <f t="shared" si="24"/>
        <v>82.417132419710242</v>
      </c>
      <c r="H406" s="132">
        <v>16583717</v>
      </c>
      <c r="I406" s="428">
        <v>26562573</v>
      </c>
      <c r="J406" s="133">
        <f t="shared" si="26"/>
        <v>68.260456464544916</v>
      </c>
      <c r="K406" s="64">
        <f t="shared" si="27"/>
        <v>0.36767305478917461</v>
      </c>
      <c r="L406" s="427">
        <v>38913559</v>
      </c>
    </row>
    <row r="407" spans="2:19">
      <c r="B407" s="163" t="s">
        <v>1275</v>
      </c>
      <c r="C407" s="128">
        <v>4</v>
      </c>
      <c r="D407" s="180" t="s">
        <v>1276</v>
      </c>
      <c r="E407" s="130">
        <v>4279626</v>
      </c>
      <c r="F407" s="128" t="s">
        <v>32</v>
      </c>
      <c r="G407" s="185">
        <f>IF(F407="","",E407/H407*100)</f>
        <v>60.373743308756154</v>
      </c>
      <c r="H407" s="132">
        <v>7088555</v>
      </c>
      <c r="I407" s="430">
        <v>15175295</v>
      </c>
      <c r="J407" s="186">
        <f t="shared" si="26"/>
        <v>56.820447954342633</v>
      </c>
      <c r="K407" s="64">
        <f t="shared" si="27"/>
        <v>0.21005295947711419</v>
      </c>
      <c r="L407" s="427">
        <v>26707454</v>
      </c>
      <c r="N407" s="73"/>
      <c r="O407" s="73"/>
      <c r="P407" s="73"/>
      <c r="Q407" s="73"/>
      <c r="R407" s="73"/>
      <c r="S407" s="73"/>
    </row>
    <row r="408" spans="2:19">
      <c r="B408" s="163" t="s">
        <v>750</v>
      </c>
      <c r="C408" s="128">
        <v>3</v>
      </c>
      <c r="D408" s="180" t="s">
        <v>761</v>
      </c>
      <c r="E408" s="130"/>
      <c r="F408" s="128"/>
      <c r="G408" s="185" t="str">
        <f t="shared" ref="G408:G417" si="28">IF(F408="","",E408/H408*100)</f>
        <v/>
      </c>
      <c r="H408" s="132"/>
      <c r="I408" s="431">
        <v>13026323</v>
      </c>
      <c r="J408" s="133">
        <f t="shared" si="26"/>
        <v>97.790005187411182</v>
      </c>
      <c r="K408" s="64">
        <f t="shared" si="27"/>
        <v>0.18030738099356886</v>
      </c>
      <c r="L408" s="427">
        <v>13320710</v>
      </c>
      <c r="N408" s="73"/>
      <c r="O408" s="73"/>
      <c r="P408" s="73"/>
      <c r="Q408" s="73"/>
      <c r="R408" s="73"/>
      <c r="S408" s="73"/>
    </row>
    <row r="409" spans="2:19">
      <c r="B409" s="163" t="s">
        <v>752</v>
      </c>
      <c r="C409" s="128">
        <v>4</v>
      </c>
      <c r="D409" s="180" t="s">
        <v>1277</v>
      </c>
      <c r="E409" s="130"/>
      <c r="F409" s="187"/>
      <c r="G409" s="185" t="str">
        <f t="shared" si="28"/>
        <v/>
      </c>
      <c r="H409" s="132"/>
      <c r="I409" s="432">
        <v>3836587</v>
      </c>
      <c r="J409" s="188">
        <f t="shared" si="26"/>
        <v>79.737061752267664</v>
      </c>
      <c r="K409" s="64">
        <f t="shared" si="27"/>
        <v>5.3105158986459448E-2</v>
      </c>
      <c r="L409" s="427">
        <v>4811548</v>
      </c>
      <c r="N409" s="73"/>
      <c r="O409" s="73"/>
      <c r="P409" s="73"/>
      <c r="Q409" s="73"/>
      <c r="R409" s="73"/>
      <c r="S409" s="73"/>
    </row>
    <row r="410" spans="2:19">
      <c r="B410" s="163" t="s">
        <v>1278</v>
      </c>
      <c r="C410" s="128">
        <v>3</v>
      </c>
      <c r="D410" s="189" t="s">
        <v>767</v>
      </c>
      <c r="E410" s="130"/>
      <c r="F410" s="187"/>
      <c r="G410" s="185" t="str">
        <f t="shared" si="28"/>
        <v/>
      </c>
      <c r="H410" s="132"/>
      <c r="I410" s="432">
        <v>3942066</v>
      </c>
      <c r="J410" s="188">
        <f>I410/L410*100</f>
        <v>91.234611360254732</v>
      </c>
      <c r="K410" s="64">
        <f t="shared" si="27"/>
        <v>5.4565175158315514E-2</v>
      </c>
      <c r="L410" s="427">
        <v>4320801</v>
      </c>
      <c r="N410" s="73"/>
      <c r="O410" s="73"/>
      <c r="P410" s="73"/>
      <c r="Q410" s="73"/>
      <c r="R410" s="73"/>
      <c r="S410" s="73"/>
    </row>
    <row r="411" spans="2:19">
      <c r="B411" s="150" t="s">
        <v>1279</v>
      </c>
      <c r="C411" s="144">
        <v>4</v>
      </c>
      <c r="D411" s="189" t="s">
        <v>1280</v>
      </c>
      <c r="E411" s="130"/>
      <c r="F411" s="187"/>
      <c r="G411" s="185" t="str">
        <f t="shared" si="28"/>
        <v/>
      </c>
      <c r="H411" s="132"/>
      <c r="I411" s="432">
        <v>2843618</v>
      </c>
      <c r="J411" s="188">
        <f t="shared" ref="J411:J417" si="29">I411/L411*100</f>
        <v>90.173022911273875</v>
      </c>
      <c r="K411" s="64">
        <f t="shared" si="27"/>
        <v>3.936070939789918E-2</v>
      </c>
      <c r="L411" s="429">
        <v>3153513</v>
      </c>
      <c r="N411" s="73"/>
      <c r="O411" s="73"/>
      <c r="P411" s="73"/>
      <c r="Q411" s="73"/>
      <c r="R411" s="73"/>
      <c r="S411" s="73"/>
    </row>
    <row r="412" spans="2:19">
      <c r="B412" s="163" t="s">
        <v>756</v>
      </c>
      <c r="C412" s="128">
        <v>3</v>
      </c>
      <c r="D412" s="180" t="s">
        <v>1281</v>
      </c>
      <c r="E412" s="130">
        <v>12340</v>
      </c>
      <c r="F412" s="190" t="s">
        <v>32</v>
      </c>
      <c r="G412" s="185">
        <f>IF(F412="","",E412/H412*100)</f>
        <v>105.16447929094939</v>
      </c>
      <c r="H412" s="132">
        <v>11734</v>
      </c>
      <c r="I412" s="432">
        <v>255121</v>
      </c>
      <c r="J412" s="188">
        <f t="shared" si="29"/>
        <v>66.791896618529506</v>
      </c>
      <c r="K412" s="64">
        <f t="shared" si="27"/>
        <v>3.5313264799637072E-3</v>
      </c>
      <c r="L412" s="429">
        <v>381964</v>
      </c>
      <c r="N412" s="73"/>
      <c r="O412" s="73"/>
      <c r="P412" s="73"/>
      <c r="Q412" s="73"/>
      <c r="R412" s="73"/>
      <c r="S412" s="73"/>
    </row>
    <row r="413" spans="2:19">
      <c r="B413" s="163" t="s">
        <v>760</v>
      </c>
      <c r="C413" s="128">
        <v>3</v>
      </c>
      <c r="D413" s="180" t="s">
        <v>1282</v>
      </c>
      <c r="E413" s="130">
        <v>110</v>
      </c>
      <c r="F413" s="190" t="s">
        <v>15</v>
      </c>
      <c r="G413" s="185">
        <f t="shared" si="28"/>
        <v>106.79611650485437</v>
      </c>
      <c r="H413" s="132">
        <v>103</v>
      </c>
      <c r="I413" s="432">
        <v>109293</v>
      </c>
      <c r="J413" s="188">
        <f t="shared" si="29"/>
        <v>95.953539007216733</v>
      </c>
      <c r="K413" s="64">
        <f t="shared" si="27"/>
        <v>1.5128086867591201E-3</v>
      </c>
      <c r="L413" s="433">
        <v>113902</v>
      </c>
      <c r="N413" s="73"/>
      <c r="O413" s="73"/>
      <c r="P413" s="73"/>
      <c r="Q413" s="73"/>
      <c r="R413" s="73"/>
      <c r="S413" s="73"/>
    </row>
    <row r="414" spans="2:19">
      <c r="B414" s="156" t="s">
        <v>790</v>
      </c>
      <c r="C414" s="114">
        <v>1</v>
      </c>
      <c r="D414" s="182" t="s">
        <v>791</v>
      </c>
      <c r="E414" s="149"/>
      <c r="F414" s="191"/>
      <c r="G414" s="192" t="str">
        <f t="shared" si="28"/>
        <v/>
      </c>
      <c r="H414" s="118"/>
      <c r="I414" s="434">
        <v>102257153</v>
      </c>
      <c r="J414" s="193">
        <f t="shared" si="29"/>
        <v>96.356360770143397</v>
      </c>
      <c r="K414" s="62">
        <f t="shared" si="27"/>
        <v>1.4154201032239613</v>
      </c>
      <c r="L414" s="435">
        <v>106123926</v>
      </c>
      <c r="N414" s="73"/>
      <c r="O414" s="73"/>
      <c r="P414" s="73"/>
      <c r="Q414" s="73"/>
      <c r="R414" s="73"/>
      <c r="S414" s="73"/>
    </row>
    <row r="415" spans="2:19">
      <c r="B415" s="138" t="s">
        <v>792</v>
      </c>
      <c r="C415" s="121">
        <v>2</v>
      </c>
      <c r="D415" s="183" t="s">
        <v>1283</v>
      </c>
      <c r="E415" s="123"/>
      <c r="F415" s="194"/>
      <c r="G415" s="195" t="str">
        <f t="shared" si="28"/>
        <v/>
      </c>
      <c r="H415" s="125"/>
      <c r="I415" s="324">
        <v>100900537</v>
      </c>
      <c r="J415" s="196">
        <f t="shared" si="29"/>
        <v>95.744368602888059</v>
      </c>
      <c r="K415" s="63">
        <f t="shared" si="27"/>
        <v>1.3966421351070974</v>
      </c>
      <c r="L415" s="436">
        <v>105385349</v>
      </c>
      <c r="N415" s="73"/>
      <c r="O415" s="73"/>
      <c r="P415" s="73"/>
      <c r="Q415" s="73"/>
      <c r="R415" s="73"/>
      <c r="S415" s="73"/>
    </row>
    <row r="416" spans="2:19" ht="14.25" thickBot="1">
      <c r="B416" s="197" t="s">
        <v>794</v>
      </c>
      <c r="C416" s="198">
        <v>2</v>
      </c>
      <c r="D416" s="199" t="s">
        <v>795</v>
      </c>
      <c r="E416" s="200">
        <v>28</v>
      </c>
      <c r="F416" s="198" t="s">
        <v>32</v>
      </c>
      <c r="G416" s="201">
        <f t="shared" si="28"/>
        <v>30.107526881720432</v>
      </c>
      <c r="H416" s="202">
        <v>93</v>
      </c>
      <c r="I416" s="437">
        <v>115854</v>
      </c>
      <c r="J416" s="203">
        <f t="shared" si="29"/>
        <v>51.830212145343268</v>
      </c>
      <c r="K416" s="36">
        <f t="shared" si="27"/>
        <v>1.6036245468217646E-3</v>
      </c>
      <c r="L416" s="438">
        <v>223526</v>
      </c>
      <c r="N416" s="73"/>
      <c r="O416" s="73"/>
      <c r="P416" s="73"/>
      <c r="Q416" s="73"/>
      <c r="R416" s="73"/>
      <c r="S416" s="73"/>
    </row>
    <row r="417" spans="2:19" ht="14.25" thickBot="1">
      <c r="B417" s="462" t="s">
        <v>1284</v>
      </c>
      <c r="C417" s="463"/>
      <c r="D417" s="463"/>
      <c r="E417" s="204"/>
      <c r="F417" s="205"/>
      <c r="G417" s="206" t="str">
        <f t="shared" si="28"/>
        <v/>
      </c>
      <c r="H417" s="207"/>
      <c r="I417" s="208">
        <f>I8+I82+I94+I175+I196+I203+I244+I302+I377+I414</f>
        <v>7224509018</v>
      </c>
      <c r="J417" s="406">
        <f t="shared" si="29"/>
        <v>96.998617528610481</v>
      </c>
      <c r="K417" s="323">
        <f t="shared" si="27"/>
        <v>100</v>
      </c>
      <c r="L417" s="439">
        <f>L8+L82+L94+L175+L196+L203+L244+L302+L377+L414</f>
        <v>7448053593</v>
      </c>
      <c r="N417" s="73"/>
      <c r="O417" s="73"/>
      <c r="P417" s="73"/>
      <c r="Q417" s="73"/>
      <c r="R417" s="73"/>
      <c r="S417" s="73"/>
    </row>
    <row r="418" spans="2:19">
      <c r="D418" s="211"/>
      <c r="H418" s="73"/>
      <c r="I418" s="76"/>
      <c r="J418" s="82"/>
      <c r="L418" s="73"/>
      <c r="N418" s="73"/>
      <c r="O418" s="73"/>
      <c r="P418" s="73"/>
      <c r="Q418" s="73"/>
      <c r="R418" s="73"/>
      <c r="S418" s="73"/>
    </row>
    <row r="419" spans="2:19">
      <c r="D419" s="211"/>
      <c r="H419" s="73"/>
      <c r="I419" s="76"/>
      <c r="J419" s="82"/>
      <c r="L419" s="73"/>
      <c r="N419" s="73"/>
      <c r="O419" s="73"/>
      <c r="P419" s="73"/>
      <c r="Q419" s="73"/>
      <c r="R419" s="73"/>
      <c r="S419" s="73"/>
    </row>
    <row r="420" spans="2:19">
      <c r="D420" s="211"/>
      <c r="H420" s="73"/>
      <c r="I420" s="76"/>
      <c r="J420" s="82"/>
      <c r="L420" s="73"/>
      <c r="N420" s="73"/>
      <c r="O420" s="73"/>
      <c r="P420" s="73"/>
      <c r="Q420" s="73"/>
      <c r="R420" s="73"/>
      <c r="S420" s="73"/>
    </row>
    <row r="421" spans="2:19">
      <c r="D421" s="211"/>
      <c r="H421" s="73"/>
      <c r="I421" s="76"/>
      <c r="J421" s="82"/>
      <c r="L421" s="73"/>
      <c r="N421" s="73"/>
      <c r="O421" s="73"/>
      <c r="P421" s="73"/>
      <c r="Q421" s="73"/>
      <c r="R421" s="73"/>
      <c r="S421" s="73"/>
    </row>
    <row r="422" spans="2:19">
      <c r="D422" s="211"/>
      <c r="H422" s="73"/>
      <c r="I422" s="76"/>
      <c r="J422" s="82"/>
      <c r="L422" s="73"/>
      <c r="N422" s="73"/>
      <c r="O422" s="73"/>
      <c r="P422" s="73"/>
      <c r="Q422" s="73"/>
      <c r="R422" s="73"/>
      <c r="S422" s="73"/>
    </row>
    <row r="423" spans="2:19">
      <c r="D423" s="211"/>
      <c r="H423" s="73"/>
      <c r="I423" s="76"/>
      <c r="J423" s="82"/>
      <c r="L423" s="73"/>
      <c r="N423" s="73"/>
      <c r="O423" s="73"/>
      <c r="P423" s="73"/>
      <c r="Q423" s="73"/>
      <c r="R423" s="73"/>
      <c r="S423" s="73"/>
    </row>
    <row r="424" spans="2:19">
      <c r="D424" s="211"/>
      <c r="H424" s="73"/>
      <c r="I424" s="76"/>
      <c r="J424" s="82"/>
      <c r="L424" s="73"/>
      <c r="N424" s="73"/>
      <c r="O424" s="73"/>
      <c r="P424" s="73"/>
      <c r="Q424" s="73"/>
      <c r="R424" s="73"/>
      <c r="S424" s="73"/>
    </row>
    <row r="425" spans="2:19">
      <c r="D425" s="211"/>
      <c r="H425" s="73"/>
      <c r="I425" s="76"/>
      <c r="J425" s="82"/>
      <c r="L425" s="73"/>
      <c r="N425" s="73"/>
      <c r="O425" s="73"/>
      <c r="P425" s="73"/>
      <c r="Q425" s="73"/>
      <c r="R425" s="73"/>
      <c r="S425" s="73"/>
    </row>
    <row r="426" spans="2:19">
      <c r="D426" s="211"/>
      <c r="H426" s="73"/>
      <c r="I426" s="76"/>
      <c r="J426" s="82"/>
      <c r="L426" s="73"/>
      <c r="N426" s="73"/>
      <c r="O426" s="73"/>
      <c r="P426" s="73"/>
      <c r="Q426" s="73"/>
      <c r="R426" s="73"/>
      <c r="S426" s="73"/>
    </row>
    <row r="427" spans="2:19">
      <c r="D427" s="211"/>
      <c r="H427" s="73"/>
      <c r="I427" s="76"/>
      <c r="J427" s="82"/>
      <c r="L427" s="73"/>
      <c r="N427" s="73"/>
      <c r="O427" s="73"/>
      <c r="P427" s="73"/>
      <c r="Q427" s="73"/>
      <c r="R427" s="73"/>
      <c r="S427" s="73"/>
    </row>
    <row r="428" spans="2:19">
      <c r="D428" s="211"/>
      <c r="H428" s="73"/>
      <c r="I428" s="76"/>
      <c r="J428" s="82"/>
      <c r="L428" s="73"/>
      <c r="N428" s="73"/>
      <c r="O428" s="73"/>
      <c r="P428" s="73"/>
      <c r="Q428" s="73"/>
      <c r="R428" s="73"/>
      <c r="S428" s="73"/>
    </row>
    <row r="429" spans="2:19">
      <c r="D429" s="211"/>
      <c r="H429" s="73"/>
      <c r="I429" s="76"/>
      <c r="J429" s="82"/>
      <c r="L429" s="73"/>
      <c r="N429" s="73"/>
      <c r="O429" s="73"/>
      <c r="P429" s="73"/>
      <c r="Q429" s="73"/>
      <c r="R429" s="73"/>
      <c r="S429" s="73"/>
    </row>
    <row r="430" spans="2:19">
      <c r="D430" s="211"/>
      <c r="H430" s="73"/>
      <c r="I430" s="76"/>
      <c r="J430" s="82"/>
      <c r="L430" s="73"/>
      <c r="N430" s="73"/>
      <c r="O430" s="73"/>
      <c r="P430" s="73"/>
      <c r="Q430" s="73"/>
      <c r="R430" s="73"/>
      <c r="S430" s="73"/>
    </row>
    <row r="431" spans="2:19">
      <c r="D431" s="211"/>
      <c r="H431" s="73"/>
      <c r="I431" s="76"/>
      <c r="J431" s="82"/>
      <c r="L431" s="73"/>
      <c r="N431" s="73"/>
      <c r="O431" s="73"/>
      <c r="P431" s="73"/>
      <c r="Q431" s="73"/>
      <c r="R431" s="73"/>
      <c r="S431" s="73"/>
    </row>
    <row r="432" spans="2:19">
      <c r="D432" s="211"/>
      <c r="H432" s="73"/>
      <c r="I432" s="76"/>
      <c r="J432" s="82"/>
      <c r="L432" s="73"/>
      <c r="N432" s="73"/>
      <c r="O432" s="73"/>
      <c r="P432" s="73"/>
      <c r="Q432" s="73"/>
      <c r="R432" s="73"/>
      <c r="S432" s="73"/>
    </row>
    <row r="433" spans="4:19">
      <c r="D433" s="211"/>
      <c r="H433" s="73"/>
      <c r="I433" s="76"/>
      <c r="J433" s="82"/>
      <c r="L433" s="73"/>
      <c r="N433" s="73"/>
      <c r="O433" s="73"/>
      <c r="P433" s="73"/>
      <c r="Q433" s="73"/>
      <c r="R433" s="73"/>
      <c r="S433" s="73"/>
    </row>
    <row r="434" spans="4:19">
      <c r="D434" s="211"/>
      <c r="H434" s="73"/>
      <c r="I434" s="76"/>
      <c r="J434" s="82"/>
      <c r="L434" s="73"/>
      <c r="N434" s="73"/>
      <c r="O434" s="73"/>
      <c r="P434" s="73"/>
      <c r="Q434" s="73"/>
      <c r="R434" s="73"/>
      <c r="S434" s="73"/>
    </row>
    <row r="435" spans="4:19">
      <c r="D435" s="211"/>
      <c r="H435" s="73"/>
      <c r="I435" s="76"/>
      <c r="J435" s="82"/>
      <c r="L435" s="73"/>
      <c r="N435" s="73"/>
      <c r="O435" s="73"/>
      <c r="P435" s="73"/>
      <c r="Q435" s="73"/>
      <c r="R435" s="73"/>
      <c r="S435" s="73"/>
    </row>
    <row r="436" spans="4:19">
      <c r="D436" s="211"/>
      <c r="H436" s="73"/>
      <c r="I436" s="76"/>
      <c r="J436" s="82"/>
      <c r="L436" s="73"/>
      <c r="N436" s="73"/>
      <c r="O436" s="73"/>
      <c r="P436" s="73"/>
      <c r="Q436" s="73"/>
      <c r="R436" s="73"/>
      <c r="S436" s="73"/>
    </row>
    <row r="437" spans="4:19">
      <c r="D437" s="211"/>
      <c r="H437" s="73"/>
      <c r="I437" s="76"/>
      <c r="J437" s="82"/>
      <c r="L437" s="73"/>
      <c r="N437" s="73"/>
      <c r="O437" s="73"/>
      <c r="P437" s="73"/>
      <c r="Q437" s="73"/>
      <c r="R437" s="73"/>
      <c r="S437" s="73"/>
    </row>
    <row r="438" spans="4:19">
      <c r="D438" s="211"/>
      <c r="H438" s="73"/>
      <c r="I438" s="76"/>
      <c r="J438" s="82"/>
      <c r="L438" s="73"/>
      <c r="N438" s="73"/>
      <c r="O438" s="73"/>
      <c r="P438" s="73"/>
      <c r="Q438" s="73"/>
      <c r="R438" s="73"/>
      <c r="S438" s="73"/>
    </row>
    <row r="439" spans="4:19">
      <c r="D439" s="211"/>
      <c r="H439" s="73"/>
      <c r="I439" s="76"/>
      <c r="J439" s="82"/>
      <c r="L439" s="73"/>
      <c r="N439" s="73"/>
      <c r="O439" s="73"/>
      <c r="P439" s="73"/>
      <c r="Q439" s="73"/>
      <c r="R439" s="73"/>
      <c r="S439" s="73"/>
    </row>
    <row r="440" spans="4:19">
      <c r="D440" s="211"/>
      <c r="H440" s="73"/>
      <c r="I440" s="76"/>
      <c r="J440" s="82"/>
      <c r="L440" s="73"/>
      <c r="N440" s="73"/>
      <c r="O440" s="73"/>
      <c r="P440" s="73"/>
      <c r="Q440" s="73"/>
      <c r="R440" s="73"/>
      <c r="S440" s="73"/>
    </row>
    <row r="441" spans="4:19">
      <c r="D441" s="211"/>
      <c r="H441" s="73"/>
      <c r="I441" s="76"/>
      <c r="J441" s="82"/>
      <c r="L441" s="73"/>
      <c r="N441" s="73"/>
      <c r="O441" s="73"/>
      <c r="P441" s="73"/>
      <c r="Q441" s="73"/>
      <c r="R441" s="73"/>
      <c r="S441" s="73"/>
    </row>
    <row r="442" spans="4:19">
      <c r="D442" s="211"/>
      <c r="H442" s="73"/>
      <c r="I442" s="76"/>
      <c r="J442" s="82"/>
      <c r="L442" s="73"/>
      <c r="N442" s="73"/>
      <c r="O442" s="73"/>
      <c r="P442" s="73"/>
      <c r="Q442" s="73"/>
      <c r="R442" s="73"/>
      <c r="S442" s="73"/>
    </row>
    <row r="443" spans="4:19">
      <c r="D443" s="211"/>
      <c r="H443" s="73"/>
      <c r="I443" s="76"/>
      <c r="J443" s="82"/>
      <c r="L443" s="73"/>
      <c r="N443" s="73"/>
      <c r="O443" s="73"/>
      <c r="P443" s="73"/>
      <c r="Q443" s="73"/>
      <c r="R443" s="73"/>
      <c r="S443" s="73"/>
    </row>
    <row r="444" spans="4:19">
      <c r="D444" s="211"/>
      <c r="H444" s="73"/>
      <c r="I444" s="76"/>
      <c r="J444" s="82"/>
      <c r="L444" s="73"/>
      <c r="N444" s="73"/>
      <c r="O444" s="73"/>
      <c r="P444" s="73"/>
      <c r="Q444" s="73"/>
      <c r="R444" s="73"/>
      <c r="S444" s="73"/>
    </row>
    <row r="445" spans="4:19">
      <c r="D445" s="211"/>
      <c r="H445" s="73"/>
      <c r="I445" s="76"/>
      <c r="J445" s="82"/>
      <c r="L445" s="73"/>
      <c r="N445" s="73"/>
      <c r="O445" s="73"/>
      <c r="P445" s="73"/>
      <c r="Q445" s="73"/>
      <c r="R445" s="73"/>
      <c r="S445" s="73"/>
    </row>
    <row r="446" spans="4:19">
      <c r="D446" s="211"/>
      <c r="H446" s="73"/>
      <c r="I446" s="76"/>
      <c r="J446" s="82"/>
      <c r="L446" s="73"/>
      <c r="N446" s="73"/>
      <c r="O446" s="73"/>
      <c r="P446" s="73"/>
      <c r="Q446" s="73"/>
      <c r="R446" s="73"/>
      <c r="S446" s="73"/>
    </row>
    <row r="447" spans="4:19">
      <c r="D447" s="211"/>
      <c r="H447" s="73"/>
      <c r="I447" s="76"/>
      <c r="J447" s="82"/>
      <c r="L447" s="73"/>
      <c r="N447" s="73"/>
      <c r="O447" s="73"/>
      <c r="P447" s="73"/>
      <c r="Q447" s="73"/>
      <c r="R447" s="73"/>
      <c r="S447" s="73"/>
    </row>
    <row r="448" spans="4:19">
      <c r="D448" s="211"/>
      <c r="H448" s="73"/>
      <c r="I448" s="76"/>
      <c r="J448" s="82"/>
      <c r="L448" s="73"/>
      <c r="N448" s="73"/>
      <c r="O448" s="73"/>
      <c r="P448" s="73"/>
      <c r="Q448" s="73"/>
      <c r="R448" s="73"/>
      <c r="S448" s="73"/>
    </row>
    <row r="449" spans="4:19">
      <c r="D449" s="211"/>
      <c r="H449" s="73"/>
      <c r="I449" s="76"/>
      <c r="J449" s="82"/>
      <c r="L449" s="73"/>
      <c r="N449" s="73"/>
      <c r="O449" s="73"/>
      <c r="P449" s="73"/>
      <c r="Q449" s="73"/>
      <c r="R449" s="73"/>
      <c r="S449" s="73"/>
    </row>
    <row r="450" spans="4:19">
      <c r="D450" s="211"/>
      <c r="H450" s="73"/>
      <c r="I450" s="76"/>
      <c r="J450" s="82"/>
      <c r="L450" s="73"/>
      <c r="N450" s="73"/>
      <c r="O450" s="73"/>
      <c r="P450" s="73"/>
      <c r="Q450" s="73"/>
      <c r="R450" s="73"/>
      <c r="S450" s="73"/>
    </row>
    <row r="451" spans="4:19">
      <c r="D451" s="211"/>
      <c r="H451" s="73"/>
      <c r="I451" s="76"/>
      <c r="J451" s="82"/>
      <c r="L451" s="73"/>
      <c r="N451" s="73"/>
      <c r="O451" s="73"/>
      <c r="P451" s="73"/>
      <c r="Q451" s="73"/>
      <c r="R451" s="73"/>
      <c r="S451" s="73"/>
    </row>
    <row r="452" spans="4:19">
      <c r="D452" s="211"/>
      <c r="H452" s="73"/>
      <c r="I452" s="76"/>
      <c r="J452" s="82"/>
      <c r="L452" s="73"/>
      <c r="N452" s="73"/>
      <c r="O452" s="73"/>
      <c r="P452" s="73"/>
      <c r="Q452" s="73"/>
      <c r="R452" s="73"/>
      <c r="S452" s="73"/>
    </row>
    <row r="453" spans="4:19">
      <c r="D453" s="211"/>
      <c r="H453" s="73"/>
      <c r="I453" s="76"/>
      <c r="J453" s="82"/>
      <c r="L453" s="73"/>
      <c r="N453" s="73"/>
      <c r="O453" s="73"/>
      <c r="P453" s="73"/>
      <c r="Q453" s="73"/>
      <c r="R453" s="73"/>
      <c r="S453" s="73"/>
    </row>
    <row r="454" spans="4:19">
      <c r="D454" s="211"/>
      <c r="H454" s="73"/>
      <c r="I454" s="76"/>
      <c r="J454" s="82"/>
      <c r="L454" s="73"/>
      <c r="N454" s="73"/>
      <c r="O454" s="73"/>
      <c r="P454" s="73"/>
      <c r="Q454" s="73"/>
      <c r="R454" s="73"/>
      <c r="S454" s="73"/>
    </row>
    <row r="455" spans="4:19">
      <c r="D455" s="211"/>
      <c r="H455" s="73"/>
      <c r="I455" s="76"/>
      <c r="J455" s="82"/>
      <c r="L455" s="73"/>
      <c r="N455" s="73"/>
      <c r="O455" s="73"/>
      <c r="P455" s="73"/>
      <c r="Q455" s="73"/>
      <c r="R455" s="73"/>
      <c r="S455" s="73"/>
    </row>
    <row r="456" spans="4:19">
      <c r="D456" s="211"/>
      <c r="H456" s="73"/>
      <c r="I456" s="76"/>
      <c r="J456" s="82"/>
      <c r="L456" s="73"/>
      <c r="N456" s="73"/>
      <c r="O456" s="73"/>
      <c r="P456" s="73"/>
      <c r="Q456" s="73"/>
      <c r="R456" s="73"/>
      <c r="S456" s="73"/>
    </row>
    <row r="457" spans="4:19">
      <c r="D457" s="211"/>
      <c r="H457" s="73"/>
      <c r="I457" s="76"/>
      <c r="J457" s="82"/>
      <c r="L457" s="73"/>
      <c r="N457" s="73"/>
      <c r="O457" s="73"/>
      <c r="P457" s="73"/>
      <c r="Q457" s="73"/>
      <c r="R457" s="73"/>
      <c r="S457" s="73"/>
    </row>
    <row r="458" spans="4:19">
      <c r="D458" s="211"/>
      <c r="H458" s="73"/>
      <c r="I458" s="76"/>
      <c r="J458" s="82"/>
      <c r="L458" s="73"/>
      <c r="N458" s="73"/>
      <c r="O458" s="73"/>
      <c r="P458" s="73"/>
      <c r="Q458" s="73"/>
      <c r="R458" s="73"/>
      <c r="S458" s="73"/>
    </row>
    <row r="459" spans="4:19">
      <c r="D459" s="211"/>
      <c r="H459" s="73"/>
      <c r="I459" s="76"/>
      <c r="J459" s="82"/>
      <c r="L459" s="73"/>
      <c r="N459" s="73"/>
      <c r="O459" s="73"/>
      <c r="P459" s="73"/>
      <c r="Q459" s="73"/>
      <c r="R459" s="73"/>
      <c r="S459" s="73"/>
    </row>
    <row r="460" spans="4:19">
      <c r="D460" s="211"/>
      <c r="H460" s="73"/>
      <c r="I460" s="76"/>
      <c r="J460" s="82"/>
      <c r="L460" s="73"/>
      <c r="N460" s="73"/>
      <c r="O460" s="73"/>
      <c r="P460" s="73"/>
      <c r="Q460" s="73"/>
      <c r="R460" s="73"/>
      <c r="S460" s="73"/>
    </row>
    <row r="461" spans="4:19">
      <c r="D461" s="211"/>
      <c r="H461" s="73"/>
      <c r="I461" s="76"/>
      <c r="J461" s="82"/>
      <c r="L461" s="73"/>
      <c r="N461" s="73"/>
      <c r="O461" s="73"/>
      <c r="P461" s="73"/>
      <c r="Q461" s="73"/>
      <c r="R461" s="73"/>
      <c r="S461" s="73"/>
    </row>
    <row r="462" spans="4:19">
      <c r="D462" s="211"/>
      <c r="H462" s="73"/>
      <c r="I462" s="76"/>
      <c r="J462" s="82"/>
      <c r="L462" s="73"/>
      <c r="N462" s="73"/>
      <c r="O462" s="73"/>
      <c r="P462" s="73"/>
      <c r="Q462" s="73"/>
      <c r="R462" s="73"/>
      <c r="S462" s="73"/>
    </row>
    <row r="463" spans="4:19">
      <c r="D463" s="211"/>
      <c r="H463" s="73"/>
      <c r="I463" s="76"/>
      <c r="J463" s="82"/>
      <c r="L463" s="73"/>
      <c r="N463" s="73"/>
      <c r="O463" s="73"/>
      <c r="P463" s="73"/>
      <c r="Q463" s="73"/>
      <c r="R463" s="73"/>
      <c r="S463" s="73"/>
    </row>
    <row r="464" spans="4:19">
      <c r="D464" s="211"/>
      <c r="H464" s="73"/>
      <c r="I464" s="76"/>
      <c r="J464" s="82"/>
      <c r="L464" s="73"/>
      <c r="N464" s="73"/>
      <c r="O464" s="73"/>
      <c r="P464" s="73"/>
      <c r="Q464" s="73"/>
      <c r="R464" s="73"/>
      <c r="S464" s="73"/>
    </row>
    <row r="465" spans="4:19">
      <c r="D465" s="211"/>
      <c r="H465" s="73"/>
      <c r="I465" s="76"/>
      <c r="J465" s="82"/>
      <c r="L465" s="73"/>
      <c r="N465" s="73"/>
      <c r="O465" s="73"/>
      <c r="P465" s="73"/>
      <c r="Q465" s="73"/>
      <c r="R465" s="73"/>
      <c r="S465" s="73"/>
    </row>
    <row r="466" spans="4:19">
      <c r="D466" s="211"/>
      <c r="H466" s="73"/>
      <c r="I466" s="76"/>
      <c r="J466" s="82"/>
      <c r="L466" s="73"/>
      <c r="N466" s="73"/>
      <c r="O466" s="73"/>
      <c r="P466" s="73"/>
      <c r="Q466" s="73"/>
      <c r="R466" s="73"/>
      <c r="S466" s="73"/>
    </row>
    <row r="467" spans="4:19">
      <c r="D467" s="211"/>
      <c r="H467" s="73"/>
      <c r="I467" s="76"/>
      <c r="J467" s="82"/>
      <c r="L467" s="73"/>
      <c r="N467" s="73"/>
      <c r="O467" s="73"/>
      <c r="P467" s="73"/>
      <c r="Q467" s="73"/>
      <c r="R467" s="73"/>
      <c r="S467" s="73"/>
    </row>
    <row r="468" spans="4:19">
      <c r="D468" s="211"/>
      <c r="H468" s="73"/>
      <c r="I468" s="76"/>
      <c r="J468" s="82"/>
      <c r="L468" s="73"/>
      <c r="N468" s="73"/>
      <c r="O468" s="73"/>
      <c r="P468" s="73"/>
      <c r="Q468" s="73"/>
      <c r="R468" s="73"/>
      <c r="S468" s="73"/>
    </row>
    <row r="469" spans="4:19">
      <c r="D469" s="211"/>
      <c r="H469" s="73"/>
      <c r="I469" s="76"/>
      <c r="J469" s="82"/>
      <c r="L469" s="73"/>
      <c r="N469" s="73"/>
      <c r="O469" s="73"/>
      <c r="P469" s="73"/>
      <c r="Q469" s="73"/>
      <c r="R469" s="73"/>
      <c r="S469" s="73"/>
    </row>
    <row r="470" spans="4:19">
      <c r="D470" s="211"/>
      <c r="H470" s="73"/>
      <c r="I470" s="76"/>
      <c r="J470" s="82"/>
      <c r="L470" s="73"/>
      <c r="N470" s="73"/>
      <c r="O470" s="73"/>
      <c r="P470" s="73"/>
      <c r="Q470" s="73"/>
      <c r="R470" s="73"/>
      <c r="S470" s="73"/>
    </row>
    <row r="471" spans="4:19">
      <c r="D471" s="211"/>
      <c r="H471" s="73"/>
      <c r="I471" s="76"/>
      <c r="J471" s="82"/>
      <c r="L471" s="73"/>
      <c r="N471" s="73"/>
      <c r="O471" s="73"/>
      <c r="P471" s="73"/>
      <c r="Q471" s="73"/>
      <c r="R471" s="73"/>
      <c r="S471" s="73"/>
    </row>
    <row r="472" spans="4:19">
      <c r="D472" s="211"/>
      <c r="H472" s="73"/>
      <c r="I472" s="76"/>
      <c r="J472" s="82"/>
      <c r="L472" s="73"/>
      <c r="N472" s="73"/>
      <c r="O472" s="73"/>
      <c r="P472" s="73"/>
      <c r="Q472" s="73"/>
      <c r="R472" s="73"/>
      <c r="S472" s="73"/>
    </row>
    <row r="473" spans="4:19">
      <c r="D473" s="211"/>
      <c r="H473" s="73"/>
      <c r="I473" s="76"/>
      <c r="J473" s="82"/>
      <c r="L473" s="73"/>
      <c r="N473" s="73"/>
      <c r="O473" s="73"/>
      <c r="P473" s="73"/>
      <c r="Q473" s="73"/>
      <c r="R473" s="73"/>
      <c r="S473" s="73"/>
    </row>
    <row r="474" spans="4:19">
      <c r="D474" s="211"/>
      <c r="H474" s="73"/>
      <c r="I474" s="76"/>
      <c r="J474" s="82"/>
      <c r="L474" s="73"/>
      <c r="N474" s="73"/>
      <c r="O474" s="73"/>
      <c r="P474" s="73"/>
      <c r="Q474" s="73"/>
      <c r="R474" s="73"/>
      <c r="S474" s="73"/>
    </row>
    <row r="475" spans="4:19">
      <c r="D475" s="211"/>
      <c r="H475" s="73"/>
      <c r="I475" s="76"/>
      <c r="J475" s="82"/>
      <c r="L475" s="73"/>
      <c r="N475" s="73"/>
      <c r="O475" s="73"/>
      <c r="P475" s="73"/>
      <c r="Q475" s="73"/>
      <c r="R475" s="73"/>
      <c r="S475" s="73"/>
    </row>
    <row r="476" spans="4:19">
      <c r="D476" s="211"/>
      <c r="H476" s="73"/>
      <c r="I476" s="76"/>
      <c r="J476" s="82"/>
      <c r="L476" s="73"/>
      <c r="N476" s="73"/>
      <c r="O476" s="73"/>
      <c r="P476" s="73"/>
      <c r="Q476" s="73"/>
      <c r="R476" s="73"/>
      <c r="S476" s="73"/>
    </row>
    <row r="477" spans="4:19">
      <c r="D477" s="211"/>
      <c r="H477" s="73"/>
      <c r="I477" s="76"/>
      <c r="J477" s="82"/>
      <c r="L477" s="73"/>
      <c r="N477" s="73"/>
      <c r="O477" s="73"/>
      <c r="P477" s="73"/>
      <c r="Q477" s="73"/>
      <c r="R477" s="73"/>
      <c r="S477" s="73"/>
    </row>
    <row r="478" spans="4:19">
      <c r="D478" s="211"/>
      <c r="H478" s="73"/>
      <c r="I478" s="76"/>
      <c r="J478" s="82"/>
      <c r="L478" s="73"/>
      <c r="N478" s="73"/>
      <c r="O478" s="73"/>
      <c r="P478" s="73"/>
      <c r="Q478" s="73"/>
      <c r="R478" s="73"/>
      <c r="S478" s="73"/>
    </row>
    <row r="479" spans="4:19">
      <c r="D479" s="211"/>
      <c r="H479" s="73"/>
      <c r="I479" s="76"/>
      <c r="J479" s="82"/>
      <c r="L479" s="73"/>
      <c r="N479" s="73"/>
      <c r="O479" s="73"/>
      <c r="P479" s="73"/>
      <c r="Q479" s="73"/>
      <c r="R479" s="73"/>
      <c r="S479" s="73"/>
    </row>
    <row r="480" spans="4:19">
      <c r="D480" s="211"/>
      <c r="H480" s="73"/>
      <c r="I480" s="76"/>
      <c r="J480" s="82"/>
      <c r="L480" s="73"/>
      <c r="N480" s="73"/>
      <c r="O480" s="73"/>
      <c r="P480" s="73"/>
      <c r="Q480" s="73"/>
      <c r="R480" s="73"/>
      <c r="S480" s="73"/>
    </row>
    <row r="481" spans="4:19">
      <c r="D481" s="211"/>
      <c r="H481" s="73"/>
      <c r="I481" s="76"/>
      <c r="J481" s="82"/>
      <c r="L481" s="73"/>
      <c r="N481" s="73"/>
      <c r="O481" s="73"/>
      <c r="P481" s="73"/>
      <c r="Q481" s="73"/>
      <c r="R481" s="73"/>
      <c r="S481" s="73"/>
    </row>
    <row r="482" spans="4:19">
      <c r="D482" s="211"/>
      <c r="H482" s="73"/>
      <c r="I482" s="76"/>
      <c r="J482" s="82"/>
      <c r="L482" s="73"/>
      <c r="N482" s="73"/>
      <c r="O482" s="73"/>
      <c r="P482" s="73"/>
      <c r="Q482" s="73"/>
      <c r="R482" s="73"/>
      <c r="S482" s="73"/>
    </row>
    <row r="483" spans="4:19">
      <c r="D483" s="211"/>
      <c r="H483" s="73"/>
      <c r="I483" s="76"/>
      <c r="J483" s="82"/>
      <c r="L483" s="73"/>
      <c r="N483" s="73"/>
      <c r="O483" s="73"/>
      <c r="P483" s="73"/>
      <c r="Q483" s="73"/>
      <c r="R483" s="73"/>
      <c r="S483" s="73"/>
    </row>
    <row r="484" spans="4:19">
      <c r="D484" s="211"/>
      <c r="H484" s="73"/>
      <c r="I484" s="76"/>
      <c r="J484" s="82"/>
      <c r="L484" s="73"/>
      <c r="N484" s="73"/>
      <c r="O484" s="73"/>
      <c r="P484" s="73"/>
      <c r="Q484" s="73"/>
      <c r="R484" s="73"/>
      <c r="S484" s="73"/>
    </row>
    <row r="485" spans="4:19">
      <c r="D485" s="211"/>
      <c r="H485" s="73"/>
      <c r="I485" s="76"/>
      <c r="J485" s="82"/>
      <c r="L485" s="73"/>
      <c r="N485" s="73"/>
      <c r="O485" s="73"/>
      <c r="P485" s="73"/>
      <c r="Q485" s="73"/>
      <c r="R485" s="73"/>
      <c r="S485" s="73"/>
    </row>
    <row r="486" spans="4:19">
      <c r="D486" s="211"/>
      <c r="H486" s="73"/>
      <c r="I486" s="76"/>
      <c r="J486" s="82"/>
      <c r="L486" s="73"/>
      <c r="N486" s="73"/>
      <c r="O486" s="73"/>
      <c r="P486" s="73"/>
      <c r="Q486" s="73"/>
      <c r="R486" s="73"/>
      <c r="S486" s="73"/>
    </row>
    <row r="487" spans="4:19">
      <c r="D487" s="211"/>
      <c r="H487" s="73"/>
      <c r="I487" s="76"/>
      <c r="J487" s="82"/>
      <c r="L487" s="73"/>
      <c r="N487" s="73"/>
      <c r="O487" s="73"/>
      <c r="P487" s="73"/>
      <c r="Q487" s="73"/>
      <c r="R487" s="73"/>
      <c r="S487" s="73"/>
    </row>
    <row r="488" spans="4:19">
      <c r="D488" s="211"/>
      <c r="H488" s="73"/>
      <c r="I488" s="76"/>
      <c r="J488" s="82"/>
      <c r="L488" s="73"/>
      <c r="N488" s="73"/>
      <c r="O488" s="73"/>
      <c r="P488" s="73"/>
      <c r="Q488" s="73"/>
      <c r="R488" s="73"/>
      <c r="S488" s="73"/>
    </row>
    <row r="489" spans="4:19">
      <c r="D489" s="211"/>
      <c r="H489" s="73"/>
      <c r="I489" s="76"/>
      <c r="J489" s="82"/>
      <c r="L489" s="73"/>
      <c r="N489" s="73"/>
      <c r="O489" s="73"/>
      <c r="P489" s="73"/>
      <c r="Q489" s="73"/>
      <c r="R489" s="73"/>
      <c r="S489" s="73"/>
    </row>
    <row r="490" spans="4:19">
      <c r="D490" s="211"/>
      <c r="H490" s="73"/>
      <c r="I490" s="76"/>
      <c r="J490" s="82"/>
      <c r="L490" s="73"/>
      <c r="N490" s="73"/>
      <c r="O490" s="73"/>
      <c r="P490" s="73"/>
      <c r="Q490" s="73"/>
      <c r="R490" s="73"/>
      <c r="S490" s="73"/>
    </row>
    <row r="491" spans="4:19">
      <c r="D491" s="211"/>
      <c r="H491" s="73"/>
      <c r="I491" s="76"/>
      <c r="J491" s="82"/>
      <c r="L491" s="73"/>
      <c r="N491" s="73"/>
      <c r="O491" s="73"/>
      <c r="P491" s="73"/>
      <c r="Q491" s="73"/>
      <c r="R491" s="73"/>
      <c r="S491" s="73"/>
    </row>
    <row r="492" spans="4:19">
      <c r="D492" s="211"/>
      <c r="H492" s="73"/>
      <c r="I492" s="76"/>
      <c r="J492" s="82"/>
      <c r="L492" s="73"/>
      <c r="N492" s="73"/>
      <c r="O492" s="73"/>
      <c r="P492" s="73"/>
      <c r="Q492" s="73"/>
      <c r="R492" s="73"/>
      <c r="S492" s="73"/>
    </row>
    <row r="493" spans="4:19">
      <c r="D493" s="211"/>
      <c r="H493" s="73"/>
      <c r="I493" s="76"/>
      <c r="J493" s="82"/>
      <c r="L493" s="73"/>
      <c r="N493" s="73"/>
      <c r="O493" s="73"/>
      <c r="P493" s="73"/>
      <c r="Q493" s="73"/>
      <c r="R493" s="73"/>
      <c r="S493" s="73"/>
    </row>
    <row r="494" spans="4:19">
      <c r="D494" s="211"/>
      <c r="H494" s="73"/>
      <c r="I494" s="76"/>
      <c r="J494" s="82"/>
      <c r="L494" s="73"/>
      <c r="N494" s="73"/>
      <c r="O494" s="73"/>
      <c r="P494" s="73"/>
      <c r="Q494" s="73"/>
      <c r="R494" s="73"/>
      <c r="S494" s="73"/>
    </row>
    <row r="495" spans="4:19">
      <c r="D495" s="211"/>
      <c r="H495" s="73"/>
      <c r="I495" s="76"/>
      <c r="J495" s="82"/>
      <c r="L495" s="73"/>
      <c r="N495" s="73"/>
      <c r="O495" s="73"/>
      <c r="P495" s="73"/>
      <c r="Q495" s="73"/>
      <c r="R495" s="73"/>
      <c r="S495" s="73"/>
    </row>
    <row r="496" spans="4:19">
      <c r="D496" s="211"/>
      <c r="H496" s="73"/>
      <c r="I496" s="76"/>
      <c r="J496" s="82"/>
      <c r="L496" s="73"/>
      <c r="N496" s="73"/>
      <c r="O496" s="73"/>
      <c r="P496" s="73"/>
      <c r="Q496" s="73"/>
      <c r="R496" s="73"/>
      <c r="S496" s="73"/>
    </row>
    <row r="497" spans="4:19">
      <c r="D497" s="211"/>
      <c r="H497" s="73"/>
      <c r="I497" s="76"/>
      <c r="J497" s="82"/>
      <c r="L497" s="73"/>
      <c r="N497" s="73"/>
      <c r="O497" s="73"/>
      <c r="P497" s="73"/>
      <c r="Q497" s="73"/>
      <c r="R497" s="73"/>
      <c r="S497" s="73"/>
    </row>
    <row r="498" spans="4:19">
      <c r="D498" s="211"/>
      <c r="H498" s="73"/>
      <c r="I498" s="76"/>
      <c r="J498" s="82"/>
      <c r="L498" s="73"/>
      <c r="N498" s="73"/>
      <c r="O498" s="73"/>
      <c r="P498" s="73"/>
      <c r="Q498" s="73"/>
      <c r="R498" s="73"/>
      <c r="S498" s="73"/>
    </row>
    <row r="499" spans="4:19">
      <c r="D499" s="211"/>
      <c r="H499" s="73"/>
      <c r="I499" s="76"/>
      <c r="J499" s="82"/>
      <c r="L499" s="73"/>
      <c r="N499" s="73"/>
      <c r="O499" s="73"/>
      <c r="P499" s="73"/>
      <c r="Q499" s="73"/>
      <c r="R499" s="73"/>
      <c r="S499" s="73"/>
    </row>
    <row r="500" spans="4:19">
      <c r="D500" s="211"/>
      <c r="H500" s="73"/>
      <c r="I500" s="76"/>
      <c r="J500" s="82"/>
      <c r="L500" s="73"/>
      <c r="N500" s="73"/>
      <c r="O500" s="73"/>
      <c r="P500" s="73"/>
      <c r="Q500" s="73"/>
      <c r="R500" s="73"/>
      <c r="S500" s="73"/>
    </row>
    <row r="501" spans="4:19">
      <c r="D501" s="211"/>
      <c r="H501" s="73"/>
      <c r="I501" s="76"/>
      <c r="J501" s="82"/>
      <c r="L501" s="73"/>
      <c r="N501" s="73"/>
      <c r="O501" s="73"/>
      <c r="P501" s="73"/>
      <c r="Q501" s="73"/>
      <c r="R501" s="73"/>
      <c r="S501" s="73"/>
    </row>
    <row r="502" spans="4:19">
      <c r="D502" s="211"/>
      <c r="H502" s="73"/>
      <c r="I502" s="76"/>
      <c r="J502" s="82"/>
      <c r="L502" s="73"/>
      <c r="N502" s="73"/>
      <c r="O502" s="73"/>
      <c r="P502" s="73"/>
      <c r="Q502" s="73"/>
      <c r="R502" s="73"/>
      <c r="S502" s="73"/>
    </row>
    <row r="503" spans="4:19">
      <c r="D503" s="211"/>
      <c r="H503" s="73"/>
      <c r="I503" s="76"/>
      <c r="J503" s="82"/>
      <c r="L503" s="73"/>
      <c r="N503" s="73"/>
      <c r="O503" s="73"/>
      <c r="P503" s="73"/>
      <c r="Q503" s="73"/>
      <c r="R503" s="73"/>
      <c r="S503" s="73"/>
    </row>
    <row r="504" spans="4:19">
      <c r="D504" s="211"/>
      <c r="H504" s="73"/>
      <c r="I504" s="76"/>
      <c r="J504" s="82"/>
      <c r="L504" s="73"/>
      <c r="N504" s="73"/>
      <c r="O504" s="73"/>
      <c r="P504" s="73"/>
      <c r="Q504" s="73"/>
      <c r="R504" s="73"/>
      <c r="S504" s="73"/>
    </row>
    <row r="505" spans="4:19">
      <c r="D505" s="211"/>
      <c r="H505" s="73"/>
      <c r="I505" s="76"/>
      <c r="J505" s="82"/>
      <c r="L505" s="73"/>
      <c r="N505" s="73"/>
      <c r="O505" s="73"/>
      <c r="P505" s="73"/>
      <c r="Q505" s="73"/>
      <c r="R505" s="73"/>
      <c r="S505" s="73"/>
    </row>
    <row r="506" spans="4:19">
      <c r="D506" s="211"/>
      <c r="H506" s="73"/>
      <c r="I506" s="76"/>
      <c r="J506" s="82"/>
      <c r="L506" s="73"/>
      <c r="N506" s="73"/>
      <c r="O506" s="73"/>
      <c r="P506" s="73"/>
      <c r="Q506" s="73"/>
      <c r="R506" s="73"/>
      <c r="S506" s="73"/>
    </row>
    <row r="507" spans="4:19">
      <c r="D507" s="211"/>
      <c r="H507" s="73"/>
      <c r="I507" s="76"/>
      <c r="J507" s="82"/>
      <c r="L507" s="73"/>
      <c r="N507" s="73"/>
      <c r="O507" s="73"/>
      <c r="P507" s="73"/>
      <c r="Q507" s="73"/>
      <c r="R507" s="73"/>
      <c r="S507" s="73"/>
    </row>
    <row r="508" spans="4:19">
      <c r="D508" s="211"/>
      <c r="H508" s="73"/>
      <c r="I508" s="76"/>
      <c r="J508" s="82"/>
      <c r="L508" s="73"/>
      <c r="N508" s="73"/>
      <c r="O508" s="73"/>
      <c r="P508" s="73"/>
      <c r="Q508" s="73"/>
      <c r="R508" s="73"/>
      <c r="S508" s="73"/>
    </row>
    <row r="509" spans="4:19">
      <c r="D509" s="211"/>
      <c r="H509" s="73"/>
      <c r="I509" s="76"/>
      <c r="J509" s="82"/>
      <c r="L509" s="73"/>
      <c r="N509" s="73"/>
      <c r="O509" s="73"/>
      <c r="P509" s="73"/>
      <c r="Q509" s="73"/>
      <c r="R509" s="73"/>
      <c r="S509" s="73"/>
    </row>
    <row r="510" spans="4:19">
      <c r="D510" s="211"/>
      <c r="H510" s="73"/>
      <c r="I510" s="76"/>
      <c r="J510" s="82"/>
      <c r="L510" s="73"/>
      <c r="N510" s="73"/>
      <c r="O510" s="73"/>
      <c r="P510" s="73"/>
      <c r="Q510" s="73"/>
      <c r="R510" s="73"/>
      <c r="S510" s="73"/>
    </row>
    <row r="511" spans="4:19">
      <c r="D511" s="211"/>
      <c r="H511" s="73"/>
      <c r="I511" s="76"/>
      <c r="J511" s="82"/>
      <c r="L511" s="73"/>
      <c r="N511" s="73"/>
      <c r="O511" s="73"/>
      <c r="P511" s="73"/>
      <c r="Q511" s="73"/>
      <c r="R511" s="73"/>
      <c r="S511" s="73"/>
    </row>
    <row r="512" spans="4:19">
      <c r="D512" s="211"/>
      <c r="H512" s="73"/>
      <c r="I512" s="76"/>
      <c r="J512" s="82"/>
      <c r="L512" s="73"/>
      <c r="N512" s="73"/>
      <c r="O512" s="73"/>
      <c r="P512" s="73"/>
      <c r="Q512" s="73"/>
      <c r="R512" s="73"/>
      <c r="S512" s="73"/>
    </row>
    <row r="513" spans="4:19">
      <c r="D513" s="211"/>
      <c r="H513" s="73"/>
      <c r="I513" s="76"/>
      <c r="J513" s="82"/>
      <c r="L513" s="73"/>
      <c r="N513" s="73"/>
      <c r="O513" s="73"/>
      <c r="P513" s="73"/>
      <c r="Q513" s="73"/>
      <c r="R513" s="73"/>
      <c r="S513" s="73"/>
    </row>
    <row r="514" spans="4:19">
      <c r="D514" s="211"/>
      <c r="H514" s="73"/>
      <c r="I514" s="76"/>
      <c r="J514" s="82"/>
      <c r="L514" s="73"/>
      <c r="N514" s="73"/>
      <c r="O514" s="73"/>
      <c r="P514" s="73"/>
      <c r="Q514" s="73"/>
      <c r="R514" s="73"/>
      <c r="S514" s="73"/>
    </row>
    <row r="515" spans="4:19">
      <c r="D515" s="211"/>
      <c r="H515" s="73"/>
      <c r="I515" s="76"/>
      <c r="J515" s="82"/>
      <c r="L515" s="73"/>
      <c r="N515" s="73"/>
      <c r="O515" s="73"/>
      <c r="P515" s="73"/>
      <c r="Q515" s="73"/>
      <c r="R515" s="73"/>
      <c r="S515" s="73"/>
    </row>
    <row r="516" spans="4:19">
      <c r="D516" s="211"/>
      <c r="H516" s="73"/>
      <c r="I516" s="76"/>
      <c r="J516" s="82"/>
      <c r="L516" s="73"/>
      <c r="N516" s="73"/>
      <c r="O516" s="73"/>
      <c r="P516" s="73"/>
      <c r="Q516" s="73"/>
      <c r="R516" s="73"/>
      <c r="S516" s="73"/>
    </row>
    <row r="517" spans="4:19">
      <c r="D517" s="211"/>
      <c r="H517" s="73"/>
      <c r="I517" s="76"/>
      <c r="J517" s="82"/>
      <c r="L517" s="73"/>
      <c r="N517" s="73"/>
      <c r="O517" s="73"/>
      <c r="P517" s="73"/>
      <c r="Q517" s="73"/>
      <c r="R517" s="73"/>
      <c r="S517" s="73"/>
    </row>
    <row r="518" spans="4:19">
      <c r="D518" s="211"/>
      <c r="H518" s="73"/>
      <c r="I518" s="76"/>
      <c r="J518" s="82"/>
      <c r="L518" s="73"/>
      <c r="N518" s="73"/>
      <c r="O518" s="73"/>
      <c r="P518" s="73"/>
      <c r="Q518" s="73"/>
      <c r="R518" s="73"/>
      <c r="S518" s="73"/>
    </row>
    <row r="519" spans="4:19">
      <c r="D519" s="211"/>
      <c r="H519" s="73"/>
      <c r="I519" s="76"/>
      <c r="J519" s="82"/>
      <c r="L519" s="73"/>
      <c r="N519" s="73"/>
      <c r="O519" s="73"/>
      <c r="P519" s="73"/>
      <c r="Q519" s="73"/>
      <c r="R519" s="73"/>
      <c r="S519" s="73"/>
    </row>
    <row r="520" spans="4:19">
      <c r="D520" s="211"/>
      <c r="H520" s="73"/>
      <c r="I520" s="76"/>
      <c r="J520" s="82"/>
      <c r="L520" s="73"/>
      <c r="N520" s="73"/>
      <c r="O520" s="73"/>
      <c r="P520" s="73"/>
      <c r="Q520" s="73"/>
      <c r="R520" s="73"/>
      <c r="S520" s="73"/>
    </row>
    <row r="521" spans="4:19">
      <c r="D521" s="211"/>
      <c r="H521" s="73"/>
      <c r="I521" s="76"/>
      <c r="J521" s="82"/>
      <c r="L521" s="73"/>
      <c r="N521" s="73"/>
      <c r="O521" s="73"/>
      <c r="P521" s="73"/>
      <c r="Q521" s="73"/>
      <c r="R521" s="73"/>
      <c r="S521" s="73"/>
    </row>
    <row r="522" spans="4:19">
      <c r="D522" s="211"/>
      <c r="H522" s="73"/>
      <c r="I522" s="76"/>
      <c r="J522" s="82"/>
      <c r="L522" s="73"/>
      <c r="N522" s="73"/>
      <c r="O522" s="73"/>
      <c r="P522" s="73"/>
      <c r="Q522" s="73"/>
      <c r="R522" s="73"/>
      <c r="S522" s="73"/>
    </row>
    <row r="523" spans="4:19">
      <c r="D523" s="211"/>
      <c r="H523" s="73"/>
      <c r="I523" s="76"/>
      <c r="J523" s="82"/>
      <c r="L523" s="73"/>
      <c r="N523" s="73"/>
      <c r="O523" s="73"/>
      <c r="P523" s="73"/>
      <c r="Q523" s="73"/>
      <c r="R523" s="73"/>
      <c r="S523" s="73"/>
    </row>
    <row r="524" spans="4:19">
      <c r="D524" s="211"/>
      <c r="H524" s="73"/>
      <c r="I524" s="76"/>
      <c r="J524" s="82"/>
      <c r="L524" s="73"/>
      <c r="N524" s="73"/>
      <c r="O524" s="73"/>
      <c r="P524" s="73"/>
      <c r="Q524" s="73"/>
      <c r="R524" s="73"/>
      <c r="S524" s="73"/>
    </row>
    <row r="525" spans="4:19">
      <c r="D525" s="211"/>
      <c r="H525" s="73"/>
      <c r="I525" s="76"/>
      <c r="J525" s="82"/>
      <c r="L525" s="73"/>
      <c r="N525" s="73"/>
      <c r="O525" s="73"/>
      <c r="P525" s="73"/>
      <c r="Q525" s="73"/>
      <c r="R525" s="73"/>
      <c r="S525" s="73"/>
    </row>
    <row r="526" spans="4:19">
      <c r="D526" s="211"/>
      <c r="H526" s="73"/>
      <c r="I526" s="76"/>
      <c r="J526" s="82"/>
      <c r="L526" s="73"/>
      <c r="N526" s="73"/>
      <c r="O526" s="73"/>
      <c r="P526" s="73"/>
      <c r="Q526" s="73"/>
      <c r="R526" s="73"/>
      <c r="S526" s="73"/>
    </row>
    <row r="527" spans="4:19">
      <c r="D527" s="211"/>
      <c r="H527" s="73"/>
      <c r="I527" s="76"/>
      <c r="J527" s="82"/>
      <c r="L527" s="73"/>
      <c r="N527" s="73"/>
      <c r="O527" s="73"/>
      <c r="P527" s="73"/>
      <c r="Q527" s="73"/>
      <c r="R527" s="73"/>
      <c r="S527" s="73"/>
    </row>
    <row r="528" spans="4:19">
      <c r="D528" s="211"/>
      <c r="H528" s="73"/>
      <c r="I528" s="76"/>
      <c r="J528" s="82"/>
      <c r="L528" s="73"/>
      <c r="N528" s="73"/>
      <c r="O528" s="73"/>
      <c r="P528" s="73"/>
      <c r="Q528" s="73"/>
      <c r="R528" s="73"/>
      <c r="S528" s="73"/>
    </row>
    <row r="529" spans="4:19">
      <c r="D529" s="211"/>
      <c r="H529" s="73"/>
      <c r="I529" s="76"/>
      <c r="J529" s="82"/>
      <c r="L529" s="73"/>
      <c r="N529" s="73"/>
      <c r="O529" s="73"/>
      <c r="P529" s="73"/>
      <c r="Q529" s="73"/>
      <c r="R529" s="73"/>
      <c r="S529" s="73"/>
    </row>
    <row r="530" spans="4:19">
      <c r="D530" s="211"/>
      <c r="H530" s="73"/>
      <c r="I530" s="76"/>
      <c r="J530" s="82"/>
      <c r="L530" s="73"/>
      <c r="N530" s="73"/>
      <c r="O530" s="73"/>
      <c r="P530" s="73"/>
      <c r="Q530" s="73"/>
      <c r="R530" s="73"/>
      <c r="S530" s="73"/>
    </row>
    <row r="531" spans="4:19">
      <c r="D531" s="211"/>
      <c r="H531" s="73"/>
      <c r="I531" s="76"/>
      <c r="J531" s="82"/>
      <c r="L531" s="73"/>
      <c r="N531" s="73"/>
      <c r="O531" s="73"/>
      <c r="P531" s="73"/>
      <c r="Q531" s="73"/>
      <c r="R531" s="73"/>
      <c r="S531" s="73"/>
    </row>
    <row r="532" spans="4:19">
      <c r="D532" s="211"/>
      <c r="H532" s="73"/>
      <c r="I532" s="76"/>
      <c r="J532" s="82"/>
      <c r="L532" s="73"/>
      <c r="N532" s="73"/>
      <c r="O532" s="73"/>
      <c r="P532" s="73"/>
      <c r="Q532" s="73"/>
      <c r="R532" s="73"/>
      <c r="S532" s="73"/>
    </row>
    <row r="533" spans="4:19">
      <c r="D533" s="211"/>
      <c r="H533" s="73"/>
      <c r="I533" s="76"/>
      <c r="J533" s="82"/>
      <c r="L533" s="73"/>
      <c r="N533" s="73"/>
      <c r="O533" s="73"/>
      <c r="P533" s="73"/>
      <c r="Q533" s="73"/>
      <c r="R533" s="73"/>
      <c r="S533" s="73"/>
    </row>
    <row r="534" spans="4:19">
      <c r="D534" s="211"/>
      <c r="H534" s="73"/>
      <c r="I534" s="76"/>
      <c r="J534" s="82"/>
      <c r="L534" s="73"/>
      <c r="N534" s="73"/>
      <c r="O534" s="73"/>
      <c r="P534" s="73"/>
      <c r="Q534" s="73"/>
      <c r="R534" s="73"/>
      <c r="S534" s="73"/>
    </row>
    <row r="535" spans="4:19">
      <c r="D535" s="211"/>
      <c r="H535" s="73"/>
      <c r="I535" s="76"/>
      <c r="J535" s="82"/>
      <c r="L535" s="73"/>
      <c r="N535" s="73"/>
      <c r="O535" s="73"/>
      <c r="P535" s="73"/>
      <c r="Q535" s="73"/>
      <c r="R535" s="73"/>
      <c r="S535" s="73"/>
    </row>
    <row r="536" spans="4:19">
      <c r="D536" s="211"/>
      <c r="H536" s="73"/>
      <c r="I536" s="76"/>
      <c r="J536" s="82"/>
      <c r="L536" s="73"/>
      <c r="N536" s="73"/>
      <c r="O536" s="73"/>
      <c r="P536" s="73"/>
      <c r="Q536" s="73"/>
      <c r="R536" s="73"/>
      <c r="S536" s="73"/>
    </row>
    <row r="537" spans="4:19">
      <c r="D537" s="211"/>
      <c r="H537" s="73"/>
      <c r="I537" s="76"/>
      <c r="J537" s="82"/>
      <c r="L537" s="73"/>
      <c r="N537" s="73"/>
      <c r="O537" s="73"/>
      <c r="P537" s="73"/>
      <c r="Q537" s="73"/>
      <c r="R537" s="73"/>
      <c r="S537" s="73"/>
    </row>
    <row r="538" spans="4:19">
      <c r="D538" s="211"/>
      <c r="H538" s="73"/>
      <c r="I538" s="76"/>
      <c r="J538" s="82"/>
      <c r="L538" s="73"/>
      <c r="N538" s="73"/>
      <c r="O538" s="73"/>
      <c r="P538" s="73"/>
      <c r="Q538" s="73"/>
      <c r="R538" s="73"/>
      <c r="S538" s="73"/>
    </row>
    <row r="539" spans="4:19">
      <c r="D539" s="211"/>
      <c r="H539" s="73"/>
      <c r="I539" s="76"/>
      <c r="J539" s="82"/>
      <c r="L539" s="73"/>
      <c r="N539" s="73"/>
      <c r="O539" s="73"/>
      <c r="P539" s="73"/>
      <c r="Q539" s="73"/>
      <c r="R539" s="73"/>
      <c r="S539" s="73"/>
    </row>
    <row r="540" spans="4:19">
      <c r="D540" s="211"/>
      <c r="H540" s="73"/>
      <c r="I540" s="76"/>
      <c r="J540" s="82"/>
      <c r="L540" s="73"/>
      <c r="N540" s="73"/>
      <c r="O540" s="73"/>
      <c r="P540" s="73"/>
      <c r="Q540" s="73"/>
      <c r="R540" s="73"/>
      <c r="S540" s="73"/>
    </row>
    <row r="541" spans="4:19">
      <c r="D541" s="211"/>
      <c r="H541" s="73"/>
      <c r="I541" s="76"/>
      <c r="J541" s="82"/>
      <c r="L541" s="73"/>
      <c r="N541" s="73"/>
      <c r="O541" s="73"/>
      <c r="P541" s="73"/>
      <c r="Q541" s="73"/>
      <c r="R541" s="73"/>
      <c r="S541" s="73"/>
    </row>
    <row r="542" spans="4:19">
      <c r="D542" s="211"/>
      <c r="H542" s="73"/>
      <c r="I542" s="76"/>
      <c r="J542" s="82"/>
      <c r="L542" s="73"/>
      <c r="N542" s="73"/>
      <c r="O542" s="73"/>
      <c r="P542" s="73"/>
      <c r="Q542" s="73"/>
      <c r="R542" s="73"/>
      <c r="S542" s="73"/>
    </row>
    <row r="543" spans="4:19">
      <c r="D543" s="211"/>
      <c r="H543" s="73"/>
      <c r="I543" s="76"/>
      <c r="J543" s="82"/>
      <c r="L543" s="73"/>
      <c r="N543" s="73"/>
      <c r="O543" s="73"/>
      <c r="P543" s="73"/>
      <c r="Q543" s="73"/>
      <c r="R543" s="73"/>
      <c r="S543" s="73"/>
    </row>
    <row r="544" spans="4:19">
      <c r="D544" s="211"/>
      <c r="H544" s="73"/>
      <c r="I544" s="76"/>
      <c r="J544" s="82"/>
      <c r="L544" s="73"/>
      <c r="N544" s="73"/>
      <c r="O544" s="73"/>
      <c r="P544" s="73"/>
      <c r="Q544" s="73"/>
      <c r="R544" s="73"/>
      <c r="S544" s="73"/>
    </row>
    <row r="545" spans="4:19">
      <c r="D545" s="211"/>
      <c r="H545" s="73"/>
      <c r="I545" s="76"/>
      <c r="J545" s="82"/>
      <c r="L545" s="73"/>
      <c r="N545" s="73"/>
      <c r="O545" s="73"/>
      <c r="P545" s="73"/>
      <c r="Q545" s="73"/>
      <c r="R545" s="73"/>
      <c r="S545" s="73"/>
    </row>
    <row r="546" spans="4:19">
      <c r="D546" s="211"/>
      <c r="H546" s="73"/>
      <c r="I546" s="76"/>
      <c r="J546" s="82"/>
      <c r="L546" s="73"/>
      <c r="N546" s="73"/>
      <c r="O546" s="73"/>
      <c r="P546" s="73"/>
      <c r="Q546" s="73"/>
      <c r="R546" s="73"/>
      <c r="S546" s="73"/>
    </row>
    <row r="547" spans="4:19">
      <c r="D547" s="211"/>
      <c r="H547" s="73"/>
      <c r="I547" s="76"/>
      <c r="J547" s="82"/>
      <c r="L547" s="73"/>
      <c r="N547" s="73"/>
      <c r="O547" s="73"/>
      <c r="P547" s="73"/>
      <c r="Q547" s="73"/>
      <c r="R547" s="73"/>
      <c r="S547" s="73"/>
    </row>
    <row r="548" spans="4:19">
      <c r="D548" s="211"/>
      <c r="H548" s="73"/>
      <c r="I548" s="76"/>
      <c r="J548" s="82"/>
      <c r="L548" s="73"/>
      <c r="N548" s="73"/>
      <c r="O548" s="73"/>
      <c r="P548" s="73"/>
      <c r="Q548" s="73"/>
      <c r="R548" s="73"/>
      <c r="S548" s="73"/>
    </row>
    <row r="549" spans="4:19">
      <c r="D549" s="211"/>
      <c r="H549" s="73"/>
      <c r="I549" s="76"/>
      <c r="J549" s="82"/>
      <c r="L549" s="73"/>
      <c r="N549" s="73"/>
      <c r="O549" s="73"/>
      <c r="P549" s="73"/>
      <c r="Q549" s="73"/>
      <c r="R549" s="73"/>
      <c r="S549" s="73"/>
    </row>
    <row r="550" spans="4:19">
      <c r="D550" s="211"/>
      <c r="H550" s="73"/>
      <c r="I550" s="76"/>
      <c r="J550" s="82"/>
      <c r="L550" s="73"/>
      <c r="N550" s="73"/>
      <c r="O550" s="73"/>
      <c r="P550" s="73"/>
      <c r="Q550" s="73"/>
      <c r="R550" s="73"/>
      <c r="S550" s="73"/>
    </row>
    <row r="551" spans="4:19">
      <c r="D551" s="211"/>
      <c r="H551" s="73"/>
      <c r="I551" s="76"/>
      <c r="J551" s="82"/>
      <c r="L551" s="73"/>
      <c r="N551" s="73"/>
      <c r="O551" s="73"/>
      <c r="P551" s="73"/>
      <c r="Q551" s="73"/>
      <c r="R551" s="73"/>
      <c r="S551" s="73"/>
    </row>
    <row r="552" spans="4:19">
      <c r="D552" s="211"/>
      <c r="H552" s="73"/>
      <c r="I552" s="76"/>
      <c r="J552" s="82"/>
      <c r="L552" s="73"/>
      <c r="N552" s="73"/>
      <c r="O552" s="73"/>
      <c r="P552" s="73"/>
      <c r="Q552" s="73"/>
      <c r="R552" s="73"/>
      <c r="S552" s="73"/>
    </row>
    <row r="553" spans="4:19">
      <c r="D553" s="211"/>
      <c r="H553" s="73"/>
      <c r="I553" s="76"/>
      <c r="J553" s="82"/>
      <c r="L553" s="73"/>
      <c r="N553" s="73"/>
      <c r="O553" s="73"/>
      <c r="P553" s="73"/>
      <c r="Q553" s="73"/>
      <c r="R553" s="73"/>
      <c r="S553" s="73"/>
    </row>
    <row r="554" spans="4:19">
      <c r="D554" s="211"/>
      <c r="H554" s="73"/>
      <c r="I554" s="76"/>
      <c r="J554" s="82"/>
      <c r="L554" s="73"/>
      <c r="N554" s="73"/>
      <c r="O554" s="73"/>
      <c r="P554" s="73"/>
      <c r="Q554" s="73"/>
      <c r="R554" s="73"/>
      <c r="S554" s="73"/>
    </row>
    <row r="555" spans="4:19">
      <c r="D555" s="211"/>
      <c r="H555" s="73"/>
      <c r="I555" s="76"/>
      <c r="J555" s="82"/>
      <c r="L555" s="73"/>
      <c r="N555" s="73"/>
      <c r="O555" s="73"/>
      <c r="P555" s="73"/>
      <c r="Q555" s="73"/>
      <c r="R555" s="73"/>
      <c r="S555" s="73"/>
    </row>
    <row r="556" spans="4:19">
      <c r="D556" s="211"/>
      <c r="H556" s="73"/>
      <c r="I556" s="76"/>
      <c r="J556" s="82"/>
      <c r="L556" s="73"/>
      <c r="N556" s="73"/>
      <c r="O556" s="73"/>
      <c r="P556" s="73"/>
      <c r="Q556" s="73"/>
      <c r="R556" s="73"/>
      <c r="S556" s="73"/>
    </row>
    <row r="557" spans="4:19">
      <c r="D557" s="211"/>
      <c r="H557" s="73"/>
      <c r="I557" s="76"/>
      <c r="J557" s="82"/>
      <c r="L557" s="73"/>
      <c r="N557" s="73"/>
      <c r="O557" s="73"/>
      <c r="P557" s="73"/>
      <c r="Q557" s="73"/>
      <c r="R557" s="73"/>
      <c r="S557" s="73"/>
    </row>
    <row r="558" spans="4:19">
      <c r="D558" s="211"/>
      <c r="H558" s="73"/>
      <c r="I558" s="76"/>
      <c r="J558" s="82"/>
      <c r="L558" s="73"/>
      <c r="N558" s="73"/>
      <c r="O558" s="73"/>
      <c r="P558" s="73"/>
      <c r="Q558" s="73"/>
      <c r="R558" s="73"/>
      <c r="S558" s="73"/>
    </row>
    <row r="559" spans="4:19">
      <c r="D559" s="211"/>
      <c r="H559" s="73"/>
      <c r="I559" s="76"/>
      <c r="J559" s="82"/>
      <c r="L559" s="73"/>
      <c r="N559" s="73"/>
      <c r="O559" s="73"/>
      <c r="P559" s="73"/>
      <c r="Q559" s="73"/>
      <c r="R559" s="73"/>
      <c r="S559" s="73"/>
    </row>
    <row r="560" spans="4:19">
      <c r="D560" s="211"/>
      <c r="H560" s="73"/>
      <c r="I560" s="76"/>
      <c r="J560" s="82"/>
      <c r="L560" s="73"/>
      <c r="N560" s="73"/>
      <c r="O560" s="73"/>
      <c r="P560" s="73"/>
      <c r="Q560" s="73"/>
      <c r="R560" s="73"/>
      <c r="S560" s="73"/>
    </row>
    <row r="561" spans="4:19">
      <c r="D561" s="211"/>
      <c r="H561" s="73"/>
      <c r="I561" s="76"/>
      <c r="J561" s="82"/>
      <c r="L561" s="73"/>
      <c r="N561" s="73"/>
      <c r="O561" s="73"/>
      <c r="P561" s="73"/>
      <c r="Q561" s="73"/>
      <c r="R561" s="73"/>
      <c r="S561" s="73"/>
    </row>
    <row r="562" spans="4:19">
      <c r="D562" s="211"/>
      <c r="H562" s="73"/>
      <c r="I562" s="76"/>
      <c r="J562" s="82"/>
      <c r="L562" s="73"/>
      <c r="N562" s="73"/>
      <c r="O562" s="73"/>
      <c r="P562" s="73"/>
      <c r="Q562" s="73"/>
      <c r="R562" s="73"/>
      <c r="S562" s="73"/>
    </row>
    <row r="563" spans="4:19">
      <c r="D563" s="211"/>
      <c r="H563" s="73"/>
      <c r="I563" s="76"/>
      <c r="J563" s="82"/>
      <c r="L563" s="73"/>
      <c r="N563" s="73"/>
      <c r="O563" s="73"/>
      <c r="P563" s="73"/>
      <c r="Q563" s="73"/>
      <c r="R563" s="73"/>
      <c r="S563" s="73"/>
    </row>
    <row r="564" spans="4:19">
      <c r="D564" s="211"/>
      <c r="H564" s="73"/>
      <c r="I564" s="76"/>
      <c r="J564" s="82"/>
      <c r="L564" s="73"/>
      <c r="N564" s="73"/>
      <c r="O564" s="73"/>
      <c r="P564" s="73"/>
      <c r="Q564" s="73"/>
      <c r="R564" s="73"/>
      <c r="S564" s="73"/>
    </row>
    <row r="565" spans="4:19">
      <c r="D565" s="211"/>
      <c r="H565" s="73"/>
      <c r="I565" s="76"/>
      <c r="J565" s="82"/>
      <c r="L565" s="73"/>
      <c r="N565" s="73"/>
      <c r="O565" s="73"/>
      <c r="P565" s="73"/>
      <c r="Q565" s="73"/>
      <c r="R565" s="73"/>
      <c r="S565" s="73"/>
    </row>
    <row r="566" spans="4:19">
      <c r="D566" s="211"/>
      <c r="H566" s="73"/>
      <c r="I566" s="76"/>
      <c r="J566" s="82"/>
      <c r="L566" s="73"/>
      <c r="N566" s="73"/>
      <c r="O566" s="73"/>
      <c r="P566" s="73"/>
      <c r="Q566" s="73"/>
      <c r="R566" s="73"/>
      <c r="S566" s="73"/>
    </row>
    <row r="567" spans="4:19">
      <c r="D567" s="211"/>
      <c r="H567" s="73"/>
      <c r="I567" s="76"/>
      <c r="J567" s="82"/>
      <c r="L567" s="73"/>
      <c r="N567" s="73"/>
      <c r="O567" s="73"/>
      <c r="P567" s="73"/>
      <c r="Q567" s="73"/>
      <c r="R567" s="73"/>
      <c r="S567" s="73"/>
    </row>
    <row r="568" spans="4:19">
      <c r="D568" s="211"/>
      <c r="H568" s="73"/>
      <c r="I568" s="76"/>
      <c r="J568" s="82"/>
      <c r="L568" s="73"/>
      <c r="N568" s="73"/>
      <c r="O568" s="73"/>
      <c r="P568" s="73"/>
      <c r="Q568" s="73"/>
      <c r="R568" s="73"/>
      <c r="S568" s="73"/>
    </row>
    <row r="569" spans="4:19">
      <c r="D569" s="211"/>
      <c r="H569" s="73"/>
      <c r="I569" s="76"/>
      <c r="J569" s="82"/>
      <c r="L569" s="73"/>
      <c r="N569" s="73"/>
      <c r="O569" s="73"/>
      <c r="P569" s="73"/>
      <c r="Q569" s="73"/>
      <c r="R569" s="73"/>
      <c r="S569" s="73"/>
    </row>
    <row r="570" spans="4:19">
      <c r="D570" s="211"/>
      <c r="H570" s="73"/>
      <c r="I570" s="76"/>
      <c r="J570" s="82"/>
      <c r="L570" s="73"/>
      <c r="N570" s="73"/>
      <c r="O570" s="73"/>
      <c r="P570" s="73"/>
      <c r="Q570" s="73"/>
      <c r="R570" s="73"/>
      <c r="S570" s="73"/>
    </row>
    <row r="571" spans="4:19">
      <c r="D571" s="211"/>
      <c r="H571" s="73"/>
      <c r="I571" s="76"/>
      <c r="J571" s="82"/>
      <c r="L571" s="73"/>
      <c r="N571" s="73"/>
      <c r="O571" s="73"/>
      <c r="P571" s="73"/>
      <c r="Q571" s="73"/>
      <c r="R571" s="73"/>
      <c r="S571" s="73"/>
    </row>
    <row r="572" spans="4:19">
      <c r="D572" s="211"/>
      <c r="H572" s="73"/>
      <c r="I572" s="76"/>
      <c r="J572" s="82"/>
      <c r="L572" s="73"/>
      <c r="N572" s="73"/>
      <c r="O572" s="73"/>
      <c r="P572" s="73"/>
      <c r="Q572" s="73"/>
      <c r="R572" s="73"/>
      <c r="S572" s="73"/>
    </row>
    <row r="573" spans="4:19">
      <c r="D573" s="211"/>
      <c r="H573" s="73"/>
      <c r="I573" s="76"/>
      <c r="J573" s="82"/>
      <c r="L573" s="73"/>
      <c r="N573" s="73"/>
      <c r="O573" s="73"/>
      <c r="P573" s="73"/>
      <c r="Q573" s="73"/>
      <c r="R573" s="73"/>
      <c r="S573" s="73"/>
    </row>
    <row r="574" spans="4:19">
      <c r="D574" s="211"/>
      <c r="H574" s="73"/>
      <c r="I574" s="76"/>
      <c r="J574" s="82"/>
      <c r="L574" s="73"/>
      <c r="N574" s="73"/>
      <c r="O574" s="73"/>
      <c r="P574" s="73"/>
      <c r="Q574" s="73"/>
      <c r="R574" s="73"/>
      <c r="S574" s="73"/>
    </row>
    <row r="575" spans="4:19">
      <c r="D575" s="211"/>
      <c r="H575" s="73"/>
      <c r="I575" s="76"/>
      <c r="J575" s="82"/>
      <c r="L575" s="73"/>
      <c r="N575" s="73"/>
      <c r="O575" s="73"/>
      <c r="P575" s="73"/>
      <c r="Q575" s="73"/>
      <c r="R575" s="73"/>
      <c r="S575" s="73"/>
    </row>
    <row r="576" spans="4:19">
      <c r="D576" s="211"/>
      <c r="H576" s="73"/>
      <c r="I576" s="76"/>
      <c r="J576" s="82"/>
      <c r="L576" s="73"/>
      <c r="N576" s="73"/>
      <c r="O576" s="73"/>
      <c r="P576" s="73"/>
      <c r="Q576" s="73"/>
      <c r="R576" s="73"/>
      <c r="S576" s="73"/>
    </row>
    <row r="577" spans="4:19">
      <c r="D577" s="211"/>
      <c r="H577" s="73"/>
      <c r="I577" s="76"/>
      <c r="J577" s="82"/>
      <c r="L577" s="73"/>
      <c r="N577" s="73"/>
      <c r="O577" s="73"/>
      <c r="P577" s="73"/>
      <c r="Q577" s="73"/>
      <c r="R577" s="73"/>
      <c r="S577" s="73"/>
    </row>
    <row r="578" spans="4:19">
      <c r="D578" s="211"/>
      <c r="H578" s="73"/>
      <c r="I578" s="76"/>
      <c r="J578" s="82"/>
      <c r="L578" s="73"/>
      <c r="N578" s="73"/>
      <c r="O578" s="73"/>
      <c r="P578" s="73"/>
      <c r="Q578" s="73"/>
      <c r="R578" s="73"/>
      <c r="S578" s="73"/>
    </row>
    <row r="579" spans="4:19">
      <c r="D579" s="211"/>
      <c r="H579" s="73"/>
      <c r="I579" s="76"/>
      <c r="J579" s="82"/>
      <c r="L579" s="73"/>
      <c r="N579" s="73"/>
      <c r="O579" s="73"/>
      <c r="P579" s="73"/>
      <c r="Q579" s="73"/>
      <c r="R579" s="73"/>
      <c r="S579" s="73"/>
    </row>
    <row r="580" spans="4:19">
      <c r="D580" s="211"/>
      <c r="H580" s="73"/>
      <c r="I580" s="76"/>
      <c r="J580" s="82"/>
      <c r="L580" s="73"/>
      <c r="N580" s="73"/>
      <c r="O580" s="73"/>
      <c r="P580" s="73"/>
      <c r="Q580" s="73"/>
      <c r="R580" s="73"/>
      <c r="S580" s="73"/>
    </row>
    <row r="581" spans="4:19">
      <c r="D581" s="211"/>
      <c r="H581" s="73"/>
      <c r="I581" s="76"/>
      <c r="J581" s="82"/>
      <c r="L581" s="73"/>
      <c r="N581" s="73"/>
      <c r="O581" s="73"/>
      <c r="P581" s="73"/>
      <c r="Q581" s="73"/>
      <c r="R581" s="73"/>
      <c r="S581" s="73"/>
    </row>
    <row r="582" spans="4:19">
      <c r="D582" s="211"/>
      <c r="H582" s="73"/>
      <c r="I582" s="76"/>
      <c r="J582" s="82"/>
      <c r="L582" s="73"/>
      <c r="N582" s="73"/>
      <c r="O582" s="73"/>
      <c r="P582" s="73"/>
      <c r="Q582" s="73"/>
      <c r="R582" s="73"/>
      <c r="S582" s="73"/>
    </row>
    <row r="583" spans="4:19">
      <c r="D583" s="211"/>
      <c r="H583" s="73"/>
      <c r="I583" s="76"/>
      <c r="J583" s="82"/>
      <c r="L583" s="73"/>
      <c r="N583" s="73"/>
      <c r="O583" s="73"/>
      <c r="P583" s="73"/>
      <c r="Q583" s="73"/>
      <c r="R583" s="73"/>
      <c r="S583" s="73"/>
    </row>
    <row r="584" spans="4:19">
      <c r="D584" s="211"/>
      <c r="H584" s="73"/>
      <c r="I584" s="76"/>
      <c r="J584" s="82"/>
      <c r="L584" s="73"/>
      <c r="N584" s="73"/>
      <c r="O584" s="73"/>
      <c r="P584" s="73"/>
      <c r="Q584" s="73"/>
      <c r="R584" s="73"/>
      <c r="S584" s="73"/>
    </row>
    <row r="585" spans="4:19">
      <c r="D585" s="211"/>
      <c r="H585" s="73"/>
      <c r="I585" s="76"/>
      <c r="J585" s="82"/>
      <c r="L585" s="73"/>
      <c r="N585" s="73"/>
      <c r="O585" s="73"/>
      <c r="P585" s="73"/>
      <c r="Q585" s="73"/>
      <c r="R585" s="73"/>
      <c r="S585" s="73"/>
    </row>
    <row r="586" spans="4:19">
      <c r="D586" s="211"/>
      <c r="H586" s="73"/>
      <c r="I586" s="76"/>
      <c r="J586" s="82"/>
      <c r="L586" s="73"/>
      <c r="N586" s="73"/>
      <c r="O586" s="73"/>
      <c r="P586" s="73"/>
      <c r="Q586" s="73"/>
      <c r="R586" s="73"/>
      <c r="S586" s="73"/>
    </row>
    <row r="587" spans="4:19">
      <c r="D587" s="211"/>
      <c r="H587" s="73"/>
      <c r="I587" s="76"/>
      <c r="J587" s="82"/>
      <c r="L587" s="73"/>
      <c r="N587" s="73"/>
      <c r="O587" s="73"/>
      <c r="P587" s="73"/>
      <c r="Q587" s="73"/>
      <c r="R587" s="73"/>
      <c r="S587" s="73"/>
    </row>
    <row r="588" spans="4:19">
      <c r="D588" s="211"/>
      <c r="H588" s="73"/>
      <c r="I588" s="76"/>
      <c r="J588" s="82"/>
      <c r="L588" s="73"/>
      <c r="N588" s="73"/>
      <c r="O588" s="73"/>
      <c r="P588" s="73"/>
      <c r="Q588" s="73"/>
      <c r="R588" s="73"/>
      <c r="S588" s="73"/>
    </row>
    <row r="589" spans="4:19">
      <c r="D589" s="211"/>
      <c r="H589" s="73"/>
      <c r="I589" s="76"/>
      <c r="J589" s="82"/>
      <c r="L589" s="73"/>
      <c r="N589" s="73"/>
      <c r="O589" s="73"/>
      <c r="P589" s="73"/>
      <c r="Q589" s="73"/>
      <c r="R589" s="73"/>
      <c r="S589" s="73"/>
    </row>
    <row r="590" spans="4:19">
      <c r="D590" s="211"/>
      <c r="H590" s="73"/>
      <c r="I590" s="76"/>
      <c r="J590" s="82"/>
      <c r="L590" s="73"/>
      <c r="N590" s="73"/>
      <c r="O590" s="73"/>
      <c r="P590" s="73"/>
      <c r="Q590" s="73"/>
      <c r="R590" s="73"/>
      <c r="S590" s="73"/>
    </row>
    <row r="591" spans="4:19">
      <c r="D591" s="211"/>
      <c r="H591" s="73"/>
      <c r="I591" s="76"/>
      <c r="J591" s="82"/>
      <c r="L591" s="73"/>
      <c r="N591" s="73"/>
      <c r="O591" s="73"/>
      <c r="P591" s="73"/>
      <c r="Q591" s="73"/>
      <c r="R591" s="73"/>
      <c r="S591" s="73"/>
    </row>
    <row r="592" spans="4:19">
      <c r="D592" s="211"/>
      <c r="H592" s="73"/>
      <c r="I592" s="76"/>
      <c r="J592" s="82"/>
      <c r="L592" s="73"/>
      <c r="N592" s="73"/>
      <c r="O592" s="73"/>
      <c r="P592" s="73"/>
      <c r="Q592" s="73"/>
      <c r="R592" s="73"/>
      <c r="S592" s="73"/>
    </row>
    <row r="593" spans="4:19">
      <c r="D593" s="211"/>
      <c r="H593" s="73"/>
      <c r="I593" s="76"/>
      <c r="J593" s="82"/>
      <c r="L593" s="73"/>
      <c r="N593" s="73"/>
      <c r="O593" s="73"/>
      <c r="P593" s="73"/>
      <c r="Q593" s="73"/>
      <c r="R593" s="73"/>
      <c r="S593" s="73"/>
    </row>
    <row r="594" spans="4:19">
      <c r="D594" s="211"/>
      <c r="H594" s="73"/>
      <c r="I594" s="76"/>
      <c r="J594" s="82"/>
      <c r="L594" s="73"/>
      <c r="N594" s="73"/>
      <c r="O594" s="73"/>
      <c r="P594" s="73"/>
      <c r="Q594" s="73"/>
      <c r="R594" s="73"/>
      <c r="S594" s="73"/>
    </row>
    <row r="595" spans="4:19">
      <c r="D595" s="211"/>
      <c r="H595" s="73"/>
      <c r="I595" s="76"/>
      <c r="J595" s="82"/>
      <c r="L595" s="73"/>
      <c r="N595" s="73"/>
      <c r="O595" s="73"/>
      <c r="P595" s="73"/>
      <c r="Q595" s="73"/>
      <c r="R595" s="73"/>
      <c r="S595" s="73"/>
    </row>
    <row r="596" spans="4:19">
      <c r="D596" s="211"/>
      <c r="H596" s="73"/>
      <c r="I596" s="76"/>
      <c r="J596" s="82"/>
      <c r="L596" s="73"/>
      <c r="N596" s="73"/>
      <c r="O596" s="73"/>
      <c r="P596" s="73"/>
      <c r="Q596" s="73"/>
      <c r="R596" s="73"/>
      <c r="S596" s="73"/>
    </row>
    <row r="597" spans="4:19">
      <c r="D597" s="211"/>
      <c r="H597" s="73"/>
      <c r="I597" s="76"/>
      <c r="J597" s="82"/>
      <c r="L597" s="73"/>
      <c r="N597" s="73"/>
      <c r="O597" s="73"/>
      <c r="P597" s="73"/>
      <c r="Q597" s="73"/>
      <c r="R597" s="73"/>
      <c r="S597" s="73"/>
    </row>
    <row r="598" spans="4:19">
      <c r="D598" s="211"/>
      <c r="H598" s="73"/>
      <c r="I598" s="76"/>
      <c r="J598" s="82"/>
      <c r="L598" s="73"/>
      <c r="N598" s="73"/>
      <c r="O598" s="73"/>
      <c r="P598" s="73"/>
      <c r="Q598" s="73"/>
      <c r="R598" s="73"/>
      <c r="S598" s="73"/>
    </row>
    <row r="599" spans="4:19">
      <c r="D599" s="211"/>
      <c r="H599" s="73"/>
      <c r="I599" s="76"/>
      <c r="J599" s="82"/>
      <c r="L599" s="73"/>
      <c r="N599" s="73"/>
      <c r="O599" s="73"/>
      <c r="P599" s="73"/>
      <c r="Q599" s="73"/>
      <c r="R599" s="73"/>
      <c r="S599" s="73"/>
    </row>
    <row r="600" spans="4:19">
      <c r="D600" s="211"/>
      <c r="H600" s="73"/>
      <c r="I600" s="76"/>
      <c r="J600" s="82"/>
      <c r="L600" s="73"/>
      <c r="N600" s="73"/>
      <c r="O600" s="73"/>
      <c r="P600" s="73"/>
      <c r="Q600" s="73"/>
      <c r="R600" s="73"/>
      <c r="S600" s="73"/>
    </row>
    <row r="601" spans="4:19">
      <c r="D601" s="211"/>
      <c r="H601" s="73"/>
      <c r="I601" s="76"/>
      <c r="J601" s="82"/>
      <c r="L601" s="73"/>
      <c r="N601" s="73"/>
      <c r="O601" s="73"/>
      <c r="P601" s="73"/>
      <c r="Q601" s="73"/>
      <c r="R601" s="73"/>
      <c r="S601" s="73"/>
    </row>
    <row r="602" spans="4:19">
      <c r="D602" s="211"/>
      <c r="H602" s="73"/>
      <c r="I602" s="76"/>
      <c r="J602" s="82"/>
      <c r="L602" s="73"/>
      <c r="N602" s="73"/>
      <c r="O602" s="73"/>
      <c r="P602" s="73"/>
      <c r="Q602" s="73"/>
      <c r="R602" s="73"/>
      <c r="S602" s="73"/>
    </row>
    <row r="603" spans="4:19">
      <c r="D603" s="211"/>
      <c r="H603" s="73"/>
      <c r="I603" s="76"/>
      <c r="J603" s="82"/>
      <c r="L603" s="73"/>
      <c r="N603" s="73"/>
      <c r="O603" s="73"/>
      <c r="P603" s="73"/>
      <c r="Q603" s="73"/>
      <c r="R603" s="73"/>
      <c r="S603" s="73"/>
    </row>
    <row r="604" spans="4:19">
      <c r="D604" s="211"/>
      <c r="H604" s="73"/>
      <c r="I604" s="76"/>
      <c r="J604" s="82"/>
      <c r="L604" s="73"/>
      <c r="N604" s="73"/>
      <c r="O604" s="73"/>
      <c r="P604" s="73"/>
      <c r="Q604" s="73"/>
      <c r="R604" s="73"/>
      <c r="S604" s="73"/>
    </row>
    <row r="605" spans="4:19">
      <c r="D605" s="211"/>
      <c r="H605" s="73"/>
      <c r="I605" s="76"/>
      <c r="J605" s="82"/>
      <c r="L605" s="73"/>
      <c r="N605" s="73"/>
      <c r="O605" s="73"/>
      <c r="P605" s="73"/>
      <c r="Q605" s="73"/>
      <c r="R605" s="73"/>
      <c r="S605" s="73"/>
    </row>
    <row r="606" spans="4:19">
      <c r="D606" s="211"/>
      <c r="H606" s="73"/>
      <c r="I606" s="76"/>
      <c r="J606" s="82"/>
      <c r="L606" s="73"/>
      <c r="N606" s="73"/>
      <c r="O606" s="73"/>
      <c r="P606" s="73"/>
      <c r="Q606" s="73"/>
      <c r="R606" s="73"/>
      <c r="S606" s="73"/>
    </row>
    <row r="607" spans="4:19">
      <c r="D607" s="211"/>
      <c r="H607" s="73"/>
      <c r="I607" s="76"/>
      <c r="J607" s="82"/>
      <c r="L607" s="73"/>
      <c r="N607" s="73"/>
      <c r="O607" s="73"/>
      <c r="P607" s="73"/>
      <c r="Q607" s="73"/>
      <c r="R607" s="73"/>
      <c r="S607" s="73"/>
    </row>
    <row r="608" spans="4:19">
      <c r="D608" s="211"/>
      <c r="H608" s="73"/>
      <c r="I608" s="76"/>
      <c r="J608" s="82"/>
      <c r="L608" s="73"/>
      <c r="N608" s="73"/>
      <c r="O608" s="73"/>
      <c r="P608" s="73"/>
      <c r="Q608" s="73"/>
      <c r="R608" s="73"/>
      <c r="S608" s="73"/>
    </row>
    <row r="609" spans="4:19">
      <c r="D609" s="211"/>
      <c r="H609" s="73"/>
      <c r="I609" s="76"/>
      <c r="J609" s="82"/>
      <c r="L609" s="73"/>
      <c r="N609" s="73"/>
      <c r="O609" s="73"/>
      <c r="P609" s="73"/>
      <c r="Q609" s="73"/>
      <c r="R609" s="73"/>
      <c r="S609" s="73"/>
    </row>
    <row r="610" spans="4:19">
      <c r="D610" s="211"/>
      <c r="H610" s="73"/>
      <c r="I610" s="76"/>
      <c r="J610" s="82"/>
      <c r="L610" s="73"/>
      <c r="N610" s="73"/>
      <c r="O610" s="73"/>
      <c r="P610" s="73"/>
      <c r="Q610" s="73"/>
      <c r="R610" s="73"/>
      <c r="S610" s="73"/>
    </row>
    <row r="611" spans="4:19">
      <c r="D611" s="211"/>
      <c r="H611" s="73"/>
      <c r="I611" s="76"/>
      <c r="J611" s="82"/>
      <c r="L611" s="73"/>
      <c r="N611" s="73"/>
      <c r="O611" s="73"/>
      <c r="P611" s="73"/>
      <c r="Q611" s="73"/>
      <c r="R611" s="73"/>
      <c r="S611" s="73"/>
    </row>
    <row r="612" spans="4:19">
      <c r="D612" s="211"/>
      <c r="H612" s="73"/>
      <c r="I612" s="76"/>
      <c r="J612" s="82"/>
      <c r="L612" s="73"/>
      <c r="N612" s="73"/>
      <c r="O612" s="73"/>
      <c r="P612" s="73"/>
      <c r="Q612" s="73"/>
      <c r="R612" s="73"/>
      <c r="S612" s="73"/>
    </row>
    <row r="613" spans="4:19">
      <c r="D613" s="211"/>
      <c r="H613" s="73"/>
      <c r="I613" s="76"/>
      <c r="J613" s="82"/>
      <c r="L613" s="73"/>
      <c r="N613" s="73"/>
      <c r="O613" s="73"/>
      <c r="P613" s="73"/>
      <c r="Q613" s="73"/>
      <c r="R613" s="73"/>
      <c r="S613" s="73"/>
    </row>
    <row r="614" spans="4:19">
      <c r="D614" s="211"/>
      <c r="H614" s="73"/>
      <c r="I614" s="76"/>
      <c r="J614" s="82"/>
      <c r="L614" s="73"/>
      <c r="N614" s="73"/>
      <c r="O614" s="73"/>
      <c r="P614" s="73"/>
      <c r="Q614" s="73"/>
      <c r="R614" s="73"/>
      <c r="S614" s="73"/>
    </row>
    <row r="615" spans="4:19">
      <c r="D615" s="211"/>
      <c r="H615" s="73"/>
      <c r="I615" s="76"/>
      <c r="J615" s="82"/>
      <c r="L615" s="73"/>
      <c r="N615" s="73"/>
      <c r="O615" s="73"/>
      <c r="P615" s="73"/>
      <c r="Q615" s="73"/>
      <c r="R615" s="73"/>
      <c r="S615" s="73"/>
    </row>
    <row r="616" spans="4:19">
      <c r="D616" s="211"/>
      <c r="H616" s="73"/>
      <c r="I616" s="76"/>
      <c r="J616" s="82"/>
      <c r="L616" s="73"/>
      <c r="N616" s="73"/>
      <c r="O616" s="73"/>
      <c r="P616" s="73"/>
      <c r="Q616" s="73"/>
      <c r="R616" s="73"/>
      <c r="S616" s="73"/>
    </row>
    <row r="617" spans="4:19">
      <c r="D617" s="211"/>
      <c r="H617" s="73"/>
      <c r="I617" s="76"/>
      <c r="J617" s="82"/>
      <c r="L617" s="73"/>
      <c r="N617" s="73"/>
      <c r="O617" s="73"/>
      <c r="P617" s="73"/>
      <c r="Q617" s="73"/>
      <c r="R617" s="73"/>
      <c r="S617" s="73"/>
    </row>
    <row r="618" spans="4:19">
      <c r="D618" s="211"/>
      <c r="H618" s="73"/>
      <c r="I618" s="76"/>
      <c r="J618" s="82"/>
      <c r="L618" s="73"/>
      <c r="N618" s="73"/>
      <c r="O618" s="73"/>
      <c r="P618" s="73"/>
      <c r="Q618" s="73"/>
      <c r="R618" s="73"/>
      <c r="S618" s="73"/>
    </row>
    <row r="619" spans="4:19">
      <c r="D619" s="211"/>
      <c r="H619" s="73"/>
      <c r="I619" s="76"/>
      <c r="J619" s="82"/>
      <c r="L619" s="73"/>
      <c r="N619" s="73"/>
      <c r="O619" s="73"/>
      <c r="P619" s="73"/>
      <c r="Q619" s="73"/>
      <c r="R619" s="73"/>
      <c r="S619" s="73"/>
    </row>
    <row r="620" spans="4:19">
      <c r="D620" s="211"/>
      <c r="H620" s="73"/>
      <c r="I620" s="76"/>
      <c r="J620" s="82"/>
      <c r="L620" s="73"/>
      <c r="N620" s="73"/>
      <c r="O620" s="73"/>
      <c r="P620" s="73"/>
      <c r="Q620" s="73"/>
      <c r="R620" s="73"/>
      <c r="S620" s="73"/>
    </row>
    <row r="621" spans="4:19">
      <c r="D621" s="211"/>
      <c r="H621" s="73"/>
      <c r="I621" s="76"/>
      <c r="J621" s="82"/>
      <c r="L621" s="73"/>
      <c r="N621" s="73"/>
      <c r="O621" s="73"/>
      <c r="P621" s="73"/>
      <c r="Q621" s="73"/>
      <c r="R621" s="73"/>
      <c r="S621" s="73"/>
    </row>
    <row r="622" spans="4:19">
      <c r="D622" s="211"/>
      <c r="H622" s="73"/>
      <c r="I622" s="76"/>
      <c r="J622" s="82"/>
      <c r="L622" s="73"/>
      <c r="N622" s="73"/>
      <c r="O622" s="73"/>
      <c r="P622" s="73"/>
      <c r="Q622" s="73"/>
      <c r="R622" s="73"/>
      <c r="S622" s="73"/>
    </row>
    <row r="623" spans="4:19">
      <c r="D623" s="211"/>
      <c r="H623" s="73"/>
      <c r="I623" s="76"/>
      <c r="J623" s="82"/>
      <c r="L623" s="73"/>
      <c r="N623" s="73"/>
      <c r="O623" s="73"/>
      <c r="P623" s="73"/>
      <c r="Q623" s="73"/>
      <c r="R623" s="73"/>
      <c r="S623" s="73"/>
    </row>
    <row r="624" spans="4:19">
      <c r="D624" s="211"/>
      <c r="H624" s="73"/>
      <c r="I624" s="76"/>
      <c r="J624" s="82"/>
      <c r="L624" s="73"/>
      <c r="N624" s="73"/>
      <c r="O624" s="73"/>
      <c r="P624" s="73"/>
      <c r="Q624" s="73"/>
      <c r="R624" s="73"/>
      <c r="S624" s="73"/>
    </row>
    <row r="625" spans="4:19">
      <c r="D625" s="211"/>
      <c r="H625" s="73"/>
      <c r="I625" s="76"/>
      <c r="J625" s="82"/>
      <c r="L625" s="73"/>
      <c r="N625" s="73"/>
      <c r="O625" s="73"/>
      <c r="P625" s="73"/>
      <c r="Q625" s="73"/>
      <c r="R625" s="73"/>
      <c r="S625" s="73"/>
    </row>
    <row r="626" spans="4:19">
      <c r="D626" s="211"/>
      <c r="H626" s="73"/>
      <c r="I626" s="76"/>
      <c r="J626" s="82"/>
      <c r="L626" s="73"/>
      <c r="N626" s="73"/>
      <c r="O626" s="73"/>
      <c r="P626" s="73"/>
      <c r="Q626" s="73"/>
      <c r="R626" s="73"/>
      <c r="S626" s="73"/>
    </row>
    <row r="627" spans="4:19">
      <c r="D627" s="211"/>
      <c r="H627" s="73"/>
      <c r="I627" s="76"/>
      <c r="J627" s="82"/>
      <c r="L627" s="73"/>
      <c r="N627" s="73"/>
      <c r="O627" s="73"/>
      <c r="P627" s="73"/>
      <c r="Q627" s="73"/>
      <c r="R627" s="73"/>
      <c r="S627" s="73"/>
    </row>
    <row r="628" spans="4:19">
      <c r="D628" s="211"/>
      <c r="H628" s="73"/>
      <c r="I628" s="76"/>
      <c r="J628" s="82"/>
      <c r="L628" s="73"/>
      <c r="N628" s="73"/>
      <c r="O628" s="73"/>
      <c r="P628" s="73"/>
      <c r="Q628" s="73"/>
      <c r="R628" s="73"/>
      <c r="S628" s="73"/>
    </row>
    <row r="629" spans="4:19">
      <c r="D629" s="211"/>
      <c r="H629" s="73"/>
      <c r="I629" s="76"/>
      <c r="J629" s="82"/>
      <c r="L629" s="73"/>
      <c r="N629" s="73"/>
      <c r="O629" s="73"/>
      <c r="P629" s="73"/>
      <c r="Q629" s="73"/>
      <c r="R629" s="73"/>
      <c r="S629" s="73"/>
    </row>
    <row r="630" spans="4:19">
      <c r="D630" s="211"/>
      <c r="H630" s="73"/>
      <c r="I630" s="76"/>
      <c r="J630" s="82"/>
      <c r="L630" s="73"/>
      <c r="N630" s="73"/>
      <c r="O630" s="73"/>
      <c r="P630" s="73"/>
      <c r="Q630" s="73"/>
      <c r="R630" s="73"/>
      <c r="S630" s="73"/>
    </row>
    <row r="631" spans="4:19">
      <c r="D631" s="211"/>
      <c r="H631" s="73"/>
      <c r="I631" s="76"/>
      <c r="J631" s="82"/>
      <c r="L631" s="73"/>
      <c r="N631" s="73"/>
      <c r="O631" s="73"/>
      <c r="P631" s="73"/>
      <c r="Q631" s="73"/>
      <c r="R631" s="73"/>
      <c r="S631" s="73"/>
    </row>
    <row r="632" spans="4:19">
      <c r="D632" s="211"/>
      <c r="H632" s="73"/>
      <c r="I632" s="76"/>
      <c r="J632" s="82"/>
      <c r="L632" s="73"/>
      <c r="N632" s="73"/>
      <c r="O632" s="73"/>
      <c r="P632" s="73"/>
      <c r="Q632" s="73"/>
      <c r="R632" s="73"/>
      <c r="S632" s="73"/>
    </row>
    <row r="633" spans="4:19">
      <c r="D633" s="211"/>
      <c r="H633" s="73"/>
      <c r="I633" s="76"/>
      <c r="J633" s="82"/>
      <c r="L633" s="73"/>
      <c r="N633" s="73"/>
      <c r="O633" s="73"/>
      <c r="P633" s="73"/>
      <c r="Q633" s="73"/>
      <c r="R633" s="73"/>
      <c r="S633" s="73"/>
    </row>
    <row r="634" spans="4:19">
      <c r="D634" s="211"/>
      <c r="H634" s="73"/>
      <c r="I634" s="76"/>
      <c r="J634" s="82"/>
      <c r="L634" s="73"/>
      <c r="N634" s="73"/>
      <c r="O634" s="73"/>
      <c r="P634" s="73"/>
      <c r="Q634" s="73"/>
      <c r="R634" s="73"/>
      <c r="S634" s="73"/>
    </row>
    <row r="635" spans="4:19">
      <c r="D635" s="211"/>
      <c r="H635" s="73"/>
      <c r="I635" s="76"/>
      <c r="J635" s="82"/>
      <c r="L635" s="73"/>
      <c r="N635" s="73"/>
      <c r="O635" s="73"/>
      <c r="P635" s="73"/>
      <c r="Q635" s="73"/>
      <c r="R635" s="73"/>
      <c r="S635" s="73"/>
    </row>
    <row r="636" spans="4:19">
      <c r="D636" s="211"/>
      <c r="H636" s="73"/>
      <c r="I636" s="76"/>
      <c r="J636" s="82"/>
      <c r="L636" s="73"/>
      <c r="N636" s="73"/>
      <c r="O636" s="73"/>
      <c r="P636" s="73"/>
      <c r="Q636" s="73"/>
      <c r="R636" s="73"/>
      <c r="S636" s="73"/>
    </row>
    <row r="637" spans="4:19">
      <c r="D637" s="211"/>
      <c r="H637" s="73"/>
      <c r="I637" s="76"/>
      <c r="J637" s="82"/>
      <c r="L637" s="73"/>
      <c r="N637" s="73"/>
      <c r="O637" s="73"/>
      <c r="P637" s="73"/>
      <c r="Q637" s="73"/>
      <c r="R637" s="73"/>
      <c r="S637" s="73"/>
    </row>
    <row r="638" spans="4:19">
      <c r="D638" s="211"/>
      <c r="H638" s="73"/>
      <c r="I638" s="76"/>
      <c r="J638" s="82"/>
      <c r="L638" s="73"/>
      <c r="N638" s="73"/>
      <c r="O638" s="73"/>
      <c r="P638" s="73"/>
      <c r="Q638" s="73"/>
      <c r="R638" s="73"/>
      <c r="S638" s="73"/>
    </row>
    <row r="639" spans="4:19">
      <c r="D639" s="211"/>
      <c r="H639" s="73"/>
      <c r="I639" s="76"/>
      <c r="J639" s="82"/>
      <c r="L639" s="73"/>
      <c r="N639" s="73"/>
      <c r="O639" s="73"/>
      <c r="P639" s="73"/>
      <c r="Q639" s="73"/>
      <c r="R639" s="73"/>
      <c r="S639" s="73"/>
    </row>
    <row r="640" spans="4:19">
      <c r="D640" s="211"/>
      <c r="H640" s="73"/>
      <c r="I640" s="76"/>
      <c r="J640" s="82"/>
      <c r="L640" s="73"/>
      <c r="N640" s="73"/>
      <c r="O640" s="73"/>
      <c r="P640" s="73"/>
      <c r="Q640" s="73"/>
      <c r="R640" s="73"/>
      <c r="S640" s="73"/>
    </row>
    <row r="641" spans="4:19">
      <c r="D641" s="211"/>
      <c r="H641" s="73"/>
      <c r="I641" s="76"/>
      <c r="J641" s="82"/>
      <c r="L641" s="73"/>
      <c r="N641" s="73"/>
      <c r="O641" s="73"/>
      <c r="P641" s="73"/>
      <c r="Q641" s="73"/>
      <c r="R641" s="73"/>
      <c r="S641" s="73"/>
    </row>
    <row r="642" spans="4:19">
      <c r="D642" s="211"/>
      <c r="H642" s="73"/>
      <c r="I642" s="76"/>
      <c r="J642" s="82"/>
      <c r="L642" s="73"/>
      <c r="N642" s="73"/>
      <c r="O642" s="73"/>
      <c r="P642" s="73"/>
      <c r="Q642" s="73"/>
      <c r="R642" s="73"/>
      <c r="S642" s="73"/>
    </row>
    <row r="643" spans="4:19">
      <c r="D643" s="211"/>
      <c r="H643" s="73"/>
      <c r="I643" s="76"/>
      <c r="J643" s="82"/>
      <c r="L643" s="73"/>
      <c r="N643" s="73"/>
      <c r="O643" s="73"/>
      <c r="P643" s="73"/>
      <c r="Q643" s="73"/>
      <c r="R643" s="73"/>
      <c r="S643" s="73"/>
    </row>
    <row r="644" spans="4:19">
      <c r="D644" s="211"/>
      <c r="H644" s="73"/>
      <c r="I644" s="76"/>
      <c r="J644" s="82"/>
      <c r="L644" s="73"/>
      <c r="N644" s="73"/>
      <c r="O644" s="73"/>
      <c r="P644" s="73"/>
      <c r="Q644" s="73"/>
      <c r="R644" s="73"/>
      <c r="S644" s="73"/>
    </row>
    <row r="645" spans="4:19">
      <c r="D645" s="211"/>
      <c r="H645" s="73"/>
      <c r="I645" s="76"/>
      <c r="J645" s="82"/>
      <c r="L645" s="73"/>
      <c r="N645" s="73"/>
      <c r="O645" s="73"/>
      <c r="P645" s="73"/>
      <c r="Q645" s="73"/>
      <c r="R645" s="73"/>
      <c r="S645" s="73"/>
    </row>
    <row r="646" spans="4:19">
      <c r="D646" s="211"/>
      <c r="H646" s="73"/>
      <c r="I646" s="76"/>
      <c r="J646" s="82"/>
      <c r="L646" s="73"/>
      <c r="N646" s="73"/>
      <c r="O646" s="73"/>
      <c r="P646" s="73"/>
      <c r="Q646" s="73"/>
      <c r="R646" s="73"/>
      <c r="S646" s="73"/>
    </row>
    <row r="647" spans="4:19">
      <c r="D647" s="211"/>
      <c r="H647" s="73"/>
      <c r="I647" s="76"/>
      <c r="J647" s="82"/>
      <c r="L647" s="73"/>
      <c r="N647" s="73"/>
      <c r="O647" s="73"/>
      <c r="P647" s="73"/>
      <c r="Q647" s="73"/>
      <c r="R647" s="73"/>
      <c r="S647" s="73"/>
    </row>
    <row r="648" spans="4:19">
      <c r="D648" s="211"/>
      <c r="H648" s="73"/>
      <c r="I648" s="76"/>
      <c r="J648" s="82"/>
      <c r="L648" s="73"/>
      <c r="N648" s="73"/>
      <c r="O648" s="73"/>
      <c r="P648" s="73"/>
      <c r="Q648" s="73"/>
      <c r="R648" s="73"/>
      <c r="S648" s="73"/>
    </row>
    <row r="649" spans="4:19">
      <c r="D649" s="211"/>
      <c r="H649" s="73"/>
      <c r="I649" s="76"/>
      <c r="J649" s="82"/>
      <c r="L649" s="73"/>
      <c r="N649" s="73"/>
      <c r="O649" s="73"/>
      <c r="P649" s="73"/>
      <c r="Q649" s="73"/>
      <c r="R649" s="73"/>
      <c r="S649" s="73"/>
    </row>
    <row r="650" spans="4:19">
      <c r="D650" s="211"/>
      <c r="H650" s="73"/>
      <c r="I650" s="76"/>
      <c r="J650" s="82"/>
      <c r="L650" s="73"/>
      <c r="N650" s="73"/>
      <c r="O650" s="73"/>
      <c r="P650" s="73"/>
      <c r="Q650" s="73"/>
      <c r="R650" s="73"/>
      <c r="S650" s="73"/>
    </row>
    <row r="651" spans="4:19">
      <c r="D651" s="211"/>
      <c r="H651" s="73"/>
      <c r="I651" s="76"/>
      <c r="J651" s="82"/>
      <c r="L651" s="73"/>
      <c r="N651" s="73"/>
      <c r="O651" s="73"/>
      <c r="P651" s="73"/>
      <c r="Q651" s="73"/>
      <c r="R651" s="73"/>
      <c r="S651" s="73"/>
    </row>
    <row r="652" spans="4:19">
      <c r="D652" s="211"/>
      <c r="H652" s="73"/>
      <c r="I652" s="76"/>
      <c r="J652" s="82"/>
      <c r="L652" s="73"/>
      <c r="N652" s="73"/>
      <c r="O652" s="73"/>
      <c r="P652" s="73"/>
      <c r="Q652" s="73"/>
      <c r="R652" s="73"/>
      <c r="S652" s="73"/>
    </row>
    <row r="653" spans="4:19">
      <c r="D653" s="211"/>
      <c r="H653" s="73"/>
      <c r="I653" s="76"/>
      <c r="J653" s="82"/>
      <c r="L653" s="73"/>
      <c r="N653" s="73"/>
      <c r="O653" s="73"/>
      <c r="P653" s="73"/>
      <c r="Q653" s="73"/>
      <c r="R653" s="73"/>
      <c r="S653" s="73"/>
    </row>
    <row r="654" spans="4:19">
      <c r="D654" s="211"/>
      <c r="H654" s="73"/>
      <c r="I654" s="76"/>
      <c r="J654" s="82"/>
      <c r="L654" s="73"/>
      <c r="N654" s="73"/>
      <c r="O654" s="73"/>
      <c r="P654" s="73"/>
      <c r="Q654" s="73"/>
      <c r="R654" s="73"/>
      <c r="S654" s="73"/>
    </row>
    <row r="655" spans="4:19">
      <c r="D655" s="211"/>
      <c r="H655" s="73"/>
      <c r="I655" s="76"/>
      <c r="J655" s="82"/>
      <c r="L655" s="73"/>
      <c r="N655" s="73"/>
      <c r="O655" s="73"/>
      <c r="P655" s="73"/>
      <c r="Q655" s="73"/>
      <c r="R655" s="73"/>
      <c r="S655" s="73"/>
    </row>
    <row r="656" spans="4:19">
      <c r="D656" s="211"/>
      <c r="H656" s="73"/>
      <c r="I656" s="76"/>
      <c r="J656" s="82"/>
      <c r="L656" s="73"/>
      <c r="N656" s="73"/>
      <c r="O656" s="73"/>
      <c r="P656" s="73"/>
      <c r="Q656" s="73"/>
      <c r="R656" s="73"/>
      <c r="S656" s="73"/>
    </row>
    <row r="657" spans="4:19">
      <c r="D657" s="211"/>
      <c r="H657" s="73"/>
      <c r="I657" s="76"/>
      <c r="J657" s="82"/>
      <c r="L657" s="73"/>
      <c r="N657" s="73"/>
      <c r="O657" s="73"/>
      <c r="P657" s="73"/>
      <c r="Q657" s="73"/>
      <c r="R657" s="73"/>
      <c r="S657" s="73"/>
    </row>
    <row r="658" spans="4:19">
      <c r="D658" s="211"/>
      <c r="H658" s="73"/>
      <c r="I658" s="76"/>
      <c r="J658" s="82"/>
      <c r="L658" s="73"/>
      <c r="N658" s="73"/>
      <c r="O658" s="73"/>
      <c r="P658" s="73"/>
      <c r="Q658" s="73"/>
      <c r="R658" s="73"/>
      <c r="S658" s="73"/>
    </row>
    <row r="659" spans="4:19">
      <c r="D659" s="211"/>
      <c r="H659" s="73"/>
      <c r="I659" s="76"/>
      <c r="J659" s="82"/>
      <c r="L659" s="73"/>
      <c r="N659" s="73"/>
      <c r="O659" s="73"/>
      <c r="P659" s="73"/>
      <c r="Q659" s="73"/>
      <c r="R659" s="73"/>
      <c r="S659" s="73"/>
    </row>
    <row r="660" spans="4:19">
      <c r="D660" s="211"/>
      <c r="H660" s="73"/>
      <c r="I660" s="76"/>
      <c r="J660" s="82"/>
      <c r="L660" s="73"/>
      <c r="N660" s="73"/>
      <c r="O660" s="73"/>
      <c r="P660" s="73"/>
      <c r="Q660" s="73"/>
      <c r="R660" s="73"/>
      <c r="S660" s="73"/>
    </row>
    <row r="661" spans="4:19">
      <c r="D661" s="211"/>
      <c r="H661" s="73"/>
      <c r="I661" s="76"/>
      <c r="J661" s="82"/>
      <c r="L661" s="73"/>
      <c r="N661" s="73"/>
      <c r="O661" s="73"/>
      <c r="P661" s="73"/>
      <c r="Q661" s="73"/>
      <c r="R661" s="73"/>
      <c r="S661" s="73"/>
    </row>
    <row r="662" spans="4:19">
      <c r="D662" s="211"/>
      <c r="H662" s="73"/>
      <c r="I662" s="76"/>
      <c r="J662" s="82"/>
      <c r="L662" s="73"/>
      <c r="N662" s="73"/>
      <c r="O662" s="73"/>
      <c r="P662" s="73"/>
      <c r="Q662" s="73"/>
      <c r="R662" s="73"/>
      <c r="S662" s="73"/>
    </row>
    <row r="663" spans="4:19">
      <c r="D663" s="211"/>
      <c r="H663" s="73"/>
      <c r="I663" s="76"/>
      <c r="J663" s="82"/>
      <c r="L663" s="73"/>
      <c r="N663" s="73"/>
      <c r="O663" s="73"/>
      <c r="P663" s="73"/>
      <c r="Q663" s="73"/>
      <c r="R663" s="73"/>
      <c r="S663" s="73"/>
    </row>
    <row r="664" spans="4:19">
      <c r="D664" s="211"/>
      <c r="H664" s="73"/>
      <c r="I664" s="76"/>
      <c r="J664" s="82"/>
      <c r="L664" s="73"/>
      <c r="N664" s="73"/>
      <c r="O664" s="73"/>
      <c r="P664" s="73"/>
      <c r="Q664" s="73"/>
      <c r="R664" s="73"/>
      <c r="S664" s="73"/>
    </row>
    <row r="665" spans="4:19">
      <c r="D665" s="211"/>
      <c r="H665" s="73"/>
      <c r="I665" s="76"/>
      <c r="J665" s="82"/>
      <c r="L665" s="73"/>
      <c r="N665" s="73"/>
      <c r="O665" s="73"/>
      <c r="P665" s="73"/>
      <c r="Q665" s="73"/>
      <c r="R665" s="73"/>
      <c r="S665" s="73"/>
    </row>
    <row r="666" spans="4:19">
      <c r="D666" s="211"/>
      <c r="H666" s="73"/>
      <c r="I666" s="76"/>
      <c r="J666" s="82"/>
      <c r="L666" s="73"/>
      <c r="N666" s="73"/>
      <c r="O666" s="73"/>
      <c r="P666" s="73"/>
      <c r="Q666" s="73"/>
      <c r="R666" s="73"/>
      <c r="S666" s="73"/>
    </row>
    <row r="667" spans="4:19">
      <c r="D667" s="211"/>
      <c r="H667" s="73"/>
      <c r="I667" s="76"/>
      <c r="J667" s="82"/>
      <c r="L667" s="73"/>
      <c r="N667" s="73"/>
      <c r="O667" s="73"/>
      <c r="P667" s="73"/>
      <c r="Q667" s="73"/>
      <c r="R667" s="73"/>
      <c r="S667" s="73"/>
    </row>
    <row r="668" spans="4:19">
      <c r="D668" s="211"/>
      <c r="H668" s="73"/>
      <c r="I668" s="76"/>
      <c r="J668" s="82"/>
      <c r="L668" s="73"/>
      <c r="N668" s="73"/>
      <c r="O668" s="73"/>
      <c r="P668" s="73"/>
      <c r="Q668" s="73"/>
      <c r="R668" s="73"/>
      <c r="S668" s="73"/>
    </row>
    <row r="669" spans="4:19">
      <c r="D669" s="211"/>
      <c r="H669" s="73"/>
      <c r="I669" s="76"/>
      <c r="J669" s="82"/>
      <c r="L669" s="73"/>
      <c r="N669" s="73"/>
      <c r="O669" s="73"/>
      <c r="P669" s="73"/>
      <c r="Q669" s="73"/>
      <c r="R669" s="73"/>
      <c r="S669" s="73"/>
    </row>
    <row r="670" spans="4:19">
      <c r="D670" s="211"/>
      <c r="H670" s="73"/>
      <c r="I670" s="76"/>
      <c r="J670" s="82"/>
      <c r="L670" s="73"/>
      <c r="N670" s="73"/>
      <c r="O670" s="73"/>
      <c r="P670" s="73"/>
      <c r="Q670" s="73"/>
      <c r="R670" s="73"/>
      <c r="S670" s="73"/>
    </row>
    <row r="671" spans="4:19">
      <c r="D671" s="211"/>
      <c r="H671" s="73"/>
      <c r="I671" s="76"/>
      <c r="J671" s="82"/>
      <c r="L671" s="73"/>
      <c r="N671" s="73"/>
      <c r="O671" s="73"/>
      <c r="P671" s="73"/>
      <c r="Q671" s="73"/>
      <c r="R671" s="73"/>
      <c r="S671" s="73"/>
    </row>
    <row r="672" spans="4:19">
      <c r="D672" s="211"/>
      <c r="H672" s="73"/>
      <c r="I672" s="76"/>
      <c r="J672" s="82"/>
      <c r="L672" s="73"/>
      <c r="N672" s="73"/>
      <c r="O672" s="73"/>
      <c r="P672" s="73"/>
      <c r="Q672" s="73"/>
      <c r="R672" s="73"/>
      <c r="S672" s="73"/>
    </row>
    <row r="673" spans="4:19">
      <c r="D673" s="211"/>
      <c r="H673" s="73"/>
      <c r="I673" s="76"/>
      <c r="J673" s="82"/>
      <c r="L673" s="73"/>
      <c r="N673" s="73"/>
      <c r="O673" s="73"/>
      <c r="P673" s="73"/>
      <c r="Q673" s="73"/>
      <c r="R673" s="73"/>
      <c r="S673" s="73"/>
    </row>
    <row r="674" spans="4:19">
      <c r="D674" s="211"/>
      <c r="H674" s="73"/>
      <c r="I674" s="76"/>
      <c r="J674" s="82"/>
      <c r="L674" s="73"/>
      <c r="N674" s="73"/>
      <c r="O674" s="73"/>
      <c r="P674" s="73"/>
      <c r="Q674" s="73"/>
      <c r="R674" s="73"/>
      <c r="S674" s="73"/>
    </row>
    <row r="675" spans="4:19">
      <c r="D675" s="211"/>
      <c r="H675" s="73"/>
      <c r="I675" s="76"/>
      <c r="J675" s="82"/>
      <c r="L675" s="73"/>
      <c r="N675" s="73"/>
      <c r="O675" s="73"/>
      <c r="P675" s="73"/>
      <c r="Q675" s="73"/>
      <c r="R675" s="73"/>
      <c r="S675" s="73"/>
    </row>
    <row r="676" spans="4:19">
      <c r="D676" s="211"/>
      <c r="H676" s="73"/>
      <c r="I676" s="76"/>
      <c r="J676" s="82"/>
      <c r="L676" s="73"/>
      <c r="N676" s="73"/>
      <c r="O676" s="73"/>
      <c r="P676" s="73"/>
      <c r="Q676" s="73"/>
      <c r="R676" s="73"/>
      <c r="S676" s="73"/>
    </row>
    <row r="677" spans="4:19">
      <c r="D677" s="211"/>
      <c r="H677" s="73"/>
      <c r="I677" s="76"/>
      <c r="J677" s="82"/>
      <c r="L677" s="73"/>
      <c r="N677" s="73"/>
      <c r="O677" s="73"/>
      <c r="P677" s="73"/>
      <c r="Q677" s="73"/>
      <c r="R677" s="73"/>
      <c r="S677" s="73"/>
    </row>
    <row r="678" spans="4:19">
      <c r="D678" s="211"/>
      <c r="H678" s="73"/>
      <c r="I678" s="76"/>
      <c r="J678" s="82"/>
      <c r="L678" s="73"/>
      <c r="N678" s="73"/>
      <c r="O678" s="73"/>
      <c r="P678" s="73"/>
      <c r="Q678" s="73"/>
      <c r="R678" s="73"/>
      <c r="S678" s="73"/>
    </row>
    <row r="679" spans="4:19">
      <c r="D679" s="211"/>
      <c r="H679" s="73"/>
      <c r="I679" s="76"/>
      <c r="J679" s="82"/>
      <c r="L679" s="73"/>
      <c r="N679" s="73"/>
      <c r="O679" s="73"/>
      <c r="P679" s="73"/>
      <c r="Q679" s="73"/>
      <c r="R679" s="73"/>
      <c r="S679" s="73"/>
    </row>
    <row r="680" spans="4:19">
      <c r="D680" s="211"/>
      <c r="H680" s="73"/>
      <c r="I680" s="76"/>
      <c r="J680" s="82"/>
      <c r="L680" s="73"/>
      <c r="N680" s="73"/>
      <c r="O680" s="73"/>
      <c r="P680" s="73"/>
      <c r="Q680" s="73"/>
      <c r="R680" s="73"/>
      <c r="S680" s="73"/>
    </row>
    <row r="681" spans="4:19">
      <c r="D681" s="211"/>
      <c r="H681" s="73"/>
      <c r="I681" s="76"/>
      <c r="J681" s="82"/>
      <c r="L681" s="73"/>
      <c r="N681" s="73"/>
      <c r="O681" s="73"/>
      <c r="P681" s="73"/>
      <c r="Q681" s="73"/>
      <c r="R681" s="73"/>
      <c r="S681" s="73"/>
    </row>
    <row r="682" spans="4:19">
      <c r="D682" s="211"/>
      <c r="H682" s="73"/>
      <c r="I682" s="76"/>
      <c r="J682" s="82"/>
      <c r="L682" s="73"/>
      <c r="N682" s="73"/>
      <c r="O682" s="73"/>
      <c r="P682" s="73"/>
      <c r="Q682" s="73"/>
      <c r="R682" s="73"/>
      <c r="S682" s="73"/>
    </row>
    <row r="683" spans="4:19">
      <c r="D683" s="211"/>
      <c r="H683" s="73"/>
      <c r="I683" s="76"/>
      <c r="J683" s="82"/>
      <c r="L683" s="73"/>
      <c r="N683" s="73"/>
      <c r="O683" s="73"/>
      <c r="P683" s="73"/>
      <c r="Q683" s="73"/>
      <c r="R683" s="73"/>
      <c r="S683" s="73"/>
    </row>
    <row r="684" spans="4:19">
      <c r="D684" s="211"/>
      <c r="H684" s="73"/>
      <c r="I684" s="76"/>
      <c r="J684" s="82"/>
      <c r="L684" s="73"/>
      <c r="N684" s="73"/>
      <c r="O684" s="73"/>
      <c r="P684" s="73"/>
      <c r="Q684" s="73"/>
      <c r="R684" s="73"/>
      <c r="S684" s="73"/>
    </row>
    <row r="685" spans="4:19">
      <c r="D685" s="211"/>
      <c r="H685" s="73"/>
      <c r="I685" s="76"/>
      <c r="J685" s="82"/>
      <c r="L685" s="73"/>
      <c r="N685" s="73"/>
      <c r="O685" s="73"/>
      <c r="P685" s="73"/>
      <c r="Q685" s="73"/>
      <c r="R685" s="73"/>
      <c r="S685" s="73"/>
    </row>
    <row r="686" spans="4:19">
      <c r="D686" s="211"/>
      <c r="H686" s="73"/>
      <c r="I686" s="76"/>
      <c r="J686" s="82"/>
      <c r="L686" s="73"/>
      <c r="N686" s="73"/>
      <c r="O686" s="73"/>
      <c r="P686" s="73"/>
      <c r="Q686" s="73"/>
      <c r="R686" s="73"/>
      <c r="S686" s="73"/>
    </row>
    <row r="687" spans="4:19">
      <c r="D687" s="211"/>
      <c r="H687" s="73"/>
      <c r="I687" s="76"/>
      <c r="J687" s="82"/>
      <c r="L687" s="73"/>
      <c r="N687" s="73"/>
      <c r="O687" s="73"/>
      <c r="P687" s="73"/>
      <c r="Q687" s="73"/>
      <c r="R687" s="73"/>
      <c r="S687" s="73"/>
    </row>
    <row r="688" spans="4:19">
      <c r="D688" s="211"/>
      <c r="H688" s="73"/>
      <c r="I688" s="76"/>
      <c r="J688" s="82"/>
      <c r="L688" s="73"/>
      <c r="N688" s="73"/>
      <c r="O688" s="73"/>
      <c r="P688" s="73"/>
      <c r="Q688" s="73"/>
      <c r="R688" s="73"/>
      <c r="S688" s="73"/>
    </row>
    <row r="689" spans="4:19">
      <c r="D689" s="211"/>
      <c r="H689" s="73"/>
      <c r="I689" s="76"/>
      <c r="J689" s="82"/>
      <c r="L689" s="73"/>
      <c r="N689" s="73"/>
      <c r="O689" s="73"/>
      <c r="P689" s="73"/>
      <c r="Q689" s="73"/>
      <c r="R689" s="73"/>
      <c r="S689" s="73"/>
    </row>
    <row r="690" spans="4:19">
      <c r="D690" s="211"/>
      <c r="H690" s="73"/>
      <c r="I690" s="76"/>
      <c r="J690" s="82"/>
      <c r="L690" s="73"/>
      <c r="N690" s="73"/>
      <c r="O690" s="73"/>
      <c r="P690" s="73"/>
      <c r="Q690" s="73"/>
      <c r="R690" s="73"/>
      <c r="S690" s="73"/>
    </row>
    <row r="691" spans="4:19">
      <c r="D691" s="211"/>
      <c r="H691" s="73"/>
      <c r="I691" s="76"/>
      <c r="J691" s="82"/>
      <c r="L691" s="73"/>
      <c r="N691" s="73"/>
      <c r="O691" s="73"/>
      <c r="P691" s="73"/>
      <c r="Q691" s="73"/>
      <c r="R691" s="73"/>
      <c r="S691" s="73"/>
    </row>
    <row r="692" spans="4:19">
      <c r="D692" s="211"/>
      <c r="H692" s="73"/>
      <c r="I692" s="76"/>
      <c r="J692" s="82"/>
      <c r="L692" s="73"/>
      <c r="N692" s="73"/>
      <c r="O692" s="73"/>
      <c r="P692" s="73"/>
      <c r="Q692" s="73"/>
      <c r="R692" s="73"/>
      <c r="S692" s="73"/>
    </row>
    <row r="693" spans="4:19">
      <c r="D693" s="211"/>
      <c r="H693" s="73"/>
      <c r="I693" s="76"/>
      <c r="J693" s="82"/>
      <c r="L693" s="73"/>
      <c r="N693" s="73"/>
      <c r="O693" s="73"/>
      <c r="P693" s="73"/>
      <c r="Q693" s="73"/>
      <c r="R693" s="73"/>
      <c r="S693" s="73"/>
    </row>
    <row r="694" spans="4:19">
      <c r="D694" s="211"/>
      <c r="H694" s="73"/>
      <c r="I694" s="76"/>
      <c r="J694" s="82"/>
      <c r="L694" s="73"/>
      <c r="N694" s="73"/>
      <c r="O694" s="73"/>
      <c r="P694" s="73"/>
      <c r="Q694" s="73"/>
      <c r="R694" s="73"/>
      <c r="S694" s="73"/>
    </row>
    <row r="695" spans="4:19">
      <c r="D695" s="211"/>
      <c r="H695" s="73"/>
      <c r="I695" s="76"/>
      <c r="J695" s="82"/>
      <c r="L695" s="73"/>
      <c r="N695" s="73"/>
      <c r="O695" s="73"/>
      <c r="P695" s="73"/>
      <c r="Q695" s="73"/>
      <c r="R695" s="73"/>
      <c r="S695" s="73"/>
    </row>
    <row r="696" spans="4:19">
      <c r="D696" s="211"/>
      <c r="H696" s="73"/>
      <c r="I696" s="76"/>
      <c r="J696" s="82"/>
      <c r="L696" s="73"/>
      <c r="N696" s="73"/>
      <c r="O696" s="73"/>
      <c r="P696" s="73"/>
      <c r="Q696" s="73"/>
      <c r="R696" s="73"/>
      <c r="S696" s="73"/>
    </row>
    <row r="697" spans="4:19">
      <c r="D697" s="211"/>
      <c r="H697" s="73"/>
      <c r="I697" s="76"/>
      <c r="J697" s="82"/>
      <c r="L697" s="73"/>
      <c r="N697" s="73"/>
      <c r="O697" s="73"/>
      <c r="P697" s="73"/>
      <c r="Q697" s="73"/>
      <c r="R697" s="73"/>
      <c r="S697" s="73"/>
    </row>
    <row r="698" spans="4:19">
      <c r="D698" s="211"/>
      <c r="H698" s="73"/>
      <c r="I698" s="76"/>
      <c r="J698" s="82"/>
      <c r="L698" s="73"/>
      <c r="N698" s="73"/>
      <c r="O698" s="73"/>
      <c r="P698" s="73"/>
      <c r="Q698" s="73"/>
      <c r="R698" s="73"/>
      <c r="S698" s="73"/>
    </row>
    <row r="699" spans="4:19">
      <c r="D699" s="211"/>
      <c r="H699" s="73"/>
      <c r="I699" s="76"/>
      <c r="J699" s="82"/>
      <c r="L699" s="73"/>
      <c r="N699" s="73"/>
      <c r="O699" s="73"/>
      <c r="P699" s="73"/>
      <c r="Q699" s="73"/>
      <c r="R699" s="73"/>
      <c r="S699" s="73"/>
    </row>
    <row r="700" spans="4:19">
      <c r="D700" s="211"/>
      <c r="H700" s="73"/>
      <c r="I700" s="76"/>
      <c r="J700" s="82"/>
      <c r="L700" s="73"/>
      <c r="N700" s="73"/>
      <c r="O700" s="73"/>
      <c r="P700" s="73"/>
      <c r="Q700" s="73"/>
      <c r="R700" s="73"/>
      <c r="S700" s="73"/>
    </row>
    <row r="701" spans="4:19">
      <c r="D701" s="211"/>
      <c r="H701" s="73"/>
      <c r="I701" s="76"/>
      <c r="J701" s="82"/>
      <c r="L701" s="73"/>
      <c r="N701" s="73"/>
      <c r="O701" s="73"/>
      <c r="P701" s="73"/>
      <c r="Q701" s="73"/>
      <c r="R701" s="73"/>
      <c r="S701" s="73"/>
    </row>
    <row r="702" spans="4:19">
      <c r="D702" s="211"/>
      <c r="H702" s="73"/>
      <c r="I702" s="76"/>
      <c r="J702" s="82"/>
      <c r="L702" s="73"/>
      <c r="N702" s="73"/>
      <c r="O702" s="73"/>
      <c r="P702" s="73"/>
      <c r="Q702" s="73"/>
      <c r="R702" s="73"/>
      <c r="S702" s="73"/>
    </row>
    <row r="703" spans="4:19">
      <c r="D703" s="211"/>
      <c r="H703" s="73"/>
      <c r="I703" s="76"/>
      <c r="J703" s="82"/>
      <c r="L703" s="73"/>
      <c r="N703" s="73"/>
      <c r="O703" s="73"/>
      <c r="P703" s="73"/>
      <c r="Q703" s="73"/>
      <c r="R703" s="73"/>
      <c r="S703" s="73"/>
    </row>
    <row r="704" spans="4:19">
      <c r="D704" s="211"/>
      <c r="H704" s="73"/>
      <c r="I704" s="76"/>
      <c r="J704" s="82"/>
      <c r="L704" s="73"/>
      <c r="N704" s="73"/>
      <c r="O704" s="73"/>
      <c r="P704" s="73"/>
      <c r="Q704" s="73"/>
      <c r="R704" s="73"/>
      <c r="S704" s="73"/>
    </row>
    <row r="705" spans="4:19">
      <c r="D705" s="211"/>
      <c r="H705" s="73"/>
      <c r="I705" s="76"/>
      <c r="J705" s="82"/>
      <c r="L705" s="73"/>
      <c r="N705" s="73"/>
      <c r="O705" s="73"/>
      <c r="P705" s="73"/>
      <c r="Q705" s="73"/>
      <c r="R705" s="73"/>
      <c r="S705" s="73"/>
    </row>
    <row r="706" spans="4:19">
      <c r="D706" s="211"/>
      <c r="H706" s="73"/>
      <c r="I706" s="76"/>
      <c r="J706" s="82"/>
      <c r="L706" s="73"/>
      <c r="N706" s="73"/>
      <c r="O706" s="73"/>
      <c r="P706" s="73"/>
      <c r="Q706" s="73"/>
      <c r="R706" s="73"/>
      <c r="S706" s="73"/>
    </row>
    <row r="707" spans="4:19">
      <c r="D707" s="211"/>
      <c r="H707" s="73"/>
      <c r="I707" s="76"/>
      <c r="J707" s="82"/>
      <c r="L707" s="73"/>
      <c r="N707" s="73"/>
      <c r="O707" s="73"/>
      <c r="P707" s="73"/>
      <c r="Q707" s="73"/>
      <c r="R707" s="73"/>
      <c r="S707" s="73"/>
    </row>
    <row r="708" spans="4:19">
      <c r="D708" s="211"/>
      <c r="H708" s="73"/>
      <c r="I708" s="76"/>
      <c r="J708" s="82"/>
      <c r="L708" s="73"/>
      <c r="N708" s="73"/>
      <c r="O708" s="73"/>
      <c r="P708" s="73"/>
      <c r="Q708" s="73"/>
      <c r="R708" s="73"/>
      <c r="S708" s="73"/>
    </row>
    <row r="709" spans="4:19">
      <c r="D709" s="211"/>
      <c r="H709" s="73"/>
      <c r="I709" s="76"/>
      <c r="J709" s="82"/>
      <c r="L709" s="73"/>
      <c r="N709" s="73"/>
      <c r="O709" s="73"/>
      <c r="P709" s="73"/>
      <c r="Q709" s="73"/>
      <c r="R709" s="73"/>
      <c r="S709" s="73"/>
    </row>
    <row r="710" spans="4:19">
      <c r="D710" s="211"/>
      <c r="H710" s="73"/>
      <c r="I710" s="76"/>
      <c r="J710" s="82"/>
      <c r="L710" s="73"/>
      <c r="N710" s="73"/>
      <c r="O710" s="73"/>
      <c r="P710" s="73"/>
      <c r="Q710" s="73"/>
      <c r="R710" s="73"/>
      <c r="S710" s="73"/>
    </row>
    <row r="711" spans="4:19">
      <c r="D711" s="211"/>
      <c r="H711" s="73"/>
      <c r="I711" s="76"/>
      <c r="J711" s="82"/>
      <c r="L711" s="73"/>
      <c r="N711" s="73"/>
      <c r="O711" s="73"/>
      <c r="P711" s="73"/>
      <c r="Q711" s="73"/>
      <c r="R711" s="73"/>
      <c r="S711" s="73"/>
    </row>
    <row r="712" spans="4:19">
      <c r="D712" s="211"/>
      <c r="H712" s="73"/>
      <c r="I712" s="76"/>
      <c r="J712" s="82"/>
      <c r="L712" s="73"/>
      <c r="N712" s="73"/>
      <c r="O712" s="73"/>
      <c r="P712" s="73"/>
      <c r="Q712" s="73"/>
      <c r="R712" s="73"/>
      <c r="S712" s="73"/>
    </row>
    <row r="713" spans="4:19">
      <c r="D713" s="211"/>
      <c r="H713" s="73"/>
      <c r="I713" s="76"/>
      <c r="J713" s="82"/>
      <c r="L713" s="73"/>
      <c r="N713" s="73"/>
      <c r="O713" s="73"/>
      <c r="P713" s="73"/>
      <c r="Q713" s="73"/>
      <c r="R713" s="73"/>
      <c r="S713" s="73"/>
    </row>
    <row r="714" spans="4:19">
      <c r="D714" s="211"/>
      <c r="H714" s="73"/>
      <c r="I714" s="76"/>
      <c r="J714" s="82"/>
      <c r="L714" s="73"/>
      <c r="N714" s="73"/>
      <c r="O714" s="73"/>
      <c r="P714" s="73"/>
      <c r="Q714" s="73"/>
      <c r="R714" s="73"/>
      <c r="S714" s="73"/>
    </row>
    <row r="715" spans="4:19">
      <c r="D715" s="211"/>
      <c r="H715" s="73"/>
      <c r="I715" s="76"/>
      <c r="J715" s="82"/>
      <c r="L715" s="73"/>
      <c r="N715" s="73"/>
      <c r="O715" s="73"/>
      <c r="P715" s="73"/>
      <c r="Q715" s="73"/>
      <c r="R715" s="73"/>
      <c r="S715" s="73"/>
    </row>
    <row r="716" spans="4:19">
      <c r="D716" s="211"/>
      <c r="H716" s="73"/>
      <c r="I716" s="76"/>
      <c r="J716" s="82"/>
      <c r="L716" s="73"/>
      <c r="N716" s="73"/>
      <c r="O716" s="73"/>
      <c r="P716" s="73"/>
      <c r="Q716" s="73"/>
      <c r="R716" s="73"/>
      <c r="S716" s="73"/>
    </row>
    <row r="717" spans="4:19">
      <c r="D717" s="211"/>
      <c r="H717" s="73"/>
      <c r="I717" s="76"/>
      <c r="J717" s="82"/>
      <c r="L717" s="73"/>
      <c r="N717" s="73"/>
      <c r="O717" s="73"/>
      <c r="P717" s="73"/>
      <c r="Q717" s="73"/>
      <c r="R717" s="73"/>
      <c r="S717" s="73"/>
    </row>
    <row r="718" spans="4:19">
      <c r="D718" s="211"/>
      <c r="H718" s="73"/>
      <c r="I718" s="76"/>
      <c r="J718" s="82"/>
      <c r="L718" s="73"/>
      <c r="N718" s="73"/>
      <c r="O718" s="73"/>
      <c r="P718" s="73"/>
      <c r="Q718" s="73"/>
      <c r="R718" s="73"/>
      <c r="S718" s="73"/>
    </row>
    <row r="719" spans="4:19">
      <c r="D719" s="211"/>
      <c r="H719" s="73"/>
      <c r="I719" s="76"/>
      <c r="J719" s="82"/>
      <c r="L719" s="73"/>
      <c r="N719" s="73"/>
      <c r="O719" s="73"/>
      <c r="P719" s="73"/>
      <c r="Q719" s="73"/>
      <c r="R719" s="73"/>
      <c r="S719" s="73"/>
    </row>
    <row r="720" spans="4:19">
      <c r="D720" s="211"/>
      <c r="H720" s="73"/>
      <c r="I720" s="76"/>
      <c r="J720" s="82"/>
      <c r="L720" s="73"/>
      <c r="N720" s="73"/>
      <c r="O720" s="73"/>
      <c r="P720" s="73"/>
      <c r="Q720" s="73"/>
      <c r="R720" s="73"/>
      <c r="S720" s="73"/>
    </row>
    <row r="721" spans="4:19">
      <c r="D721" s="211"/>
      <c r="H721" s="73"/>
      <c r="I721" s="76"/>
      <c r="J721" s="82"/>
      <c r="L721" s="73"/>
      <c r="N721" s="73"/>
      <c r="O721" s="73"/>
      <c r="P721" s="73"/>
      <c r="Q721" s="73"/>
      <c r="R721" s="73"/>
      <c r="S721" s="73"/>
    </row>
    <row r="722" spans="4:19">
      <c r="D722" s="211"/>
      <c r="H722" s="73"/>
      <c r="I722" s="76"/>
      <c r="J722" s="82"/>
      <c r="L722" s="73"/>
      <c r="N722" s="73"/>
      <c r="O722" s="73"/>
      <c r="P722" s="73"/>
      <c r="Q722" s="73"/>
      <c r="R722" s="73"/>
      <c r="S722" s="73"/>
    </row>
    <row r="723" spans="4:19">
      <c r="D723" s="211"/>
      <c r="H723" s="73"/>
      <c r="I723" s="76"/>
      <c r="J723" s="82"/>
      <c r="L723" s="73"/>
      <c r="N723" s="73"/>
      <c r="O723" s="73"/>
      <c r="P723" s="73"/>
      <c r="Q723" s="73"/>
      <c r="R723" s="73"/>
      <c r="S723" s="73"/>
    </row>
    <row r="724" spans="4:19">
      <c r="D724" s="211"/>
      <c r="H724" s="73"/>
      <c r="I724" s="76"/>
      <c r="J724" s="82"/>
      <c r="L724" s="73"/>
      <c r="N724" s="73"/>
      <c r="O724" s="73"/>
      <c r="P724" s="73"/>
      <c r="Q724" s="73"/>
      <c r="R724" s="73"/>
      <c r="S724" s="73"/>
    </row>
    <row r="725" spans="4:19">
      <c r="D725" s="211"/>
      <c r="H725" s="73"/>
      <c r="I725" s="76"/>
      <c r="J725" s="82"/>
      <c r="L725" s="73"/>
      <c r="N725" s="73"/>
      <c r="O725" s="73"/>
      <c r="P725" s="73"/>
      <c r="Q725" s="73"/>
      <c r="R725" s="73"/>
      <c r="S725" s="73"/>
    </row>
    <row r="726" spans="4:19">
      <c r="D726" s="211"/>
      <c r="H726" s="73"/>
      <c r="I726" s="76"/>
      <c r="J726" s="82"/>
      <c r="L726" s="73"/>
      <c r="N726" s="73"/>
      <c r="O726" s="73"/>
      <c r="P726" s="73"/>
      <c r="Q726" s="73"/>
      <c r="R726" s="73"/>
      <c r="S726" s="73"/>
    </row>
    <row r="727" spans="4:19">
      <c r="D727" s="211"/>
      <c r="H727" s="73"/>
      <c r="I727" s="76"/>
      <c r="J727" s="82"/>
      <c r="L727" s="73"/>
      <c r="N727" s="73"/>
      <c r="O727" s="73"/>
      <c r="P727" s="73"/>
      <c r="Q727" s="73"/>
      <c r="R727" s="73"/>
      <c r="S727" s="73"/>
    </row>
    <row r="728" spans="4:19">
      <c r="D728" s="211"/>
      <c r="H728" s="73"/>
      <c r="I728" s="76"/>
      <c r="J728" s="82"/>
      <c r="L728" s="73"/>
      <c r="N728" s="73"/>
      <c r="O728" s="73"/>
      <c r="P728" s="73"/>
      <c r="Q728" s="73"/>
      <c r="R728" s="73"/>
      <c r="S728" s="73"/>
    </row>
    <row r="729" spans="4:19">
      <c r="D729" s="211"/>
      <c r="H729" s="73"/>
      <c r="I729" s="76"/>
      <c r="J729" s="82"/>
      <c r="L729" s="73"/>
      <c r="N729" s="73"/>
      <c r="O729" s="73"/>
      <c r="P729" s="73"/>
      <c r="Q729" s="73"/>
      <c r="R729" s="73"/>
      <c r="S729" s="73"/>
    </row>
    <row r="730" spans="4:19">
      <c r="D730" s="211"/>
      <c r="H730" s="73"/>
      <c r="I730" s="76"/>
      <c r="J730" s="82"/>
      <c r="L730" s="73"/>
      <c r="N730" s="73"/>
      <c r="O730" s="73"/>
      <c r="P730" s="73"/>
      <c r="Q730" s="73"/>
      <c r="R730" s="73"/>
      <c r="S730" s="73"/>
    </row>
    <row r="731" spans="4:19">
      <c r="D731" s="211"/>
      <c r="H731" s="73"/>
      <c r="I731" s="76"/>
      <c r="J731" s="82"/>
      <c r="L731" s="73"/>
      <c r="N731" s="73"/>
      <c r="O731" s="73"/>
      <c r="P731" s="73"/>
      <c r="Q731" s="73"/>
      <c r="R731" s="73"/>
      <c r="S731" s="73"/>
    </row>
    <row r="732" spans="4:19">
      <c r="D732" s="211"/>
      <c r="H732" s="73"/>
      <c r="I732" s="76"/>
      <c r="J732" s="82"/>
      <c r="L732" s="73"/>
      <c r="N732" s="73"/>
      <c r="O732" s="73"/>
      <c r="P732" s="73"/>
      <c r="Q732" s="73"/>
      <c r="R732" s="73"/>
      <c r="S732" s="73"/>
    </row>
    <row r="733" spans="4:19">
      <c r="D733" s="211"/>
      <c r="H733" s="73"/>
      <c r="I733" s="76"/>
      <c r="J733" s="82"/>
      <c r="L733" s="73"/>
      <c r="N733" s="73"/>
      <c r="O733" s="73"/>
      <c r="P733" s="73"/>
      <c r="Q733" s="73"/>
      <c r="R733" s="73"/>
      <c r="S733" s="73"/>
    </row>
    <row r="734" spans="4:19">
      <c r="D734" s="211"/>
      <c r="H734" s="73"/>
      <c r="I734" s="76"/>
      <c r="J734" s="82"/>
      <c r="L734" s="73"/>
      <c r="N734" s="73"/>
      <c r="O734" s="73"/>
      <c r="P734" s="73"/>
      <c r="Q734" s="73"/>
      <c r="R734" s="73"/>
      <c r="S734" s="73"/>
    </row>
    <row r="735" spans="4:19">
      <c r="D735" s="211"/>
      <c r="H735" s="73"/>
      <c r="I735" s="76"/>
      <c r="J735" s="82"/>
      <c r="L735" s="73"/>
      <c r="N735" s="73"/>
      <c r="O735" s="73"/>
      <c r="P735" s="73"/>
      <c r="Q735" s="73"/>
      <c r="R735" s="73"/>
      <c r="S735" s="73"/>
    </row>
    <row r="736" spans="4:19">
      <c r="D736" s="211"/>
      <c r="H736" s="73"/>
      <c r="I736" s="76"/>
      <c r="J736" s="82"/>
      <c r="L736" s="73"/>
      <c r="N736" s="73"/>
      <c r="O736" s="73"/>
      <c r="P736" s="73"/>
      <c r="Q736" s="73"/>
      <c r="R736" s="73"/>
      <c r="S736" s="73"/>
    </row>
    <row r="737" spans="4:19">
      <c r="D737" s="211"/>
      <c r="H737" s="73"/>
      <c r="I737" s="76"/>
      <c r="J737" s="82"/>
      <c r="L737" s="73"/>
      <c r="N737" s="73"/>
      <c r="O737" s="73"/>
      <c r="P737" s="73"/>
      <c r="Q737" s="73"/>
      <c r="R737" s="73"/>
      <c r="S737" s="73"/>
    </row>
    <row r="738" spans="4:19">
      <c r="D738" s="211"/>
      <c r="H738" s="73"/>
      <c r="I738" s="76"/>
      <c r="J738" s="82"/>
      <c r="L738" s="73"/>
      <c r="N738" s="73"/>
      <c r="O738" s="73"/>
      <c r="P738" s="73"/>
      <c r="Q738" s="73"/>
      <c r="R738" s="73"/>
      <c r="S738" s="73"/>
    </row>
    <row r="739" spans="4:19">
      <c r="D739" s="211"/>
      <c r="H739" s="73"/>
      <c r="I739" s="76"/>
      <c r="J739" s="82"/>
      <c r="L739" s="73"/>
      <c r="N739" s="73"/>
      <c r="O739" s="73"/>
      <c r="P739" s="73"/>
      <c r="Q739" s="73"/>
      <c r="R739" s="73"/>
      <c r="S739" s="73"/>
    </row>
    <row r="740" spans="4:19">
      <c r="D740" s="211"/>
      <c r="H740" s="73"/>
      <c r="I740" s="76"/>
      <c r="J740" s="82"/>
      <c r="L740" s="73"/>
      <c r="N740" s="73"/>
      <c r="O740" s="73"/>
      <c r="P740" s="73"/>
      <c r="Q740" s="73"/>
      <c r="R740" s="73"/>
      <c r="S740" s="73"/>
    </row>
    <row r="741" spans="4:19">
      <c r="D741" s="211"/>
      <c r="H741" s="73"/>
      <c r="I741" s="76"/>
      <c r="J741" s="82"/>
      <c r="L741" s="73"/>
      <c r="N741" s="73"/>
      <c r="O741" s="73"/>
      <c r="P741" s="73"/>
      <c r="Q741" s="73"/>
      <c r="R741" s="73"/>
      <c r="S741" s="73"/>
    </row>
    <row r="742" spans="4:19">
      <c r="D742" s="211"/>
      <c r="H742" s="73"/>
      <c r="I742" s="76"/>
      <c r="J742" s="82"/>
      <c r="L742" s="73"/>
      <c r="N742" s="73"/>
      <c r="O742" s="73"/>
      <c r="P742" s="73"/>
      <c r="Q742" s="73"/>
      <c r="R742" s="73"/>
      <c r="S742" s="73"/>
    </row>
    <row r="743" spans="4:19">
      <c r="D743" s="211"/>
      <c r="H743" s="73"/>
      <c r="I743" s="76"/>
      <c r="J743" s="82"/>
      <c r="L743" s="73"/>
      <c r="N743" s="73"/>
      <c r="O743" s="73"/>
      <c r="P743" s="73"/>
      <c r="Q743" s="73"/>
      <c r="R743" s="73"/>
      <c r="S743" s="73"/>
    </row>
    <row r="744" spans="4:19">
      <c r="D744" s="211"/>
      <c r="H744" s="73"/>
      <c r="I744" s="76"/>
      <c r="J744" s="82"/>
      <c r="L744" s="73"/>
      <c r="N744" s="73"/>
      <c r="O744" s="73"/>
      <c r="P744" s="73"/>
      <c r="Q744" s="73"/>
      <c r="R744" s="73"/>
      <c r="S744" s="73"/>
    </row>
    <row r="745" spans="4:19">
      <c r="D745" s="211"/>
      <c r="H745" s="73"/>
      <c r="I745" s="76"/>
      <c r="J745" s="82"/>
      <c r="L745" s="73"/>
      <c r="N745" s="73"/>
      <c r="O745" s="73"/>
      <c r="P745" s="73"/>
      <c r="Q745" s="73"/>
      <c r="R745" s="73"/>
      <c r="S745" s="73"/>
    </row>
    <row r="746" spans="4:19">
      <c r="D746" s="211"/>
      <c r="H746" s="73"/>
      <c r="I746" s="76"/>
      <c r="J746" s="82"/>
      <c r="L746" s="73"/>
      <c r="N746" s="73"/>
      <c r="O746" s="73"/>
      <c r="P746" s="73"/>
      <c r="Q746" s="73"/>
      <c r="R746" s="73"/>
      <c r="S746" s="73"/>
    </row>
    <row r="747" spans="4:19">
      <c r="D747" s="211"/>
      <c r="H747" s="73"/>
      <c r="I747" s="76"/>
      <c r="J747" s="82"/>
      <c r="L747" s="73"/>
      <c r="N747" s="73"/>
      <c r="O747" s="73"/>
      <c r="P747" s="73"/>
      <c r="Q747" s="73"/>
      <c r="R747" s="73"/>
      <c r="S747" s="73"/>
    </row>
    <row r="748" spans="4:19">
      <c r="D748" s="211"/>
      <c r="H748" s="73"/>
      <c r="I748" s="76"/>
      <c r="J748" s="82"/>
      <c r="L748" s="73"/>
      <c r="N748" s="73"/>
      <c r="O748" s="73"/>
      <c r="P748" s="73"/>
      <c r="Q748" s="73"/>
      <c r="R748" s="73"/>
      <c r="S748" s="73"/>
    </row>
    <row r="749" spans="4:19">
      <c r="D749" s="211"/>
      <c r="H749" s="73"/>
      <c r="I749" s="76"/>
      <c r="J749" s="82"/>
      <c r="L749" s="73"/>
      <c r="N749" s="73"/>
      <c r="O749" s="73"/>
      <c r="P749" s="73"/>
      <c r="Q749" s="73"/>
      <c r="R749" s="73"/>
      <c r="S749" s="73"/>
    </row>
    <row r="750" spans="4:19">
      <c r="D750" s="211"/>
      <c r="H750" s="73"/>
      <c r="I750" s="76"/>
      <c r="J750" s="82"/>
      <c r="L750" s="73"/>
      <c r="N750" s="73"/>
      <c r="O750" s="73"/>
      <c r="P750" s="73"/>
      <c r="Q750" s="73"/>
      <c r="R750" s="73"/>
      <c r="S750" s="73"/>
    </row>
    <row r="751" spans="4:19">
      <c r="D751" s="211"/>
      <c r="H751" s="73"/>
      <c r="I751" s="76"/>
      <c r="J751" s="82"/>
      <c r="L751" s="73"/>
      <c r="N751" s="73"/>
      <c r="O751" s="73"/>
      <c r="P751" s="73"/>
      <c r="Q751" s="73"/>
      <c r="R751" s="73"/>
      <c r="S751" s="73"/>
    </row>
    <row r="752" spans="4:19">
      <c r="D752" s="211"/>
      <c r="H752" s="73"/>
      <c r="I752" s="76"/>
      <c r="J752" s="82"/>
      <c r="L752" s="73"/>
      <c r="N752" s="73"/>
      <c r="O752" s="73"/>
      <c r="P752" s="73"/>
      <c r="Q752" s="73"/>
      <c r="R752" s="73"/>
      <c r="S752" s="73"/>
    </row>
    <row r="753" spans="4:19">
      <c r="D753" s="211"/>
      <c r="H753" s="73"/>
      <c r="I753" s="76"/>
      <c r="J753" s="82"/>
      <c r="L753" s="73"/>
      <c r="N753" s="73"/>
      <c r="O753" s="73"/>
      <c r="P753" s="73"/>
      <c r="Q753" s="73"/>
      <c r="R753" s="73"/>
      <c r="S753" s="73"/>
    </row>
    <row r="754" spans="4:19">
      <c r="D754" s="211"/>
      <c r="H754" s="73"/>
      <c r="I754" s="76"/>
      <c r="J754" s="82"/>
      <c r="L754" s="73"/>
      <c r="N754" s="73"/>
      <c r="O754" s="73"/>
      <c r="P754" s="73"/>
      <c r="Q754" s="73"/>
      <c r="R754" s="73"/>
      <c r="S754" s="73"/>
    </row>
    <row r="755" spans="4:19">
      <c r="D755" s="211"/>
      <c r="H755" s="73"/>
      <c r="I755" s="76"/>
      <c r="J755" s="82"/>
      <c r="L755" s="73"/>
      <c r="N755" s="73"/>
      <c r="O755" s="73"/>
      <c r="P755" s="73"/>
      <c r="Q755" s="73"/>
      <c r="R755" s="73"/>
      <c r="S755" s="73"/>
    </row>
    <row r="756" spans="4:19">
      <c r="D756" s="211"/>
      <c r="H756" s="73"/>
      <c r="I756" s="76"/>
      <c r="J756" s="82"/>
      <c r="L756" s="73"/>
      <c r="N756" s="73"/>
      <c r="O756" s="73"/>
      <c r="P756" s="73"/>
      <c r="Q756" s="73"/>
      <c r="R756" s="73"/>
      <c r="S756" s="73"/>
    </row>
    <row r="757" spans="4:19">
      <c r="D757" s="211"/>
      <c r="H757" s="73"/>
      <c r="I757" s="76"/>
      <c r="J757" s="82"/>
      <c r="L757" s="73"/>
      <c r="N757" s="73"/>
      <c r="O757" s="73"/>
      <c r="P757" s="73"/>
      <c r="Q757" s="73"/>
      <c r="R757" s="73"/>
      <c r="S757" s="73"/>
    </row>
    <row r="758" spans="4:19">
      <c r="D758" s="211"/>
      <c r="H758" s="73"/>
      <c r="I758" s="76"/>
      <c r="J758" s="82"/>
      <c r="L758" s="73"/>
      <c r="N758" s="73"/>
      <c r="O758" s="73"/>
      <c r="P758" s="73"/>
      <c r="Q758" s="73"/>
      <c r="R758" s="73"/>
      <c r="S758" s="73"/>
    </row>
    <row r="759" spans="4:19">
      <c r="D759" s="211"/>
      <c r="H759" s="73"/>
      <c r="I759" s="76"/>
      <c r="J759" s="82"/>
      <c r="L759" s="73"/>
      <c r="N759" s="73"/>
      <c r="O759" s="73"/>
      <c r="P759" s="73"/>
      <c r="Q759" s="73"/>
      <c r="R759" s="73"/>
      <c r="S759" s="73"/>
    </row>
    <row r="760" spans="4:19">
      <c r="D760" s="211"/>
      <c r="H760" s="73"/>
      <c r="I760" s="76"/>
      <c r="J760" s="82"/>
      <c r="L760" s="73"/>
      <c r="N760" s="73"/>
      <c r="O760" s="73"/>
      <c r="P760" s="73"/>
      <c r="Q760" s="73"/>
      <c r="R760" s="73"/>
      <c r="S760" s="73"/>
    </row>
    <row r="761" spans="4:19">
      <c r="D761" s="211"/>
      <c r="H761" s="73"/>
      <c r="I761" s="76"/>
      <c r="J761" s="82"/>
      <c r="L761" s="73"/>
      <c r="N761" s="73"/>
      <c r="O761" s="73"/>
      <c r="P761" s="73"/>
      <c r="Q761" s="73"/>
      <c r="R761" s="73"/>
      <c r="S761" s="73"/>
    </row>
    <row r="762" spans="4:19">
      <c r="D762" s="211"/>
      <c r="H762" s="73"/>
      <c r="I762" s="76"/>
      <c r="J762" s="82"/>
      <c r="L762" s="73"/>
      <c r="N762" s="73"/>
      <c r="O762" s="73"/>
      <c r="P762" s="73"/>
      <c r="Q762" s="73"/>
      <c r="R762" s="73"/>
      <c r="S762" s="73"/>
    </row>
    <row r="763" spans="4:19">
      <c r="D763" s="211"/>
      <c r="H763" s="73"/>
      <c r="I763" s="76"/>
      <c r="J763" s="82"/>
      <c r="L763" s="73"/>
      <c r="N763" s="73"/>
      <c r="O763" s="73"/>
      <c r="P763" s="73"/>
      <c r="Q763" s="73"/>
      <c r="R763" s="73"/>
      <c r="S763" s="73"/>
    </row>
    <row r="764" spans="4:19">
      <c r="D764" s="211"/>
      <c r="H764" s="73"/>
      <c r="I764" s="76"/>
      <c r="J764" s="82"/>
      <c r="L764" s="73"/>
      <c r="N764" s="73"/>
      <c r="O764" s="73"/>
      <c r="P764" s="73"/>
      <c r="Q764" s="73"/>
      <c r="R764" s="73"/>
      <c r="S764" s="73"/>
    </row>
    <row r="765" spans="4:19">
      <c r="D765" s="211"/>
      <c r="H765" s="73"/>
      <c r="I765" s="76"/>
      <c r="J765" s="82"/>
      <c r="L765" s="73"/>
      <c r="N765" s="73"/>
      <c r="O765" s="73"/>
      <c r="P765" s="73"/>
      <c r="Q765" s="73"/>
      <c r="R765" s="73"/>
      <c r="S765" s="73"/>
    </row>
    <row r="766" spans="4:19">
      <c r="D766" s="211"/>
      <c r="H766" s="73"/>
      <c r="I766" s="76"/>
      <c r="J766" s="82"/>
      <c r="L766" s="73"/>
      <c r="N766" s="73"/>
      <c r="O766" s="73"/>
      <c r="P766" s="73"/>
      <c r="Q766" s="73"/>
      <c r="R766" s="73"/>
      <c r="S766" s="73"/>
    </row>
    <row r="767" spans="4:19">
      <c r="D767" s="211"/>
      <c r="H767" s="73"/>
      <c r="I767" s="76"/>
      <c r="J767" s="82"/>
      <c r="L767" s="73"/>
      <c r="N767" s="73"/>
      <c r="O767" s="73"/>
      <c r="P767" s="73"/>
      <c r="Q767" s="73"/>
      <c r="R767" s="73"/>
      <c r="S767" s="73"/>
    </row>
    <row r="768" spans="4:19">
      <c r="D768" s="211"/>
      <c r="H768" s="73"/>
      <c r="I768" s="76"/>
      <c r="J768" s="82"/>
      <c r="L768" s="73"/>
      <c r="N768" s="73"/>
      <c r="O768" s="73"/>
      <c r="P768" s="73"/>
      <c r="Q768" s="73"/>
      <c r="R768" s="73"/>
      <c r="S768" s="73"/>
    </row>
    <row r="769" spans="4:19">
      <c r="D769" s="211"/>
      <c r="H769" s="73"/>
      <c r="I769" s="76"/>
      <c r="J769" s="82"/>
      <c r="L769" s="73"/>
      <c r="N769" s="73"/>
      <c r="O769" s="73"/>
      <c r="P769" s="73"/>
      <c r="Q769" s="73"/>
      <c r="R769" s="73"/>
      <c r="S769" s="73"/>
    </row>
    <row r="770" spans="4:19">
      <c r="D770" s="211"/>
      <c r="H770" s="73"/>
      <c r="I770" s="76"/>
      <c r="J770" s="82"/>
      <c r="L770" s="73"/>
      <c r="N770" s="73"/>
      <c r="O770" s="73"/>
      <c r="P770" s="73"/>
      <c r="Q770" s="73"/>
      <c r="R770" s="73"/>
      <c r="S770" s="73"/>
    </row>
    <row r="771" spans="4:19">
      <c r="D771" s="211"/>
      <c r="H771" s="73"/>
      <c r="I771" s="76"/>
      <c r="J771" s="82"/>
      <c r="L771" s="73"/>
      <c r="N771" s="73"/>
      <c r="O771" s="73"/>
      <c r="P771" s="73"/>
      <c r="Q771" s="73"/>
      <c r="R771" s="73"/>
      <c r="S771" s="73"/>
    </row>
    <row r="772" spans="4:19">
      <c r="D772" s="211"/>
      <c r="H772" s="73"/>
      <c r="I772" s="76"/>
      <c r="J772" s="82"/>
      <c r="L772" s="73"/>
      <c r="N772" s="73"/>
      <c r="O772" s="73"/>
      <c r="P772" s="73"/>
      <c r="Q772" s="73"/>
      <c r="R772" s="73"/>
      <c r="S772" s="73"/>
    </row>
    <row r="773" spans="4:19">
      <c r="D773" s="211"/>
      <c r="H773" s="73"/>
      <c r="I773" s="76"/>
      <c r="J773" s="82"/>
      <c r="L773" s="73"/>
      <c r="N773" s="73"/>
      <c r="O773" s="73"/>
      <c r="P773" s="73"/>
      <c r="Q773" s="73"/>
      <c r="R773" s="73"/>
      <c r="S773" s="73"/>
    </row>
    <row r="774" spans="4:19">
      <c r="D774" s="211"/>
      <c r="H774" s="73"/>
      <c r="I774" s="76"/>
      <c r="J774" s="82"/>
      <c r="L774" s="73"/>
      <c r="N774" s="73"/>
      <c r="O774" s="73"/>
      <c r="P774" s="73"/>
      <c r="Q774" s="73"/>
      <c r="R774" s="73"/>
      <c r="S774" s="73"/>
    </row>
    <row r="775" spans="4:19">
      <c r="D775" s="211"/>
      <c r="H775" s="73"/>
      <c r="I775" s="76"/>
      <c r="J775" s="82"/>
      <c r="L775" s="73"/>
      <c r="N775" s="73"/>
      <c r="O775" s="73"/>
      <c r="P775" s="73"/>
      <c r="Q775" s="73"/>
      <c r="R775" s="73"/>
      <c r="S775" s="73"/>
    </row>
    <row r="776" spans="4:19">
      <c r="D776" s="211"/>
      <c r="H776" s="73"/>
      <c r="I776" s="76"/>
      <c r="J776" s="82"/>
      <c r="L776" s="73"/>
      <c r="N776" s="73"/>
      <c r="O776" s="73"/>
      <c r="P776" s="73"/>
      <c r="Q776" s="73"/>
      <c r="R776" s="73"/>
      <c r="S776" s="73"/>
    </row>
    <row r="777" spans="4:19">
      <c r="D777" s="211"/>
      <c r="H777" s="73"/>
      <c r="I777" s="76"/>
      <c r="J777" s="82"/>
      <c r="L777" s="73"/>
      <c r="N777" s="73"/>
      <c r="O777" s="73"/>
      <c r="P777" s="73"/>
      <c r="Q777" s="73"/>
      <c r="R777" s="73"/>
      <c r="S777" s="73"/>
    </row>
    <row r="778" spans="4:19">
      <c r="D778" s="211"/>
      <c r="H778" s="73"/>
      <c r="I778" s="76"/>
      <c r="J778" s="82"/>
      <c r="L778" s="73"/>
      <c r="N778" s="73"/>
      <c r="O778" s="73"/>
      <c r="P778" s="73"/>
      <c r="Q778" s="73"/>
      <c r="R778" s="73"/>
      <c r="S778" s="73"/>
    </row>
    <row r="779" spans="4:19">
      <c r="D779" s="211"/>
      <c r="H779" s="73"/>
      <c r="I779" s="76"/>
      <c r="J779" s="82"/>
      <c r="L779" s="73"/>
      <c r="N779" s="73"/>
      <c r="O779" s="73"/>
      <c r="P779" s="73"/>
      <c r="Q779" s="73"/>
      <c r="R779" s="73"/>
      <c r="S779" s="73"/>
    </row>
    <row r="780" spans="4:19">
      <c r="D780" s="211"/>
      <c r="H780" s="73"/>
      <c r="I780" s="76"/>
      <c r="J780" s="82"/>
      <c r="L780" s="73"/>
      <c r="N780" s="73"/>
      <c r="O780" s="73"/>
      <c r="P780" s="73"/>
      <c r="Q780" s="73"/>
      <c r="R780" s="73"/>
      <c r="S780" s="73"/>
    </row>
    <row r="781" spans="4:19">
      <c r="D781" s="211"/>
      <c r="H781" s="73"/>
      <c r="I781" s="76"/>
      <c r="J781" s="82"/>
      <c r="L781" s="73"/>
      <c r="N781" s="73"/>
      <c r="O781" s="73"/>
      <c r="P781" s="73"/>
      <c r="Q781" s="73"/>
      <c r="R781" s="73"/>
      <c r="S781" s="73"/>
    </row>
    <row r="782" spans="4:19">
      <c r="D782" s="211"/>
      <c r="H782" s="73"/>
      <c r="I782" s="76"/>
      <c r="J782" s="82"/>
      <c r="L782" s="73"/>
      <c r="N782" s="73"/>
      <c r="O782" s="73"/>
      <c r="P782" s="73"/>
      <c r="Q782" s="73"/>
      <c r="R782" s="73"/>
      <c r="S782" s="73"/>
    </row>
    <row r="783" spans="4:19">
      <c r="D783" s="211"/>
      <c r="H783" s="73"/>
      <c r="I783" s="76"/>
      <c r="J783" s="82"/>
      <c r="L783" s="73"/>
      <c r="N783" s="73"/>
      <c r="O783" s="73"/>
      <c r="P783" s="73"/>
      <c r="Q783" s="73"/>
      <c r="R783" s="73"/>
      <c r="S783" s="73"/>
    </row>
    <row r="784" spans="4:19">
      <c r="D784" s="211"/>
      <c r="H784" s="73"/>
      <c r="I784" s="76"/>
      <c r="J784" s="82"/>
      <c r="L784" s="73"/>
      <c r="N784" s="73"/>
      <c r="O784" s="73"/>
      <c r="P784" s="73"/>
      <c r="Q784" s="73"/>
      <c r="R784" s="73"/>
      <c r="S784" s="73"/>
    </row>
    <row r="785" spans="4:19">
      <c r="D785" s="211"/>
      <c r="H785" s="73"/>
      <c r="I785" s="76"/>
      <c r="J785" s="82"/>
      <c r="L785" s="73"/>
      <c r="N785" s="73"/>
      <c r="O785" s="73"/>
      <c r="P785" s="73"/>
      <c r="Q785" s="73"/>
      <c r="R785" s="73"/>
      <c r="S785" s="73"/>
    </row>
    <row r="786" spans="4:19">
      <c r="D786" s="211"/>
      <c r="H786" s="73"/>
      <c r="I786" s="76"/>
      <c r="J786" s="82"/>
      <c r="L786" s="73"/>
      <c r="N786" s="73"/>
      <c r="O786" s="73"/>
      <c r="P786" s="73"/>
      <c r="Q786" s="73"/>
      <c r="R786" s="73"/>
      <c r="S786" s="73"/>
    </row>
    <row r="787" spans="4:19">
      <c r="D787" s="211"/>
      <c r="H787" s="73"/>
      <c r="I787" s="76"/>
      <c r="J787" s="82"/>
      <c r="L787" s="73"/>
      <c r="N787" s="73"/>
      <c r="O787" s="73"/>
      <c r="P787" s="73"/>
      <c r="Q787" s="73"/>
      <c r="R787" s="73"/>
      <c r="S787" s="73"/>
    </row>
    <row r="788" spans="4:19">
      <c r="D788" s="211"/>
      <c r="H788" s="73"/>
      <c r="I788" s="76"/>
      <c r="J788" s="82"/>
      <c r="L788" s="73"/>
      <c r="N788" s="73"/>
      <c r="O788" s="73"/>
      <c r="P788" s="73"/>
      <c r="Q788" s="73"/>
      <c r="R788" s="73"/>
      <c r="S788" s="73"/>
    </row>
    <row r="789" spans="4:19">
      <c r="D789" s="211"/>
      <c r="H789" s="73"/>
      <c r="I789" s="76"/>
      <c r="J789" s="82"/>
      <c r="L789" s="73"/>
      <c r="N789" s="73"/>
      <c r="O789" s="73"/>
      <c r="P789" s="73"/>
      <c r="Q789" s="73"/>
      <c r="R789" s="73"/>
      <c r="S789" s="73"/>
    </row>
    <row r="790" spans="4:19">
      <c r="D790" s="211"/>
      <c r="H790" s="73"/>
      <c r="I790" s="76"/>
      <c r="J790" s="82"/>
      <c r="L790" s="73"/>
      <c r="N790" s="73"/>
      <c r="O790" s="73"/>
      <c r="P790" s="73"/>
      <c r="Q790" s="73"/>
      <c r="R790" s="73"/>
      <c r="S790" s="73"/>
    </row>
    <row r="791" spans="4:19">
      <c r="D791" s="211"/>
      <c r="H791" s="73"/>
      <c r="I791" s="76"/>
      <c r="J791" s="82"/>
      <c r="L791" s="73"/>
      <c r="N791" s="73"/>
      <c r="O791" s="73"/>
      <c r="P791" s="73"/>
      <c r="Q791" s="73"/>
      <c r="R791" s="73"/>
      <c r="S791" s="73"/>
    </row>
    <row r="792" spans="4:19">
      <c r="D792" s="211"/>
      <c r="H792" s="73"/>
      <c r="I792" s="76"/>
      <c r="J792" s="82"/>
      <c r="L792" s="73"/>
      <c r="N792" s="73"/>
      <c r="O792" s="73"/>
      <c r="P792" s="73"/>
      <c r="Q792" s="73"/>
      <c r="R792" s="73"/>
      <c r="S792" s="73"/>
    </row>
    <row r="793" spans="4:19">
      <c r="D793" s="211"/>
      <c r="H793" s="73"/>
      <c r="I793" s="76"/>
      <c r="J793" s="82"/>
      <c r="L793" s="73"/>
      <c r="N793" s="73"/>
      <c r="O793" s="73"/>
      <c r="P793" s="73"/>
      <c r="Q793" s="73"/>
      <c r="R793" s="73"/>
      <c r="S793" s="73"/>
    </row>
    <row r="794" spans="4:19">
      <c r="D794" s="211"/>
      <c r="H794" s="73"/>
      <c r="I794" s="76"/>
      <c r="J794" s="82"/>
      <c r="L794" s="73"/>
      <c r="N794" s="73"/>
      <c r="O794" s="73"/>
      <c r="P794" s="73"/>
      <c r="Q794" s="73"/>
      <c r="R794" s="73"/>
      <c r="S794" s="73"/>
    </row>
    <row r="795" spans="4:19">
      <c r="D795" s="211"/>
      <c r="H795" s="73"/>
      <c r="I795" s="76"/>
      <c r="J795" s="82"/>
      <c r="L795" s="73"/>
      <c r="N795" s="73"/>
      <c r="O795" s="73"/>
      <c r="P795" s="73"/>
      <c r="Q795" s="73"/>
      <c r="R795" s="73"/>
      <c r="S795" s="73"/>
    </row>
    <row r="796" spans="4:19">
      <c r="D796" s="211"/>
      <c r="H796" s="73"/>
      <c r="I796" s="76"/>
      <c r="J796" s="82"/>
      <c r="L796" s="73"/>
      <c r="N796" s="73"/>
      <c r="O796" s="73"/>
      <c r="P796" s="73"/>
      <c r="Q796" s="73"/>
      <c r="R796" s="73"/>
      <c r="S796" s="73"/>
    </row>
    <row r="797" spans="4:19">
      <c r="D797" s="211"/>
      <c r="H797" s="73"/>
      <c r="I797" s="76"/>
      <c r="J797" s="82"/>
      <c r="L797" s="73"/>
      <c r="N797" s="73"/>
      <c r="O797" s="73"/>
      <c r="P797" s="73"/>
      <c r="Q797" s="73"/>
      <c r="R797" s="73"/>
      <c r="S797" s="73"/>
    </row>
    <row r="798" spans="4:19">
      <c r="D798" s="211"/>
      <c r="H798" s="73"/>
      <c r="I798" s="76"/>
      <c r="J798" s="82"/>
      <c r="L798" s="73"/>
      <c r="N798" s="73"/>
      <c r="O798" s="73"/>
      <c r="P798" s="73"/>
      <c r="Q798" s="73"/>
      <c r="R798" s="73"/>
      <c r="S798" s="73"/>
    </row>
    <row r="799" spans="4:19">
      <c r="D799" s="211"/>
      <c r="H799" s="73"/>
      <c r="I799" s="76"/>
      <c r="J799" s="82"/>
      <c r="L799" s="73"/>
      <c r="N799" s="73"/>
      <c r="O799" s="73"/>
      <c r="P799" s="73"/>
      <c r="Q799" s="73"/>
      <c r="R799" s="73"/>
      <c r="S799" s="73"/>
    </row>
    <row r="800" spans="4:19">
      <c r="D800" s="211"/>
      <c r="H800" s="73"/>
      <c r="I800" s="76"/>
      <c r="J800" s="82"/>
      <c r="L800" s="73"/>
      <c r="N800" s="73"/>
      <c r="O800" s="73"/>
      <c r="P800" s="73"/>
      <c r="Q800" s="73"/>
      <c r="R800" s="73"/>
      <c r="S800" s="73"/>
    </row>
    <row r="801" spans="4:4">
      <c r="D801" s="211"/>
    </row>
    <row r="802" spans="4:4">
      <c r="D802" s="211"/>
    </row>
    <row r="803" spans="4:4">
      <c r="D803" s="211"/>
    </row>
    <row r="804" spans="4:4">
      <c r="D804" s="211"/>
    </row>
  </sheetData>
  <mergeCells count="6">
    <mergeCell ref="I6:L6"/>
    <mergeCell ref="B417:D417"/>
    <mergeCell ref="B6:B7"/>
    <mergeCell ref="C6:C7"/>
    <mergeCell ref="D6:D7"/>
    <mergeCell ref="E6:H6"/>
  </mergeCells>
  <phoneticPr fontId="1"/>
  <pageMargins left="0.59055118110236227" right="0.59055118110236227" top="0.55118110236220474" bottom="0.55118110236220474" header="0.31496062992125984" footer="0.31496062992125984"/>
  <pageSetup paperSize="9" scale="60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W460"/>
  <sheetViews>
    <sheetView workbookViewId="0">
      <selection activeCell="G3" sqref="G3"/>
    </sheetView>
  </sheetViews>
  <sheetFormatPr defaultRowHeight="13.5"/>
  <cols>
    <col min="1" max="1" width="1.125" style="232" customWidth="1"/>
    <col min="2" max="2" width="11.625" style="278" customWidth="1"/>
    <col min="3" max="3" width="4.75" style="275" customWidth="1"/>
    <col min="4" max="4" width="32.75" style="232" customWidth="1"/>
    <col min="5" max="5" width="5.75" style="275" customWidth="1"/>
    <col min="6" max="6" width="14.625" style="233" customWidth="1"/>
    <col min="7" max="7" width="15.625" style="233" customWidth="1"/>
    <col min="8" max="9" width="6.75" style="232" customWidth="1"/>
    <col min="10" max="10" width="12" style="232" bestFit="1" customWidth="1"/>
    <col min="11" max="11" width="5.25" style="232" bestFit="1" customWidth="1"/>
    <col min="12" max="12" width="35.375" style="232" bestFit="1" customWidth="1"/>
    <col min="13" max="13" width="5.25" style="275" bestFit="1" customWidth="1"/>
    <col min="14" max="14" width="12.5" style="233" bestFit="1" customWidth="1"/>
    <col min="15" max="15" width="16.25" style="233" bestFit="1" customWidth="1"/>
    <col min="16" max="16" width="7.5" style="232" customWidth="1"/>
    <col min="17" max="17" width="2.5" style="232" bestFit="1" customWidth="1"/>
    <col min="18" max="18" width="10.5" style="232" bestFit="1" customWidth="1"/>
    <col min="19" max="19" width="2.5" style="232" bestFit="1" customWidth="1"/>
    <col min="20" max="20" width="35.375" style="232" bestFit="1" customWidth="1"/>
    <col min="21" max="21" width="6.5" style="232" bestFit="1" customWidth="1"/>
    <col min="22" max="22" width="11.375" style="233" bestFit="1" customWidth="1"/>
    <col min="23" max="23" width="12.875" style="233" bestFit="1" customWidth="1"/>
    <col min="24" max="24" width="2.5" style="232" bestFit="1" customWidth="1"/>
    <col min="25" max="16384" width="9" style="232"/>
  </cols>
  <sheetData>
    <row r="1" spans="2:23" s="215" customFormat="1" ht="17.25">
      <c r="B1" s="213" t="s">
        <v>1317</v>
      </c>
      <c r="C1" s="214"/>
      <c r="E1" s="214"/>
      <c r="F1" s="216"/>
      <c r="G1" s="216"/>
      <c r="M1" s="214"/>
      <c r="N1" s="216"/>
      <c r="O1" s="216"/>
      <c r="V1" s="216"/>
      <c r="W1" s="216"/>
    </row>
    <row r="2" spans="2:23" s="219" customFormat="1" ht="7.5" customHeight="1">
      <c r="B2" s="217"/>
      <c r="C2" s="218"/>
      <c r="E2" s="218"/>
      <c r="F2" s="220"/>
      <c r="G2" s="220"/>
      <c r="H2" s="218"/>
      <c r="I2" s="221"/>
      <c r="M2" s="218"/>
      <c r="N2" s="220"/>
      <c r="O2" s="220"/>
      <c r="V2" s="220"/>
      <c r="W2" s="220"/>
    </row>
    <row r="3" spans="2:23" s="224" customFormat="1" ht="15" customHeight="1">
      <c r="B3" s="222" t="s">
        <v>1285</v>
      </c>
      <c r="C3" s="223"/>
      <c r="E3" s="223"/>
      <c r="F3" s="225"/>
      <c r="G3" s="225"/>
      <c r="M3" s="223"/>
      <c r="N3" s="225"/>
      <c r="O3" s="225"/>
      <c r="V3" s="225"/>
      <c r="W3" s="225"/>
    </row>
    <row r="4" spans="2:23" s="224" customFormat="1" ht="15" customHeight="1">
      <c r="B4" s="222"/>
      <c r="C4" s="223"/>
      <c r="E4" s="223"/>
      <c r="F4" s="225"/>
      <c r="G4" s="225"/>
      <c r="M4" s="223"/>
      <c r="N4" s="225"/>
      <c r="O4" s="225"/>
      <c r="V4" s="225"/>
      <c r="W4" s="225"/>
    </row>
    <row r="5" spans="2:23" s="219" customFormat="1" ht="7.5" customHeight="1">
      <c r="B5" s="217"/>
      <c r="C5" s="218"/>
      <c r="E5" s="218"/>
      <c r="F5" s="220"/>
      <c r="G5" s="220"/>
      <c r="H5" s="218"/>
      <c r="I5" s="221"/>
      <c r="M5" s="218"/>
      <c r="N5" s="220"/>
      <c r="O5" s="220"/>
      <c r="V5" s="220"/>
      <c r="W5" s="220"/>
    </row>
    <row r="6" spans="2:23" ht="15" thickBot="1">
      <c r="B6" s="217" t="s">
        <v>1286</v>
      </c>
      <c r="C6" s="226"/>
      <c r="D6" s="227"/>
      <c r="E6" s="226"/>
      <c r="F6" s="228"/>
      <c r="G6" s="228"/>
      <c r="H6" s="229" t="s">
        <v>1287</v>
      </c>
      <c r="I6" s="230"/>
      <c r="J6" s="217" t="s">
        <v>1288</v>
      </c>
      <c r="K6" s="226"/>
      <c r="L6" s="227"/>
      <c r="M6" s="226"/>
      <c r="N6" s="231"/>
      <c r="O6" s="231"/>
      <c r="P6" s="229" t="s">
        <v>1287</v>
      </c>
    </row>
    <row r="7" spans="2:23" ht="15" customHeight="1">
      <c r="B7" s="234" t="s">
        <v>1289</v>
      </c>
      <c r="C7" s="235" t="s">
        <v>1290</v>
      </c>
      <c r="D7" s="235" t="s">
        <v>1291</v>
      </c>
      <c r="E7" s="235" t="s">
        <v>1292</v>
      </c>
      <c r="F7" s="236" t="s">
        <v>1293</v>
      </c>
      <c r="G7" s="236" t="s">
        <v>1294</v>
      </c>
      <c r="H7" s="237" t="s">
        <v>1295</v>
      </c>
      <c r="I7" s="238"/>
      <c r="J7" s="239" t="s">
        <v>1289</v>
      </c>
      <c r="K7" s="235" t="s">
        <v>1296</v>
      </c>
      <c r="L7" s="235" t="s">
        <v>1291</v>
      </c>
      <c r="M7" s="240" t="s">
        <v>1297</v>
      </c>
      <c r="N7" s="236" t="s">
        <v>1298</v>
      </c>
      <c r="O7" s="236" t="s">
        <v>1299</v>
      </c>
      <c r="P7" s="241" t="s">
        <v>1300</v>
      </c>
    </row>
    <row r="8" spans="2:23">
      <c r="B8" s="242" t="s">
        <v>8</v>
      </c>
      <c r="C8" s="243">
        <v>1</v>
      </c>
      <c r="D8" s="244" t="s">
        <v>9</v>
      </c>
      <c r="E8" s="244"/>
      <c r="F8" s="43">
        <v>0</v>
      </c>
      <c r="G8" s="43">
        <v>38363511</v>
      </c>
      <c r="H8" s="245">
        <f>G8/$G$398*100</f>
        <v>0.31172716287599744</v>
      </c>
      <c r="I8" s="246"/>
      <c r="J8" s="242" t="s">
        <v>8</v>
      </c>
      <c r="K8" s="243">
        <v>1</v>
      </c>
      <c r="L8" s="244" t="s">
        <v>9</v>
      </c>
      <c r="M8" s="244"/>
      <c r="N8" s="43">
        <v>0</v>
      </c>
      <c r="O8" s="43">
        <v>256166320</v>
      </c>
      <c r="P8" s="247">
        <f>O8/$O$400*100</f>
        <v>5.0378015751592065</v>
      </c>
    </row>
    <row r="9" spans="2:23">
      <c r="B9" s="248" t="s">
        <v>13</v>
      </c>
      <c r="C9" s="249">
        <v>2</v>
      </c>
      <c r="D9" s="250" t="s">
        <v>14</v>
      </c>
      <c r="E9" s="250" t="s">
        <v>15</v>
      </c>
      <c r="F9" s="44">
        <v>992</v>
      </c>
      <c r="G9" s="44">
        <v>304243</v>
      </c>
      <c r="H9" s="251">
        <f t="shared" ref="H9:H72" si="0">G9/$G$398*100</f>
        <v>2.4721618210304607E-3</v>
      </c>
      <c r="I9" s="246"/>
      <c r="J9" s="248" t="s">
        <v>13</v>
      </c>
      <c r="K9" s="249">
        <v>2</v>
      </c>
      <c r="L9" s="250" t="s">
        <v>14</v>
      </c>
      <c r="M9" s="250" t="s">
        <v>15</v>
      </c>
      <c r="N9" s="44">
        <v>58332</v>
      </c>
      <c r="O9" s="44">
        <v>26496787</v>
      </c>
      <c r="P9" s="252">
        <f t="shared" ref="P9:P72" si="1">O9/$O$400*100</f>
        <v>0.52108940506018897</v>
      </c>
    </row>
    <row r="10" spans="2:23">
      <c r="B10" s="248" t="s">
        <v>16</v>
      </c>
      <c r="C10" s="249">
        <v>2</v>
      </c>
      <c r="D10" s="250" t="s">
        <v>17</v>
      </c>
      <c r="E10" s="250" t="s">
        <v>15</v>
      </c>
      <c r="F10" s="44">
        <v>150</v>
      </c>
      <c r="G10" s="44">
        <v>215127</v>
      </c>
      <c r="H10" s="251">
        <f t="shared" si="0"/>
        <v>1.7480394161010111E-3</v>
      </c>
      <c r="I10" s="246"/>
      <c r="J10" s="253" t="s">
        <v>828</v>
      </c>
      <c r="K10" s="254">
        <v>3</v>
      </c>
      <c r="L10" s="255" t="s">
        <v>1301</v>
      </c>
      <c r="M10" s="255" t="s">
        <v>15</v>
      </c>
      <c r="N10" s="68">
        <v>6211</v>
      </c>
      <c r="O10" s="68">
        <v>3521911</v>
      </c>
      <c r="P10" s="256">
        <f t="shared" si="1"/>
        <v>6.926237915808188E-2</v>
      </c>
    </row>
    <row r="11" spans="2:23">
      <c r="B11" s="253" t="s">
        <v>18</v>
      </c>
      <c r="C11" s="254">
        <v>3</v>
      </c>
      <c r="D11" s="255" t="s">
        <v>811</v>
      </c>
      <c r="E11" s="255" t="s">
        <v>15</v>
      </c>
      <c r="F11" s="68">
        <v>2</v>
      </c>
      <c r="G11" s="68">
        <v>2235</v>
      </c>
      <c r="H11" s="257">
        <f t="shared" si="0"/>
        <v>1.8160751997591E-5</v>
      </c>
      <c r="I11" s="246"/>
      <c r="J11" s="253" t="s">
        <v>830</v>
      </c>
      <c r="K11" s="254">
        <v>3</v>
      </c>
      <c r="L11" s="255" t="s">
        <v>1302</v>
      </c>
      <c r="M11" s="255" t="s">
        <v>15</v>
      </c>
      <c r="N11" s="68">
        <v>57</v>
      </c>
      <c r="O11" s="68">
        <v>38995</v>
      </c>
      <c r="P11" s="256">
        <f t="shared" si="1"/>
        <v>7.6688095618242572E-4</v>
      </c>
    </row>
    <row r="12" spans="2:23">
      <c r="B12" s="248" t="s">
        <v>20</v>
      </c>
      <c r="C12" s="249">
        <v>2</v>
      </c>
      <c r="D12" s="250" t="s">
        <v>21</v>
      </c>
      <c r="E12" s="250" t="s">
        <v>15</v>
      </c>
      <c r="F12" s="44">
        <v>33798</v>
      </c>
      <c r="G12" s="44">
        <v>7106715</v>
      </c>
      <c r="H12" s="251">
        <f t="shared" si="0"/>
        <v>5.7746437866917195E-2</v>
      </c>
      <c r="I12" s="246"/>
      <c r="J12" s="253" t="s">
        <v>832</v>
      </c>
      <c r="K12" s="254">
        <v>3</v>
      </c>
      <c r="L12" s="255" t="s">
        <v>1303</v>
      </c>
      <c r="M12" s="255" t="s">
        <v>15</v>
      </c>
      <c r="N12" s="68">
        <v>3862</v>
      </c>
      <c r="O12" s="68">
        <v>2095305</v>
      </c>
      <c r="P12" s="256">
        <f t="shared" si="1"/>
        <v>4.1206552170632585E-2</v>
      </c>
    </row>
    <row r="13" spans="2:23">
      <c r="B13" s="253" t="s">
        <v>22</v>
      </c>
      <c r="C13" s="254">
        <v>3</v>
      </c>
      <c r="D13" s="255" t="s">
        <v>812</v>
      </c>
      <c r="E13" s="255" t="s">
        <v>15</v>
      </c>
      <c r="F13" s="68">
        <v>32821</v>
      </c>
      <c r="G13" s="68">
        <v>5223803</v>
      </c>
      <c r="H13" s="257">
        <f t="shared" si="0"/>
        <v>4.2446617792962806E-2</v>
      </c>
      <c r="I13" s="246"/>
      <c r="J13" s="253" t="s">
        <v>834</v>
      </c>
      <c r="K13" s="254">
        <v>4</v>
      </c>
      <c r="L13" s="255" t="s">
        <v>835</v>
      </c>
      <c r="M13" s="255" t="s">
        <v>15</v>
      </c>
      <c r="N13" s="68">
        <v>3862</v>
      </c>
      <c r="O13" s="68">
        <v>2095305</v>
      </c>
      <c r="P13" s="256">
        <f t="shared" si="1"/>
        <v>4.1206552170632585E-2</v>
      </c>
    </row>
    <row r="14" spans="2:23">
      <c r="B14" s="253" t="s">
        <v>24</v>
      </c>
      <c r="C14" s="254">
        <v>4</v>
      </c>
      <c r="D14" s="255" t="s">
        <v>25</v>
      </c>
      <c r="E14" s="255" t="s">
        <v>15</v>
      </c>
      <c r="F14" s="68">
        <v>32331</v>
      </c>
      <c r="G14" s="68">
        <v>4286630</v>
      </c>
      <c r="H14" s="257">
        <f t="shared" si="0"/>
        <v>3.4831509769768912E-2</v>
      </c>
      <c r="I14" s="246"/>
      <c r="J14" s="253" t="s">
        <v>836</v>
      </c>
      <c r="K14" s="254">
        <v>3</v>
      </c>
      <c r="L14" s="255" t="s">
        <v>1304</v>
      </c>
      <c r="M14" s="255" t="s">
        <v>15</v>
      </c>
      <c r="N14" s="68">
        <v>11931</v>
      </c>
      <c r="O14" s="68">
        <v>3181729</v>
      </c>
      <c r="P14" s="256">
        <f t="shared" si="1"/>
        <v>6.2572313830833531E-2</v>
      </c>
    </row>
    <row r="15" spans="2:23">
      <c r="B15" s="253" t="s">
        <v>26</v>
      </c>
      <c r="C15" s="254">
        <v>5</v>
      </c>
      <c r="D15" s="255" t="s">
        <v>27</v>
      </c>
      <c r="E15" s="255" t="s">
        <v>15</v>
      </c>
      <c r="F15" s="68">
        <v>3</v>
      </c>
      <c r="G15" s="68">
        <v>263</v>
      </c>
      <c r="H15" s="257">
        <f t="shared" si="0"/>
        <v>2.137037035958136E-6</v>
      </c>
      <c r="I15" s="246"/>
      <c r="J15" s="253" t="s">
        <v>838</v>
      </c>
      <c r="K15" s="254">
        <v>3</v>
      </c>
      <c r="L15" s="255" t="s">
        <v>839</v>
      </c>
      <c r="M15" s="255" t="s">
        <v>32</v>
      </c>
      <c r="N15" s="68">
        <v>2388</v>
      </c>
      <c r="O15" s="68">
        <v>3446</v>
      </c>
      <c r="P15" s="256">
        <f t="shared" si="1"/>
        <v>6.7769503141547354E-5</v>
      </c>
    </row>
    <row r="16" spans="2:23">
      <c r="B16" s="253" t="s">
        <v>28</v>
      </c>
      <c r="C16" s="254">
        <v>5</v>
      </c>
      <c r="D16" s="255" t="s">
        <v>29</v>
      </c>
      <c r="E16" s="255" t="s">
        <v>15</v>
      </c>
      <c r="F16" s="68">
        <v>2</v>
      </c>
      <c r="G16" s="68">
        <v>6385</v>
      </c>
      <c r="H16" s="257">
        <f t="shared" si="0"/>
        <v>5.1882058838755498E-5</v>
      </c>
      <c r="I16" s="246"/>
      <c r="J16" s="248" t="s">
        <v>16</v>
      </c>
      <c r="K16" s="249">
        <v>2</v>
      </c>
      <c r="L16" s="250" t="s">
        <v>17</v>
      </c>
      <c r="M16" s="250" t="s">
        <v>15</v>
      </c>
      <c r="N16" s="44">
        <v>17882</v>
      </c>
      <c r="O16" s="44">
        <v>6992369</v>
      </c>
      <c r="P16" s="252">
        <f t="shared" si="1"/>
        <v>0.13751287664316841</v>
      </c>
    </row>
    <row r="17" spans="2:16">
      <c r="B17" s="253" t="s">
        <v>30</v>
      </c>
      <c r="C17" s="254">
        <v>5</v>
      </c>
      <c r="D17" s="255" t="s">
        <v>31</v>
      </c>
      <c r="E17" s="255" t="s">
        <v>32</v>
      </c>
      <c r="F17" s="68">
        <v>763</v>
      </c>
      <c r="G17" s="68">
        <v>1824</v>
      </c>
      <c r="H17" s="257">
        <f t="shared" si="0"/>
        <v>1.4821123777899772E-5</v>
      </c>
      <c r="I17" s="246"/>
      <c r="J17" s="253" t="s">
        <v>18</v>
      </c>
      <c r="K17" s="254">
        <v>3</v>
      </c>
      <c r="L17" s="255" t="s">
        <v>19</v>
      </c>
      <c r="M17" s="255" t="s">
        <v>15</v>
      </c>
      <c r="N17" s="68">
        <v>4115</v>
      </c>
      <c r="O17" s="68">
        <v>792978</v>
      </c>
      <c r="P17" s="256">
        <f t="shared" si="1"/>
        <v>1.559481284450898E-2</v>
      </c>
    </row>
    <row r="18" spans="2:16">
      <c r="B18" s="253" t="s">
        <v>33</v>
      </c>
      <c r="C18" s="254">
        <v>4</v>
      </c>
      <c r="D18" s="255" t="s">
        <v>34</v>
      </c>
      <c r="E18" s="255" t="s">
        <v>15</v>
      </c>
      <c r="F18" s="68">
        <v>487</v>
      </c>
      <c r="G18" s="68">
        <v>933665</v>
      </c>
      <c r="H18" s="257">
        <f t="shared" si="0"/>
        <v>7.5866033618929764E-3</v>
      </c>
      <c r="I18" s="246"/>
      <c r="J18" s="253" t="s">
        <v>840</v>
      </c>
      <c r="K18" s="254">
        <v>4</v>
      </c>
      <c r="L18" s="255" t="s">
        <v>841</v>
      </c>
      <c r="M18" s="255" t="s">
        <v>15</v>
      </c>
      <c r="N18" s="68">
        <v>1029</v>
      </c>
      <c r="O18" s="68">
        <v>246095</v>
      </c>
      <c r="P18" s="256">
        <f t="shared" si="1"/>
        <v>4.8397376307658434E-3</v>
      </c>
    </row>
    <row r="19" spans="2:16">
      <c r="B19" s="253" t="s">
        <v>801</v>
      </c>
      <c r="C19" s="254">
        <v>5</v>
      </c>
      <c r="D19" s="255" t="s">
        <v>796</v>
      </c>
      <c r="E19" s="255" t="s">
        <v>32</v>
      </c>
      <c r="F19" s="68">
        <v>6</v>
      </c>
      <c r="G19" s="68">
        <v>13365</v>
      </c>
      <c r="H19" s="257">
        <f t="shared" si="0"/>
        <v>1.0859885926076231E-4</v>
      </c>
      <c r="I19" s="246"/>
      <c r="J19" s="253" t="s">
        <v>842</v>
      </c>
      <c r="K19" s="254">
        <v>3</v>
      </c>
      <c r="L19" s="255" t="s">
        <v>843</v>
      </c>
      <c r="M19" s="255" t="s">
        <v>15</v>
      </c>
      <c r="N19" s="68">
        <v>802</v>
      </c>
      <c r="O19" s="68">
        <v>464191</v>
      </c>
      <c r="P19" s="256">
        <f t="shared" si="1"/>
        <v>9.1288431319727255E-3</v>
      </c>
    </row>
    <row r="20" spans="2:16">
      <c r="B20" s="253" t="s">
        <v>35</v>
      </c>
      <c r="C20" s="254">
        <v>3</v>
      </c>
      <c r="D20" s="255" t="s">
        <v>36</v>
      </c>
      <c r="E20" s="255" t="s">
        <v>15</v>
      </c>
      <c r="F20" s="68">
        <v>978</v>
      </c>
      <c r="G20" s="68">
        <v>1882912</v>
      </c>
      <c r="H20" s="257">
        <f t="shared" si="0"/>
        <v>1.5299820073954393E-2</v>
      </c>
      <c r="I20" s="246"/>
      <c r="J20" s="253" t="s">
        <v>844</v>
      </c>
      <c r="K20" s="254">
        <v>3</v>
      </c>
      <c r="L20" s="255" t="s">
        <v>845</v>
      </c>
      <c r="M20" s="255" t="s">
        <v>15</v>
      </c>
      <c r="N20" s="68">
        <v>9997</v>
      </c>
      <c r="O20" s="68">
        <v>4198104</v>
      </c>
      <c r="P20" s="256">
        <f t="shared" si="1"/>
        <v>8.2560482361155693E-2</v>
      </c>
    </row>
    <row r="21" spans="2:16">
      <c r="B21" s="248" t="s">
        <v>37</v>
      </c>
      <c r="C21" s="249">
        <v>2</v>
      </c>
      <c r="D21" s="250" t="s">
        <v>38</v>
      </c>
      <c r="E21" s="250" t="s">
        <v>15</v>
      </c>
      <c r="F21" s="44">
        <v>30674</v>
      </c>
      <c r="G21" s="44">
        <v>8295143</v>
      </c>
      <c r="H21" s="251">
        <f t="shared" si="0"/>
        <v>6.7403147564900678E-2</v>
      </c>
      <c r="I21" s="246"/>
      <c r="J21" s="248" t="s">
        <v>20</v>
      </c>
      <c r="K21" s="249">
        <v>2</v>
      </c>
      <c r="L21" s="250" t="s">
        <v>21</v>
      </c>
      <c r="M21" s="250" t="s">
        <v>15</v>
      </c>
      <c r="N21" s="44">
        <v>50975</v>
      </c>
      <c r="O21" s="44">
        <v>28728274</v>
      </c>
      <c r="P21" s="252">
        <f t="shared" si="1"/>
        <v>0.56497413090372406</v>
      </c>
    </row>
    <row r="22" spans="2:16">
      <c r="B22" s="253" t="s">
        <v>39</v>
      </c>
      <c r="C22" s="254">
        <v>3</v>
      </c>
      <c r="D22" s="255" t="s">
        <v>40</v>
      </c>
      <c r="E22" s="255" t="s">
        <v>15</v>
      </c>
      <c r="F22" s="68">
        <v>19436</v>
      </c>
      <c r="G22" s="68">
        <v>1061580</v>
      </c>
      <c r="H22" s="257">
        <f t="shared" si="0"/>
        <v>8.6259915461309421E-3</v>
      </c>
      <c r="I22" s="246"/>
      <c r="J22" s="253" t="s">
        <v>22</v>
      </c>
      <c r="K22" s="254">
        <v>3</v>
      </c>
      <c r="L22" s="255" t="s">
        <v>812</v>
      </c>
      <c r="M22" s="255" t="s">
        <v>32</v>
      </c>
      <c r="N22" s="68">
        <v>35802216</v>
      </c>
      <c r="O22" s="68">
        <v>19485417</v>
      </c>
      <c r="P22" s="256">
        <f t="shared" si="1"/>
        <v>0.38320285217523514</v>
      </c>
    </row>
    <row r="23" spans="2:16">
      <c r="B23" s="253" t="s">
        <v>41</v>
      </c>
      <c r="C23" s="254">
        <v>3</v>
      </c>
      <c r="D23" s="255" t="s">
        <v>42</v>
      </c>
      <c r="E23" s="255" t="s">
        <v>15</v>
      </c>
      <c r="F23" s="68">
        <v>1871</v>
      </c>
      <c r="G23" s="68">
        <v>173748</v>
      </c>
      <c r="H23" s="257">
        <f t="shared" si="0"/>
        <v>1.4118095472382289E-3</v>
      </c>
      <c r="I23" s="246"/>
      <c r="J23" s="253" t="s">
        <v>24</v>
      </c>
      <c r="K23" s="254">
        <v>4</v>
      </c>
      <c r="L23" s="255" t="s">
        <v>1305</v>
      </c>
      <c r="M23" s="255" t="s">
        <v>32</v>
      </c>
      <c r="N23" s="68">
        <v>102687</v>
      </c>
      <c r="O23" s="68">
        <v>121660</v>
      </c>
      <c r="P23" s="256">
        <f t="shared" si="1"/>
        <v>2.3925820522927022E-3</v>
      </c>
    </row>
    <row r="24" spans="2:16">
      <c r="B24" s="248" t="s">
        <v>43</v>
      </c>
      <c r="C24" s="249">
        <v>2</v>
      </c>
      <c r="D24" s="250" t="s">
        <v>44</v>
      </c>
      <c r="E24" s="250" t="s">
        <v>32</v>
      </c>
      <c r="F24" s="44">
        <v>2765710</v>
      </c>
      <c r="G24" s="44">
        <v>1909965</v>
      </c>
      <c r="H24" s="251">
        <f t="shared" si="0"/>
        <v>1.5519642366478254E-2</v>
      </c>
      <c r="I24" s="246"/>
      <c r="J24" s="253" t="s">
        <v>33</v>
      </c>
      <c r="K24" s="254">
        <v>4</v>
      </c>
      <c r="L24" s="255" t="s">
        <v>1306</v>
      </c>
      <c r="M24" s="255" t="s">
        <v>32</v>
      </c>
      <c r="N24" s="68">
        <v>1777566</v>
      </c>
      <c r="O24" s="68">
        <v>1503826</v>
      </c>
      <c r="P24" s="256">
        <f t="shared" si="1"/>
        <v>2.9574445975432555E-2</v>
      </c>
    </row>
    <row r="25" spans="2:16">
      <c r="B25" s="253" t="s">
        <v>45</v>
      </c>
      <c r="C25" s="254">
        <v>3</v>
      </c>
      <c r="D25" s="255" t="s">
        <v>46</v>
      </c>
      <c r="E25" s="255" t="s">
        <v>32</v>
      </c>
      <c r="F25" s="68">
        <v>1620271</v>
      </c>
      <c r="G25" s="68">
        <v>1133377</v>
      </c>
      <c r="H25" s="257">
        <f t="shared" si="0"/>
        <v>9.2093864057152999E-3</v>
      </c>
      <c r="I25" s="246"/>
      <c r="J25" s="253" t="s">
        <v>849</v>
      </c>
      <c r="K25" s="254">
        <v>4</v>
      </c>
      <c r="L25" s="255" t="s">
        <v>1307</v>
      </c>
      <c r="M25" s="255" t="s">
        <v>32</v>
      </c>
      <c r="N25" s="68">
        <v>53422</v>
      </c>
      <c r="O25" s="68">
        <v>32748</v>
      </c>
      <c r="P25" s="256">
        <f t="shared" si="1"/>
        <v>6.4402660733586554E-4</v>
      </c>
    </row>
    <row r="26" spans="2:16">
      <c r="B26" s="253" t="s">
        <v>47</v>
      </c>
      <c r="C26" s="254">
        <v>4</v>
      </c>
      <c r="D26" s="255" t="s">
        <v>813</v>
      </c>
      <c r="E26" s="255" t="s">
        <v>15</v>
      </c>
      <c r="F26" s="68">
        <v>513</v>
      </c>
      <c r="G26" s="68">
        <v>220971</v>
      </c>
      <c r="H26" s="257">
        <f t="shared" si="0"/>
        <v>1.7955255166262557E-3</v>
      </c>
      <c r="I26" s="246"/>
      <c r="J26" s="253" t="s">
        <v>851</v>
      </c>
      <c r="K26" s="254">
        <v>4</v>
      </c>
      <c r="L26" s="255" t="s">
        <v>852</v>
      </c>
      <c r="M26" s="255" t="s">
        <v>32</v>
      </c>
      <c r="N26" s="68">
        <v>21071</v>
      </c>
      <c r="O26" s="68">
        <v>27233</v>
      </c>
      <c r="P26" s="256">
        <f t="shared" si="1"/>
        <v>5.3556786971960518E-4</v>
      </c>
    </row>
    <row r="27" spans="2:16">
      <c r="B27" s="253" t="s">
        <v>49</v>
      </c>
      <c r="C27" s="254">
        <v>3</v>
      </c>
      <c r="D27" s="255" t="s">
        <v>50</v>
      </c>
      <c r="E27" s="255" t="s">
        <v>32</v>
      </c>
      <c r="F27" s="68">
        <v>1145439</v>
      </c>
      <c r="G27" s="68">
        <v>776588</v>
      </c>
      <c r="H27" s="257">
        <f t="shared" si="0"/>
        <v>6.3102559607629526E-3</v>
      </c>
      <c r="I27" s="246"/>
      <c r="J27" s="253" t="s">
        <v>853</v>
      </c>
      <c r="K27" s="254">
        <v>5</v>
      </c>
      <c r="L27" s="255" t="s">
        <v>854</v>
      </c>
      <c r="M27" s="255" t="s">
        <v>32</v>
      </c>
      <c r="N27" s="68">
        <v>21071</v>
      </c>
      <c r="O27" s="68">
        <v>27233</v>
      </c>
      <c r="P27" s="256">
        <f t="shared" si="1"/>
        <v>5.3556786971960518E-4</v>
      </c>
    </row>
    <row r="28" spans="2:16">
      <c r="B28" s="253" t="s">
        <v>797</v>
      </c>
      <c r="C28" s="254">
        <v>4</v>
      </c>
      <c r="D28" s="255" t="s">
        <v>802</v>
      </c>
      <c r="E28" s="255" t="s">
        <v>32</v>
      </c>
      <c r="F28" s="68">
        <v>1850</v>
      </c>
      <c r="G28" s="68">
        <v>3673</v>
      </c>
      <c r="H28" s="257">
        <f t="shared" si="0"/>
        <v>2.9845387958457158E-5</v>
      </c>
      <c r="I28" s="246"/>
      <c r="J28" s="253" t="s">
        <v>859</v>
      </c>
      <c r="K28" s="254">
        <v>4</v>
      </c>
      <c r="L28" s="255" t="s">
        <v>860</v>
      </c>
      <c r="M28" s="255" t="s">
        <v>32</v>
      </c>
      <c r="N28" s="68">
        <v>12108466</v>
      </c>
      <c r="O28" s="68">
        <v>11039244</v>
      </c>
      <c r="P28" s="256">
        <f t="shared" si="1"/>
        <v>0.21709926898964244</v>
      </c>
    </row>
    <row r="29" spans="2:16">
      <c r="B29" s="248" t="s">
        <v>51</v>
      </c>
      <c r="C29" s="249">
        <v>2</v>
      </c>
      <c r="D29" s="250" t="s">
        <v>52</v>
      </c>
      <c r="E29" s="250" t="s">
        <v>15</v>
      </c>
      <c r="F29" s="44">
        <v>3206</v>
      </c>
      <c r="G29" s="44">
        <v>2971480</v>
      </c>
      <c r="H29" s="251">
        <f t="shared" si="0"/>
        <v>2.4145105747562286E-2</v>
      </c>
      <c r="I29" s="246"/>
      <c r="J29" s="253" t="s">
        <v>861</v>
      </c>
      <c r="K29" s="254">
        <v>5</v>
      </c>
      <c r="L29" s="255" t="s">
        <v>862</v>
      </c>
      <c r="M29" s="255" t="s">
        <v>32</v>
      </c>
      <c r="N29" s="68">
        <v>7721515</v>
      </c>
      <c r="O29" s="68">
        <v>7978095</v>
      </c>
      <c r="P29" s="256">
        <f t="shared" si="1"/>
        <v>0.15689829778469624</v>
      </c>
    </row>
    <row r="30" spans="2:16">
      <c r="B30" s="248" t="s">
        <v>53</v>
      </c>
      <c r="C30" s="249">
        <v>2</v>
      </c>
      <c r="D30" s="250" t="s">
        <v>54</v>
      </c>
      <c r="E30" s="250" t="s">
        <v>15</v>
      </c>
      <c r="F30" s="44">
        <v>2642</v>
      </c>
      <c r="G30" s="44">
        <v>6302599</v>
      </c>
      <c r="H30" s="251">
        <f t="shared" si="0"/>
        <v>5.1212499945979886E-2</v>
      </c>
      <c r="I30" s="246"/>
      <c r="J30" s="253" t="s">
        <v>863</v>
      </c>
      <c r="K30" s="254">
        <v>5</v>
      </c>
      <c r="L30" s="255" t="s">
        <v>796</v>
      </c>
      <c r="M30" s="255" t="s">
        <v>32</v>
      </c>
      <c r="N30" s="68">
        <v>243549</v>
      </c>
      <c r="O30" s="68">
        <v>687980</v>
      </c>
      <c r="P30" s="256">
        <f t="shared" si="1"/>
        <v>1.3529907942925638E-2</v>
      </c>
    </row>
    <row r="31" spans="2:16">
      <c r="B31" s="253" t="s">
        <v>55</v>
      </c>
      <c r="C31" s="254">
        <v>3</v>
      </c>
      <c r="D31" s="255" t="s">
        <v>56</v>
      </c>
      <c r="E31" s="255" t="s">
        <v>15</v>
      </c>
      <c r="F31" s="68">
        <v>1123</v>
      </c>
      <c r="G31" s="68">
        <v>4122148</v>
      </c>
      <c r="H31" s="257">
        <f t="shared" si="0"/>
        <v>3.3494992181371704E-2</v>
      </c>
      <c r="I31" s="246"/>
      <c r="J31" s="253" t="s">
        <v>864</v>
      </c>
      <c r="K31" s="254">
        <v>5</v>
      </c>
      <c r="L31" s="255" t="s">
        <v>865</v>
      </c>
      <c r="M31" s="255" t="s">
        <v>32</v>
      </c>
      <c r="N31" s="68">
        <v>2564564</v>
      </c>
      <c r="O31" s="68">
        <v>967624</v>
      </c>
      <c r="P31" s="256">
        <f t="shared" si="1"/>
        <v>1.9029424755611323E-2</v>
      </c>
    </row>
    <row r="32" spans="2:16">
      <c r="B32" s="248" t="s">
        <v>57</v>
      </c>
      <c r="C32" s="249">
        <v>2</v>
      </c>
      <c r="D32" s="250" t="s">
        <v>58</v>
      </c>
      <c r="E32" s="250" t="s">
        <v>15</v>
      </c>
      <c r="F32" s="44">
        <v>1748</v>
      </c>
      <c r="G32" s="44">
        <v>1335585</v>
      </c>
      <c r="H32" s="251">
        <f t="shared" si="0"/>
        <v>1.085245098733896E-2</v>
      </c>
      <c r="I32" s="246"/>
      <c r="J32" s="253" t="s">
        <v>866</v>
      </c>
      <c r="K32" s="254">
        <v>5</v>
      </c>
      <c r="L32" s="255" t="s">
        <v>867</v>
      </c>
      <c r="M32" s="255" t="s">
        <v>32</v>
      </c>
      <c r="N32" s="68">
        <v>800772</v>
      </c>
      <c r="O32" s="68">
        <v>904769</v>
      </c>
      <c r="P32" s="256">
        <f t="shared" si="1"/>
        <v>1.7793309804954922E-2</v>
      </c>
    </row>
    <row r="33" spans="2:16">
      <c r="B33" s="253" t="s">
        <v>59</v>
      </c>
      <c r="C33" s="254">
        <v>3</v>
      </c>
      <c r="D33" s="255" t="s">
        <v>60</v>
      </c>
      <c r="E33" s="255" t="s">
        <v>15</v>
      </c>
      <c r="F33" s="68">
        <v>1546</v>
      </c>
      <c r="G33" s="68">
        <v>1309051</v>
      </c>
      <c r="H33" s="257">
        <f t="shared" si="0"/>
        <v>1.0636845889574271E-2</v>
      </c>
      <c r="I33" s="246"/>
      <c r="J33" s="253" t="s">
        <v>868</v>
      </c>
      <c r="K33" s="254">
        <v>5</v>
      </c>
      <c r="L33" s="255" t="s">
        <v>869</v>
      </c>
      <c r="M33" s="255" t="s">
        <v>32</v>
      </c>
      <c r="N33" s="68">
        <v>19980</v>
      </c>
      <c r="O33" s="68">
        <v>47316</v>
      </c>
      <c r="P33" s="256">
        <f t="shared" si="1"/>
        <v>9.3052287018150165E-4</v>
      </c>
    </row>
    <row r="34" spans="2:16">
      <c r="B34" s="248" t="s">
        <v>61</v>
      </c>
      <c r="C34" s="249">
        <v>2</v>
      </c>
      <c r="D34" s="250" t="s">
        <v>62</v>
      </c>
      <c r="E34" s="250"/>
      <c r="F34" s="44">
        <v>0</v>
      </c>
      <c r="G34" s="44">
        <v>9922654</v>
      </c>
      <c r="H34" s="251">
        <f t="shared" si="0"/>
        <v>8.0627677159688743E-2</v>
      </c>
      <c r="I34" s="246"/>
      <c r="J34" s="253" t="s">
        <v>870</v>
      </c>
      <c r="K34" s="254">
        <v>4</v>
      </c>
      <c r="L34" s="255" t="s">
        <v>871</v>
      </c>
      <c r="M34" s="255" t="s">
        <v>32</v>
      </c>
      <c r="N34" s="68">
        <v>1401497</v>
      </c>
      <c r="O34" s="68">
        <v>654938</v>
      </c>
      <c r="P34" s="256">
        <f t="shared" si="1"/>
        <v>1.288009949173498E-2</v>
      </c>
    </row>
    <row r="35" spans="2:16">
      <c r="B35" s="242" t="s">
        <v>63</v>
      </c>
      <c r="C35" s="243">
        <v>1</v>
      </c>
      <c r="D35" s="244" t="s">
        <v>64</v>
      </c>
      <c r="E35" s="244"/>
      <c r="F35" s="43">
        <v>0</v>
      </c>
      <c r="G35" s="43">
        <v>5851574</v>
      </c>
      <c r="H35" s="245">
        <f t="shared" si="0"/>
        <v>4.7547643941633813E-2</v>
      </c>
      <c r="I35" s="246"/>
      <c r="J35" s="253" t="s">
        <v>872</v>
      </c>
      <c r="K35" s="254">
        <v>3</v>
      </c>
      <c r="L35" s="255" t="s">
        <v>36</v>
      </c>
      <c r="M35" s="255" t="s">
        <v>15</v>
      </c>
      <c r="N35" s="68">
        <v>15172</v>
      </c>
      <c r="O35" s="68">
        <v>9242857</v>
      </c>
      <c r="P35" s="256">
        <f t="shared" si="1"/>
        <v>0.18177127872848897</v>
      </c>
    </row>
    <row r="36" spans="2:16">
      <c r="B36" s="248" t="s">
        <v>65</v>
      </c>
      <c r="C36" s="249">
        <v>2</v>
      </c>
      <c r="D36" s="250" t="s">
        <v>66</v>
      </c>
      <c r="E36" s="250" t="s">
        <v>67</v>
      </c>
      <c r="F36" s="44">
        <v>30903</v>
      </c>
      <c r="G36" s="44">
        <v>5848553</v>
      </c>
      <c r="H36" s="251">
        <f t="shared" si="0"/>
        <v>4.7523096455376668E-2</v>
      </c>
      <c r="I36" s="246"/>
      <c r="J36" s="248" t="s">
        <v>37</v>
      </c>
      <c r="K36" s="249">
        <v>2</v>
      </c>
      <c r="L36" s="250" t="s">
        <v>38</v>
      </c>
      <c r="M36" s="250" t="s">
        <v>15</v>
      </c>
      <c r="N36" s="44">
        <v>2159627</v>
      </c>
      <c r="O36" s="44">
        <v>63845985</v>
      </c>
      <c r="P36" s="252">
        <f t="shared" si="1"/>
        <v>1.2556037960048421</v>
      </c>
    </row>
    <row r="37" spans="2:16">
      <c r="B37" s="248" t="s">
        <v>68</v>
      </c>
      <c r="C37" s="249">
        <v>2</v>
      </c>
      <c r="D37" s="250" t="s">
        <v>69</v>
      </c>
      <c r="E37" s="250" t="s">
        <v>32</v>
      </c>
      <c r="F37" s="44">
        <v>30860</v>
      </c>
      <c r="G37" s="44">
        <v>3021</v>
      </c>
      <c r="H37" s="251">
        <f t="shared" si="0"/>
        <v>2.4547486257146497E-5</v>
      </c>
      <c r="I37" s="246"/>
      <c r="J37" s="253" t="s">
        <v>39</v>
      </c>
      <c r="K37" s="254">
        <v>3</v>
      </c>
      <c r="L37" s="255" t="s">
        <v>873</v>
      </c>
      <c r="M37" s="255" t="s">
        <v>15</v>
      </c>
      <c r="N37" s="68">
        <v>586809</v>
      </c>
      <c r="O37" s="68">
        <v>17732255</v>
      </c>
      <c r="P37" s="256">
        <f t="shared" si="1"/>
        <v>0.34872493062368509</v>
      </c>
    </row>
    <row r="38" spans="2:16">
      <c r="B38" s="253" t="s">
        <v>70</v>
      </c>
      <c r="C38" s="254">
        <v>3</v>
      </c>
      <c r="D38" s="255" t="s">
        <v>71</v>
      </c>
      <c r="E38" s="255" t="s">
        <v>15</v>
      </c>
      <c r="F38" s="68">
        <v>31</v>
      </c>
      <c r="G38" s="68">
        <v>301</v>
      </c>
      <c r="H38" s="257">
        <f t="shared" si="0"/>
        <v>2.445810447997714E-6</v>
      </c>
      <c r="I38" s="246"/>
      <c r="J38" s="253" t="s">
        <v>41</v>
      </c>
      <c r="K38" s="254">
        <v>3</v>
      </c>
      <c r="L38" s="255" t="s">
        <v>42</v>
      </c>
      <c r="M38" s="255" t="s">
        <v>15</v>
      </c>
      <c r="N38" s="68">
        <v>32860</v>
      </c>
      <c r="O38" s="68">
        <v>2130847</v>
      </c>
      <c r="P38" s="256">
        <f t="shared" si="1"/>
        <v>4.1905525960724534E-2</v>
      </c>
    </row>
    <row r="39" spans="2:16">
      <c r="B39" s="242" t="s">
        <v>72</v>
      </c>
      <c r="C39" s="243">
        <v>1</v>
      </c>
      <c r="D39" s="244" t="s">
        <v>814</v>
      </c>
      <c r="E39" s="244"/>
      <c r="F39" s="43">
        <v>0</v>
      </c>
      <c r="G39" s="43">
        <v>53492386</v>
      </c>
      <c r="H39" s="245">
        <f t="shared" si="0"/>
        <v>0.43465859324626799</v>
      </c>
      <c r="I39" s="246"/>
      <c r="J39" s="253" t="s">
        <v>874</v>
      </c>
      <c r="K39" s="254">
        <v>3</v>
      </c>
      <c r="L39" s="255" t="s">
        <v>875</v>
      </c>
      <c r="M39" s="255" t="s">
        <v>15</v>
      </c>
      <c r="N39" s="68">
        <v>25938</v>
      </c>
      <c r="O39" s="68">
        <v>719892</v>
      </c>
      <c r="P39" s="256">
        <f t="shared" si="1"/>
        <v>1.4157493660932909E-2</v>
      </c>
    </row>
    <row r="40" spans="2:16">
      <c r="B40" s="248" t="s">
        <v>74</v>
      </c>
      <c r="C40" s="249">
        <v>2</v>
      </c>
      <c r="D40" s="250" t="s">
        <v>75</v>
      </c>
      <c r="E40" s="250" t="s">
        <v>15</v>
      </c>
      <c r="F40" s="44">
        <v>4435</v>
      </c>
      <c r="G40" s="44">
        <v>256358</v>
      </c>
      <c r="H40" s="251">
        <f t="shared" si="0"/>
        <v>2.08306669378006E-3</v>
      </c>
      <c r="I40" s="246"/>
      <c r="J40" s="253" t="s">
        <v>876</v>
      </c>
      <c r="K40" s="254">
        <v>3</v>
      </c>
      <c r="L40" s="255" t="s">
        <v>877</v>
      </c>
      <c r="M40" s="255" t="s">
        <v>15</v>
      </c>
      <c r="N40" s="68">
        <v>1412023</v>
      </c>
      <c r="O40" s="68">
        <v>34184854</v>
      </c>
      <c r="P40" s="256">
        <f t="shared" si="1"/>
        <v>0.67228397288053909</v>
      </c>
    </row>
    <row r="41" spans="2:16">
      <c r="B41" s="248" t="s">
        <v>76</v>
      </c>
      <c r="C41" s="249">
        <v>2</v>
      </c>
      <c r="D41" s="250" t="s">
        <v>77</v>
      </c>
      <c r="E41" s="250" t="s">
        <v>15</v>
      </c>
      <c r="F41" s="44">
        <v>440</v>
      </c>
      <c r="G41" s="44">
        <v>89040</v>
      </c>
      <c r="H41" s="251">
        <f t="shared" si="0"/>
        <v>7.2350485810537032E-4</v>
      </c>
      <c r="I41" s="246"/>
      <c r="J41" s="253" t="s">
        <v>878</v>
      </c>
      <c r="K41" s="254">
        <v>4</v>
      </c>
      <c r="L41" s="255" t="s">
        <v>879</v>
      </c>
      <c r="M41" s="255" t="s">
        <v>15</v>
      </c>
      <c r="N41" s="68">
        <v>655707</v>
      </c>
      <c r="O41" s="68">
        <v>15603299</v>
      </c>
      <c r="P41" s="256">
        <f t="shared" si="1"/>
        <v>0.30685659332530546</v>
      </c>
    </row>
    <row r="42" spans="2:16">
      <c r="B42" s="248" t="s">
        <v>78</v>
      </c>
      <c r="C42" s="249">
        <v>2</v>
      </c>
      <c r="D42" s="250" t="s">
        <v>79</v>
      </c>
      <c r="E42" s="250" t="s">
        <v>15</v>
      </c>
      <c r="F42" s="44">
        <v>26742</v>
      </c>
      <c r="G42" s="44">
        <v>9078207</v>
      </c>
      <c r="H42" s="251">
        <f t="shared" si="0"/>
        <v>7.376602501556806E-2</v>
      </c>
      <c r="I42" s="246"/>
      <c r="J42" s="253" t="s">
        <v>880</v>
      </c>
      <c r="K42" s="254">
        <v>3</v>
      </c>
      <c r="L42" s="255" t="s">
        <v>881</v>
      </c>
      <c r="M42" s="255" t="s">
        <v>15</v>
      </c>
      <c r="N42" s="68">
        <v>2681</v>
      </c>
      <c r="O42" s="68">
        <v>166437</v>
      </c>
      <c r="P42" s="256">
        <f t="shared" si="1"/>
        <v>3.2731726042860465E-3</v>
      </c>
    </row>
    <row r="43" spans="2:16">
      <c r="B43" s="253" t="s">
        <v>80</v>
      </c>
      <c r="C43" s="254">
        <v>3</v>
      </c>
      <c r="D43" s="255" t="s">
        <v>81</v>
      </c>
      <c r="E43" s="255" t="s">
        <v>15</v>
      </c>
      <c r="F43" s="68">
        <v>24839</v>
      </c>
      <c r="G43" s="68">
        <v>8921531</v>
      </c>
      <c r="H43" s="257">
        <f t="shared" si="0"/>
        <v>7.2492935986496657E-2</v>
      </c>
      <c r="I43" s="246"/>
      <c r="J43" s="253" t="s">
        <v>882</v>
      </c>
      <c r="K43" s="254">
        <v>3</v>
      </c>
      <c r="L43" s="255" t="s">
        <v>883</v>
      </c>
      <c r="M43" s="255" t="s">
        <v>15</v>
      </c>
      <c r="N43" s="68">
        <v>14008</v>
      </c>
      <c r="O43" s="68">
        <v>334331</v>
      </c>
      <c r="P43" s="256">
        <f t="shared" si="1"/>
        <v>6.5749987680837696E-3</v>
      </c>
    </row>
    <row r="44" spans="2:16">
      <c r="B44" s="248" t="s">
        <v>82</v>
      </c>
      <c r="C44" s="249">
        <v>2</v>
      </c>
      <c r="D44" s="250" t="s">
        <v>83</v>
      </c>
      <c r="E44" s="250"/>
      <c r="F44" s="44">
        <v>0</v>
      </c>
      <c r="G44" s="44">
        <v>1432938</v>
      </c>
      <c r="H44" s="251">
        <f t="shared" si="0"/>
        <v>1.1643504092136043E-2</v>
      </c>
      <c r="I44" s="246"/>
      <c r="J44" s="253" t="s">
        <v>884</v>
      </c>
      <c r="K44" s="254">
        <v>3</v>
      </c>
      <c r="L44" s="255" t="s">
        <v>885</v>
      </c>
      <c r="M44" s="255" t="s">
        <v>15</v>
      </c>
      <c r="N44" s="68">
        <v>48151</v>
      </c>
      <c r="O44" s="68">
        <v>2832736</v>
      </c>
      <c r="P44" s="256">
        <f t="shared" si="1"/>
        <v>5.5708970183161427E-2</v>
      </c>
    </row>
    <row r="45" spans="2:16">
      <c r="B45" s="253" t="s">
        <v>84</v>
      </c>
      <c r="C45" s="254">
        <v>3</v>
      </c>
      <c r="D45" s="255" t="s">
        <v>85</v>
      </c>
      <c r="E45" s="255"/>
      <c r="F45" s="68">
        <v>0</v>
      </c>
      <c r="G45" s="68">
        <v>1416510</v>
      </c>
      <c r="H45" s="257">
        <f t="shared" si="0"/>
        <v>1.1510016470741669E-2</v>
      </c>
      <c r="I45" s="246"/>
      <c r="J45" s="248" t="s">
        <v>43</v>
      </c>
      <c r="K45" s="249">
        <v>2</v>
      </c>
      <c r="L45" s="250" t="s">
        <v>44</v>
      </c>
      <c r="M45" s="250" t="s">
        <v>32</v>
      </c>
      <c r="N45" s="44">
        <v>379459050</v>
      </c>
      <c r="O45" s="44">
        <v>66306814</v>
      </c>
      <c r="P45" s="252">
        <f t="shared" si="1"/>
        <v>1.3039987927100976</v>
      </c>
    </row>
    <row r="46" spans="2:16">
      <c r="B46" s="253" t="s">
        <v>86</v>
      </c>
      <c r="C46" s="254">
        <v>4</v>
      </c>
      <c r="D46" s="255" t="s">
        <v>87</v>
      </c>
      <c r="E46" s="255"/>
      <c r="F46" s="68">
        <v>0</v>
      </c>
      <c r="G46" s="68">
        <v>769242</v>
      </c>
      <c r="H46" s="257">
        <f t="shared" si="0"/>
        <v>6.2505651848460391E-3</v>
      </c>
      <c r="I46" s="246"/>
      <c r="J46" s="253" t="s">
        <v>45</v>
      </c>
      <c r="K46" s="254">
        <v>3</v>
      </c>
      <c r="L46" s="255" t="s">
        <v>46</v>
      </c>
      <c r="M46" s="255" t="s">
        <v>32</v>
      </c>
      <c r="N46" s="68">
        <v>147504653</v>
      </c>
      <c r="O46" s="68">
        <v>29024938</v>
      </c>
      <c r="P46" s="256">
        <f t="shared" si="1"/>
        <v>0.57080836534364976</v>
      </c>
    </row>
    <row r="47" spans="2:16">
      <c r="B47" s="248" t="s">
        <v>88</v>
      </c>
      <c r="C47" s="249">
        <v>2</v>
      </c>
      <c r="D47" s="250" t="s">
        <v>89</v>
      </c>
      <c r="E47" s="250" t="s">
        <v>15</v>
      </c>
      <c r="F47" s="44">
        <v>199075</v>
      </c>
      <c r="G47" s="44">
        <v>2991471</v>
      </c>
      <c r="H47" s="251">
        <f t="shared" si="0"/>
        <v>2.4307544939143423E-2</v>
      </c>
      <c r="I47" s="246"/>
      <c r="J47" s="253" t="s">
        <v>886</v>
      </c>
      <c r="K47" s="254">
        <v>4</v>
      </c>
      <c r="L47" s="255" t="s">
        <v>887</v>
      </c>
      <c r="M47" s="255" t="s">
        <v>15</v>
      </c>
      <c r="N47" s="68">
        <v>2353</v>
      </c>
      <c r="O47" s="68">
        <v>407174</v>
      </c>
      <c r="P47" s="256">
        <f t="shared" si="1"/>
        <v>8.0075390807186324E-3</v>
      </c>
    </row>
    <row r="48" spans="2:16">
      <c r="B48" s="248" t="s">
        <v>90</v>
      </c>
      <c r="C48" s="249">
        <v>2</v>
      </c>
      <c r="D48" s="250" t="s">
        <v>91</v>
      </c>
      <c r="E48" s="250" t="s">
        <v>15</v>
      </c>
      <c r="F48" s="44">
        <v>52432</v>
      </c>
      <c r="G48" s="44">
        <v>4443959</v>
      </c>
      <c r="H48" s="251">
        <f t="shared" si="0"/>
        <v>3.6109904826157724E-2</v>
      </c>
      <c r="I48" s="246"/>
      <c r="J48" s="253" t="s">
        <v>890</v>
      </c>
      <c r="K48" s="254">
        <v>5</v>
      </c>
      <c r="L48" s="255" t="s">
        <v>891</v>
      </c>
      <c r="M48" s="255" t="s">
        <v>32</v>
      </c>
      <c r="N48" s="68">
        <v>1747966</v>
      </c>
      <c r="O48" s="68">
        <v>308609</v>
      </c>
      <c r="P48" s="256">
        <f t="shared" si="1"/>
        <v>6.0691464291961076E-3</v>
      </c>
    </row>
    <row r="49" spans="2:16">
      <c r="B49" s="253" t="s">
        <v>92</v>
      </c>
      <c r="C49" s="254">
        <v>3</v>
      </c>
      <c r="D49" s="255" t="s">
        <v>93</v>
      </c>
      <c r="E49" s="255" t="s">
        <v>15</v>
      </c>
      <c r="F49" s="68">
        <v>11249</v>
      </c>
      <c r="G49" s="68">
        <v>2733360</v>
      </c>
      <c r="H49" s="257">
        <f t="shared" si="0"/>
        <v>2.2210234040329013E-2</v>
      </c>
      <c r="I49" s="246"/>
      <c r="J49" s="253" t="s">
        <v>892</v>
      </c>
      <c r="K49" s="254">
        <v>5</v>
      </c>
      <c r="L49" s="255" t="s">
        <v>893</v>
      </c>
      <c r="M49" s="255" t="s">
        <v>32</v>
      </c>
      <c r="N49" s="68">
        <v>481843</v>
      </c>
      <c r="O49" s="68">
        <v>76498</v>
      </c>
      <c r="P49" s="256">
        <f t="shared" si="1"/>
        <v>1.5044200381085578E-3</v>
      </c>
    </row>
    <row r="50" spans="2:16">
      <c r="B50" s="253" t="s">
        <v>94</v>
      </c>
      <c r="C50" s="254">
        <v>4</v>
      </c>
      <c r="D50" s="255" t="s">
        <v>95</v>
      </c>
      <c r="E50" s="255" t="s">
        <v>32</v>
      </c>
      <c r="F50" s="68">
        <v>4804994</v>
      </c>
      <c r="G50" s="68">
        <v>1804780</v>
      </c>
      <c r="H50" s="257">
        <f t="shared" si="0"/>
        <v>1.4664949436336594E-2</v>
      </c>
      <c r="I50" s="246"/>
      <c r="J50" s="253" t="s">
        <v>47</v>
      </c>
      <c r="K50" s="254">
        <v>4</v>
      </c>
      <c r="L50" s="255" t="s">
        <v>894</v>
      </c>
      <c r="M50" s="255" t="s">
        <v>15</v>
      </c>
      <c r="N50" s="68">
        <v>72559</v>
      </c>
      <c r="O50" s="68">
        <v>7176591</v>
      </c>
      <c r="P50" s="256">
        <f t="shared" si="1"/>
        <v>0.14113581146839826</v>
      </c>
    </row>
    <row r="51" spans="2:16">
      <c r="B51" s="253" t="s">
        <v>96</v>
      </c>
      <c r="C51" s="254">
        <v>4</v>
      </c>
      <c r="D51" s="255" t="s">
        <v>97</v>
      </c>
      <c r="E51" s="255" t="s">
        <v>15</v>
      </c>
      <c r="F51" s="68">
        <v>943</v>
      </c>
      <c r="G51" s="68">
        <v>407831</v>
      </c>
      <c r="H51" s="257">
        <f t="shared" si="0"/>
        <v>3.3138781422503514E-3</v>
      </c>
      <c r="I51" s="246"/>
      <c r="J51" s="253" t="s">
        <v>895</v>
      </c>
      <c r="K51" s="254">
        <v>4</v>
      </c>
      <c r="L51" s="255" t="s">
        <v>896</v>
      </c>
      <c r="M51" s="255" t="s">
        <v>15</v>
      </c>
      <c r="N51" s="68">
        <v>219</v>
      </c>
      <c r="O51" s="68">
        <v>83655</v>
      </c>
      <c r="P51" s="256">
        <f t="shared" si="1"/>
        <v>1.6451705703151897E-3</v>
      </c>
    </row>
    <row r="52" spans="2:16">
      <c r="B52" s="248" t="s">
        <v>98</v>
      </c>
      <c r="C52" s="249">
        <v>2</v>
      </c>
      <c r="D52" s="250" t="s">
        <v>99</v>
      </c>
      <c r="E52" s="250" t="s">
        <v>15</v>
      </c>
      <c r="F52" s="44">
        <v>888938</v>
      </c>
      <c r="G52" s="44">
        <v>3031675</v>
      </c>
      <c r="H52" s="251">
        <f t="shared" si="0"/>
        <v>2.4634227209081296E-2</v>
      </c>
      <c r="I52" s="246"/>
      <c r="J52" s="253" t="s">
        <v>897</v>
      </c>
      <c r="K52" s="254">
        <v>4</v>
      </c>
      <c r="L52" s="255" t="s">
        <v>898</v>
      </c>
      <c r="M52" s="255" t="s">
        <v>32</v>
      </c>
      <c r="N52" s="68">
        <v>5121697</v>
      </c>
      <c r="O52" s="68">
        <v>1802508</v>
      </c>
      <c r="P52" s="256">
        <f t="shared" si="1"/>
        <v>3.5448366676919398E-2</v>
      </c>
    </row>
    <row r="53" spans="2:16">
      <c r="B53" s="253" t="s">
        <v>100</v>
      </c>
      <c r="C53" s="254">
        <v>3</v>
      </c>
      <c r="D53" s="255" t="s">
        <v>101</v>
      </c>
      <c r="E53" s="255" t="s">
        <v>15</v>
      </c>
      <c r="F53" s="68">
        <v>19945</v>
      </c>
      <c r="G53" s="68">
        <v>1176759</v>
      </c>
      <c r="H53" s="257">
        <f t="shared" si="0"/>
        <v>9.5618918836390121E-3</v>
      </c>
      <c r="I53" s="246"/>
      <c r="J53" s="253" t="s">
        <v>49</v>
      </c>
      <c r="K53" s="254">
        <v>3</v>
      </c>
      <c r="L53" s="255" t="s">
        <v>50</v>
      </c>
      <c r="M53" s="255" t="s">
        <v>32</v>
      </c>
      <c r="N53" s="68">
        <v>231954397</v>
      </c>
      <c r="O53" s="68">
        <v>37281876</v>
      </c>
      <c r="P53" s="256">
        <f t="shared" si="1"/>
        <v>0.73319042736644779</v>
      </c>
    </row>
    <row r="54" spans="2:16">
      <c r="B54" s="248" t="s">
        <v>102</v>
      </c>
      <c r="C54" s="249">
        <v>2</v>
      </c>
      <c r="D54" s="250" t="s">
        <v>103</v>
      </c>
      <c r="E54" s="250" t="s">
        <v>15</v>
      </c>
      <c r="F54" s="44">
        <v>468668</v>
      </c>
      <c r="G54" s="44">
        <v>31208473</v>
      </c>
      <c r="H54" s="251">
        <f t="shared" si="0"/>
        <v>0.25358807086197532</v>
      </c>
      <c r="I54" s="246"/>
      <c r="J54" s="253" t="s">
        <v>899</v>
      </c>
      <c r="K54" s="254">
        <v>4</v>
      </c>
      <c r="L54" s="255" t="s">
        <v>900</v>
      </c>
      <c r="M54" s="255" t="s">
        <v>15</v>
      </c>
      <c r="N54" s="68">
        <v>45241</v>
      </c>
      <c r="O54" s="68">
        <v>2627969</v>
      </c>
      <c r="P54" s="256">
        <f t="shared" si="1"/>
        <v>5.1681994602840703E-2</v>
      </c>
    </row>
    <row r="55" spans="2:16">
      <c r="B55" s="253" t="s">
        <v>104</v>
      </c>
      <c r="C55" s="254">
        <v>3</v>
      </c>
      <c r="D55" s="255" t="s">
        <v>105</v>
      </c>
      <c r="E55" s="255" t="s">
        <v>15</v>
      </c>
      <c r="F55" s="68">
        <v>398858</v>
      </c>
      <c r="G55" s="68">
        <v>15792653</v>
      </c>
      <c r="H55" s="257">
        <f t="shared" si="0"/>
        <v>0.12832503557808123</v>
      </c>
      <c r="I55" s="246"/>
      <c r="J55" s="253" t="s">
        <v>797</v>
      </c>
      <c r="K55" s="254">
        <v>4</v>
      </c>
      <c r="L55" s="255" t="s">
        <v>901</v>
      </c>
      <c r="M55" s="255" t="s">
        <v>32</v>
      </c>
      <c r="N55" s="68">
        <v>62384135</v>
      </c>
      <c r="O55" s="68">
        <v>9286638</v>
      </c>
      <c r="P55" s="256">
        <f t="shared" si="1"/>
        <v>0.18263228180946403</v>
      </c>
    </row>
    <row r="56" spans="2:16">
      <c r="B56" s="248" t="s">
        <v>106</v>
      </c>
      <c r="C56" s="249">
        <v>2</v>
      </c>
      <c r="D56" s="250" t="s">
        <v>107</v>
      </c>
      <c r="E56" s="250"/>
      <c r="F56" s="44">
        <v>0</v>
      </c>
      <c r="G56" s="44">
        <v>960265</v>
      </c>
      <c r="H56" s="251">
        <f t="shared" si="0"/>
        <v>7.8027447503206818E-3</v>
      </c>
      <c r="I56" s="246"/>
      <c r="J56" s="253" t="s">
        <v>902</v>
      </c>
      <c r="K56" s="254">
        <v>4</v>
      </c>
      <c r="L56" s="255" t="s">
        <v>903</v>
      </c>
      <c r="M56" s="255" t="s">
        <v>15</v>
      </c>
      <c r="N56" s="68">
        <v>21241</v>
      </c>
      <c r="O56" s="68">
        <v>2906637</v>
      </c>
      <c r="P56" s="256">
        <f t="shared" si="1"/>
        <v>5.716231726721932E-2</v>
      </c>
    </row>
    <row r="57" spans="2:16">
      <c r="B57" s="253" t="s">
        <v>108</v>
      </c>
      <c r="C57" s="254">
        <v>3</v>
      </c>
      <c r="D57" s="255" t="s">
        <v>109</v>
      </c>
      <c r="E57" s="255" t="s">
        <v>15</v>
      </c>
      <c r="F57" s="68">
        <v>1</v>
      </c>
      <c r="G57" s="68">
        <v>32005</v>
      </c>
      <c r="H57" s="257">
        <f t="shared" si="0"/>
        <v>2.600603434822819E-4</v>
      </c>
      <c r="I57" s="246"/>
      <c r="J57" s="248" t="s">
        <v>51</v>
      </c>
      <c r="K57" s="249">
        <v>2</v>
      </c>
      <c r="L57" s="250" t="s">
        <v>52</v>
      </c>
      <c r="M57" s="250" t="s">
        <v>15</v>
      </c>
      <c r="N57" s="44">
        <v>48777</v>
      </c>
      <c r="O57" s="44">
        <v>7351586</v>
      </c>
      <c r="P57" s="252">
        <f t="shared" si="1"/>
        <v>0.14457728686081125</v>
      </c>
    </row>
    <row r="58" spans="2:16">
      <c r="B58" s="242" t="s">
        <v>110</v>
      </c>
      <c r="C58" s="243">
        <v>1</v>
      </c>
      <c r="D58" s="244" t="s">
        <v>111</v>
      </c>
      <c r="E58" s="244"/>
      <c r="F58" s="43">
        <v>0</v>
      </c>
      <c r="G58" s="43">
        <v>49044951</v>
      </c>
      <c r="H58" s="245">
        <f t="shared" si="0"/>
        <v>0.39852044377852475</v>
      </c>
      <c r="I58" s="246"/>
      <c r="J58" s="253" t="s">
        <v>904</v>
      </c>
      <c r="K58" s="254">
        <v>3</v>
      </c>
      <c r="L58" s="255" t="s">
        <v>905</v>
      </c>
      <c r="M58" s="255" t="s">
        <v>15</v>
      </c>
      <c r="N58" s="68">
        <v>1643</v>
      </c>
      <c r="O58" s="68">
        <v>187142</v>
      </c>
      <c r="P58" s="256">
        <f t="shared" si="1"/>
        <v>3.6803599410665856E-3</v>
      </c>
    </row>
    <row r="59" spans="2:16">
      <c r="B59" s="248" t="s">
        <v>112</v>
      </c>
      <c r="C59" s="249">
        <v>2</v>
      </c>
      <c r="D59" s="250" t="s">
        <v>113</v>
      </c>
      <c r="E59" s="250" t="s">
        <v>15</v>
      </c>
      <c r="F59" s="44">
        <v>4121</v>
      </c>
      <c r="G59" s="44">
        <v>197447</v>
      </c>
      <c r="H59" s="251">
        <f t="shared" si="0"/>
        <v>1.604378523341544E-3</v>
      </c>
      <c r="I59" s="246"/>
      <c r="J59" s="253" t="s">
        <v>906</v>
      </c>
      <c r="K59" s="254">
        <v>4</v>
      </c>
      <c r="L59" s="255" t="s">
        <v>907</v>
      </c>
      <c r="M59" s="255" t="s">
        <v>15</v>
      </c>
      <c r="N59" s="68">
        <v>1643</v>
      </c>
      <c r="O59" s="68">
        <v>187142</v>
      </c>
      <c r="P59" s="256">
        <f t="shared" si="1"/>
        <v>3.6803599410665856E-3</v>
      </c>
    </row>
    <row r="60" spans="2:16">
      <c r="B60" s="253" t="s">
        <v>114</v>
      </c>
      <c r="C60" s="254">
        <v>3</v>
      </c>
      <c r="D60" s="255" t="s">
        <v>115</v>
      </c>
      <c r="E60" s="255" t="s">
        <v>15</v>
      </c>
      <c r="F60" s="68">
        <v>223</v>
      </c>
      <c r="G60" s="68">
        <v>58748</v>
      </c>
      <c r="H60" s="257">
        <f t="shared" si="0"/>
        <v>4.7736369501318846E-4</v>
      </c>
      <c r="I60" s="246"/>
      <c r="J60" s="253" t="s">
        <v>910</v>
      </c>
      <c r="K60" s="254">
        <v>3</v>
      </c>
      <c r="L60" s="255" t="s">
        <v>911</v>
      </c>
      <c r="M60" s="255" t="s">
        <v>15</v>
      </c>
      <c r="N60" s="68">
        <v>23094</v>
      </c>
      <c r="O60" s="68">
        <v>508746</v>
      </c>
      <c r="P60" s="256">
        <f t="shared" si="1"/>
        <v>1.0005067801871634E-2</v>
      </c>
    </row>
    <row r="61" spans="2:16">
      <c r="B61" s="248" t="s">
        <v>116</v>
      </c>
      <c r="C61" s="249">
        <v>2</v>
      </c>
      <c r="D61" s="250" t="s">
        <v>117</v>
      </c>
      <c r="E61" s="250"/>
      <c r="F61" s="44">
        <v>0</v>
      </c>
      <c r="G61" s="44">
        <v>48847504</v>
      </c>
      <c r="H61" s="251">
        <f t="shared" si="0"/>
        <v>0.39691606525518325</v>
      </c>
      <c r="I61" s="246"/>
      <c r="J61" s="253" t="s">
        <v>912</v>
      </c>
      <c r="K61" s="254">
        <v>3</v>
      </c>
      <c r="L61" s="255" t="s">
        <v>913</v>
      </c>
      <c r="M61" s="255" t="s">
        <v>15</v>
      </c>
      <c r="N61" s="68">
        <v>6660</v>
      </c>
      <c r="O61" s="68">
        <v>963660</v>
      </c>
      <c r="P61" s="256">
        <f t="shared" si="1"/>
        <v>1.8951468194249425E-2</v>
      </c>
    </row>
    <row r="62" spans="2:16">
      <c r="B62" s="253" t="s">
        <v>118</v>
      </c>
      <c r="C62" s="254">
        <v>3</v>
      </c>
      <c r="D62" s="255" t="s">
        <v>119</v>
      </c>
      <c r="E62" s="255"/>
      <c r="F62" s="68">
        <v>0</v>
      </c>
      <c r="G62" s="68">
        <v>48370546</v>
      </c>
      <c r="H62" s="257">
        <f t="shared" si="0"/>
        <v>0.39304048764835231</v>
      </c>
      <c r="I62" s="246"/>
      <c r="J62" s="248" t="s">
        <v>53</v>
      </c>
      <c r="K62" s="249">
        <v>2</v>
      </c>
      <c r="L62" s="250" t="s">
        <v>54</v>
      </c>
      <c r="M62" s="250" t="s">
        <v>15</v>
      </c>
      <c r="N62" s="44">
        <v>57751</v>
      </c>
      <c r="O62" s="44">
        <v>16983091</v>
      </c>
      <c r="P62" s="252">
        <f t="shared" si="1"/>
        <v>0.33399176984262469</v>
      </c>
    </row>
    <row r="63" spans="2:16">
      <c r="B63" s="253" t="s">
        <v>120</v>
      </c>
      <c r="C63" s="254">
        <v>4</v>
      </c>
      <c r="D63" s="255" t="s">
        <v>121</v>
      </c>
      <c r="E63" s="255" t="s">
        <v>67</v>
      </c>
      <c r="F63" s="68">
        <v>61001</v>
      </c>
      <c r="G63" s="68">
        <v>2848665</v>
      </c>
      <c r="H63" s="257">
        <f t="shared" si="0"/>
        <v>2.3147158205466475E-2</v>
      </c>
      <c r="I63" s="246"/>
      <c r="J63" s="253" t="s">
        <v>55</v>
      </c>
      <c r="K63" s="254">
        <v>3</v>
      </c>
      <c r="L63" s="255" t="s">
        <v>914</v>
      </c>
      <c r="M63" s="255" t="s">
        <v>32</v>
      </c>
      <c r="N63" s="68">
        <v>44060274</v>
      </c>
      <c r="O63" s="68">
        <v>12276437</v>
      </c>
      <c r="P63" s="256">
        <f t="shared" si="1"/>
        <v>0.24143007424216723</v>
      </c>
    </row>
    <row r="64" spans="2:16">
      <c r="B64" s="253" t="s">
        <v>122</v>
      </c>
      <c r="C64" s="254">
        <v>4</v>
      </c>
      <c r="D64" s="255" t="s">
        <v>123</v>
      </c>
      <c r="E64" s="255" t="s">
        <v>67</v>
      </c>
      <c r="F64" s="68">
        <v>211641</v>
      </c>
      <c r="G64" s="68">
        <v>10890178</v>
      </c>
      <c r="H64" s="257">
        <f t="shared" si="0"/>
        <v>8.8489405757325099E-2</v>
      </c>
      <c r="I64" s="246"/>
      <c r="J64" s="253" t="s">
        <v>915</v>
      </c>
      <c r="K64" s="254">
        <v>4</v>
      </c>
      <c r="L64" s="255" t="s">
        <v>916</v>
      </c>
      <c r="M64" s="255" t="s">
        <v>32</v>
      </c>
      <c r="N64" s="68">
        <v>43358650</v>
      </c>
      <c r="O64" s="68">
        <v>11852069</v>
      </c>
      <c r="P64" s="256">
        <f t="shared" si="1"/>
        <v>0.23308439562662103</v>
      </c>
    </row>
    <row r="65" spans="2:16">
      <c r="B65" s="253" t="s">
        <v>124</v>
      </c>
      <c r="C65" s="254">
        <v>4</v>
      </c>
      <c r="D65" s="255" t="s">
        <v>125</v>
      </c>
      <c r="E65" s="255" t="s">
        <v>67</v>
      </c>
      <c r="F65" s="68">
        <v>98061</v>
      </c>
      <c r="G65" s="68">
        <v>5023629</v>
      </c>
      <c r="H65" s="257">
        <f t="shared" si="0"/>
        <v>4.0820080714499371E-2</v>
      </c>
      <c r="I65" s="246"/>
      <c r="J65" s="253" t="s">
        <v>917</v>
      </c>
      <c r="K65" s="254">
        <v>4</v>
      </c>
      <c r="L65" s="255" t="s">
        <v>918</v>
      </c>
      <c r="M65" s="255" t="s">
        <v>32</v>
      </c>
      <c r="N65" s="68">
        <v>25656</v>
      </c>
      <c r="O65" s="68">
        <v>29451</v>
      </c>
      <c r="P65" s="256">
        <f t="shared" si="1"/>
        <v>5.7918735839283548E-4</v>
      </c>
    </row>
    <row r="66" spans="2:16">
      <c r="B66" s="253" t="s">
        <v>126</v>
      </c>
      <c r="C66" s="254">
        <v>4</v>
      </c>
      <c r="D66" s="255" t="s">
        <v>127</v>
      </c>
      <c r="E66" s="255" t="s">
        <v>32</v>
      </c>
      <c r="F66" s="68">
        <v>33211042</v>
      </c>
      <c r="G66" s="68">
        <v>12451696</v>
      </c>
      <c r="H66" s="257">
        <f t="shared" si="0"/>
        <v>0.10117770156840979</v>
      </c>
      <c r="I66" s="246"/>
      <c r="J66" s="253" t="s">
        <v>919</v>
      </c>
      <c r="K66" s="254">
        <v>3</v>
      </c>
      <c r="L66" s="255" t="s">
        <v>920</v>
      </c>
      <c r="M66" s="255" t="s">
        <v>32</v>
      </c>
      <c r="N66" s="68">
        <v>2285675</v>
      </c>
      <c r="O66" s="68">
        <v>897875</v>
      </c>
      <c r="P66" s="256">
        <f t="shared" si="1"/>
        <v>1.7657731466400706E-2</v>
      </c>
    </row>
    <row r="67" spans="2:16">
      <c r="B67" s="242" t="s">
        <v>128</v>
      </c>
      <c r="C67" s="243">
        <v>1</v>
      </c>
      <c r="D67" s="244" t="s">
        <v>129</v>
      </c>
      <c r="E67" s="244" t="s">
        <v>15</v>
      </c>
      <c r="F67" s="43">
        <v>10004</v>
      </c>
      <c r="G67" s="43">
        <v>1829994</v>
      </c>
      <c r="H67" s="245">
        <f t="shared" si="0"/>
        <v>1.4869828720840961E-2</v>
      </c>
      <c r="I67" s="246"/>
      <c r="J67" s="253" t="s">
        <v>921</v>
      </c>
      <c r="K67" s="254">
        <v>4</v>
      </c>
      <c r="L67" s="255" t="s">
        <v>922</v>
      </c>
      <c r="M67" s="255" t="s">
        <v>32</v>
      </c>
      <c r="N67" s="68">
        <v>913674</v>
      </c>
      <c r="O67" s="68">
        <v>267744</v>
      </c>
      <c r="P67" s="256">
        <f t="shared" si="1"/>
        <v>5.2654897995155128E-3</v>
      </c>
    </row>
    <row r="68" spans="2:16">
      <c r="B68" s="248" t="s">
        <v>130</v>
      </c>
      <c r="C68" s="249">
        <v>2</v>
      </c>
      <c r="D68" s="250" t="s">
        <v>131</v>
      </c>
      <c r="E68" s="250" t="s">
        <v>15</v>
      </c>
      <c r="F68" s="44">
        <v>8</v>
      </c>
      <c r="G68" s="44">
        <v>8111</v>
      </c>
      <c r="H68" s="251">
        <f t="shared" si="0"/>
        <v>6.5906872238237409E-5</v>
      </c>
      <c r="I68" s="246"/>
      <c r="J68" s="253" t="s">
        <v>923</v>
      </c>
      <c r="K68" s="254">
        <v>4</v>
      </c>
      <c r="L68" s="255" t="s">
        <v>924</v>
      </c>
      <c r="M68" s="255" t="s">
        <v>32</v>
      </c>
      <c r="N68" s="68">
        <v>588500</v>
      </c>
      <c r="O68" s="68">
        <v>354586</v>
      </c>
      <c r="P68" s="256">
        <f t="shared" si="1"/>
        <v>6.9733363438620752E-3</v>
      </c>
    </row>
    <row r="69" spans="2:16">
      <c r="B69" s="248" t="s">
        <v>132</v>
      </c>
      <c r="C69" s="249">
        <v>2</v>
      </c>
      <c r="D69" s="250" t="s">
        <v>133</v>
      </c>
      <c r="E69" s="250" t="s">
        <v>15</v>
      </c>
      <c r="F69" s="44">
        <v>5630</v>
      </c>
      <c r="G69" s="44">
        <v>1154782</v>
      </c>
      <c r="H69" s="251">
        <f t="shared" si="0"/>
        <v>9.3833152184707516E-3</v>
      </c>
      <c r="I69" s="246"/>
      <c r="J69" s="253" t="s">
        <v>925</v>
      </c>
      <c r="K69" s="254">
        <v>3</v>
      </c>
      <c r="L69" s="255" t="s">
        <v>926</v>
      </c>
      <c r="M69" s="255" t="s">
        <v>15</v>
      </c>
      <c r="N69" s="68">
        <v>1838</v>
      </c>
      <c r="O69" s="68">
        <v>1063421</v>
      </c>
      <c r="P69" s="256">
        <f t="shared" si="1"/>
        <v>2.0913381543902331E-2</v>
      </c>
    </row>
    <row r="70" spans="2:16">
      <c r="B70" s="248" t="s">
        <v>134</v>
      </c>
      <c r="C70" s="249">
        <v>2</v>
      </c>
      <c r="D70" s="250" t="s">
        <v>135</v>
      </c>
      <c r="E70" s="250" t="s">
        <v>15</v>
      </c>
      <c r="F70" s="44">
        <v>4369</v>
      </c>
      <c r="G70" s="44">
        <v>667101</v>
      </c>
      <c r="H70" s="251">
        <f t="shared" si="0"/>
        <v>5.4206066301319706E-3</v>
      </c>
      <c r="I70" s="246"/>
      <c r="J70" s="253" t="s">
        <v>927</v>
      </c>
      <c r="K70" s="254">
        <v>4</v>
      </c>
      <c r="L70" s="255" t="s">
        <v>928</v>
      </c>
      <c r="M70" s="255" t="s">
        <v>32</v>
      </c>
      <c r="N70" s="68">
        <v>360279</v>
      </c>
      <c r="O70" s="68">
        <v>282450</v>
      </c>
      <c r="P70" s="256">
        <f t="shared" si="1"/>
        <v>5.5546999890684996E-3</v>
      </c>
    </row>
    <row r="71" spans="2:16">
      <c r="B71" s="242" t="s">
        <v>136</v>
      </c>
      <c r="C71" s="243">
        <v>1</v>
      </c>
      <c r="D71" s="244" t="s">
        <v>137</v>
      </c>
      <c r="E71" s="244"/>
      <c r="F71" s="43">
        <v>0</v>
      </c>
      <c r="G71" s="43">
        <v>564587750</v>
      </c>
      <c r="H71" s="245">
        <f t="shared" si="0"/>
        <v>4.5876233148223307</v>
      </c>
      <c r="I71" s="246"/>
      <c r="J71" s="253" t="s">
        <v>929</v>
      </c>
      <c r="K71" s="254">
        <v>4</v>
      </c>
      <c r="L71" s="255" t="s">
        <v>930</v>
      </c>
      <c r="M71" s="255" t="s">
        <v>32</v>
      </c>
      <c r="N71" s="68">
        <v>512702</v>
      </c>
      <c r="O71" s="68">
        <v>392937</v>
      </c>
      <c r="P71" s="256">
        <f t="shared" si="1"/>
        <v>7.7275523087435277E-3</v>
      </c>
    </row>
    <row r="72" spans="2:16">
      <c r="B72" s="248" t="s">
        <v>138</v>
      </c>
      <c r="C72" s="249">
        <v>2</v>
      </c>
      <c r="D72" s="250" t="s">
        <v>139</v>
      </c>
      <c r="E72" s="250"/>
      <c r="F72" s="44">
        <v>0</v>
      </c>
      <c r="G72" s="44">
        <v>135103083</v>
      </c>
      <c r="H72" s="251">
        <f t="shared" si="0"/>
        <v>1.0977957872362205</v>
      </c>
      <c r="I72" s="246"/>
      <c r="J72" s="253" t="s">
        <v>931</v>
      </c>
      <c r="K72" s="254">
        <v>4</v>
      </c>
      <c r="L72" s="255" t="s">
        <v>932</v>
      </c>
      <c r="M72" s="255" t="s">
        <v>32</v>
      </c>
      <c r="N72" s="68">
        <v>957658</v>
      </c>
      <c r="O72" s="68">
        <v>388034</v>
      </c>
      <c r="P72" s="256">
        <f t="shared" si="1"/>
        <v>7.6311292460903039E-3</v>
      </c>
    </row>
    <row r="73" spans="2:16">
      <c r="B73" s="253" t="s">
        <v>140</v>
      </c>
      <c r="C73" s="254">
        <v>3</v>
      </c>
      <c r="D73" s="255" t="s">
        <v>141</v>
      </c>
      <c r="E73" s="255"/>
      <c r="F73" s="68">
        <v>0</v>
      </c>
      <c r="G73" s="68">
        <v>85356131</v>
      </c>
      <c r="H73" s="257">
        <f t="shared" ref="H73:H136" si="2">G73/$G$398*100</f>
        <v>0.69357115282545378</v>
      </c>
      <c r="I73" s="246"/>
      <c r="J73" s="248" t="s">
        <v>57</v>
      </c>
      <c r="K73" s="249">
        <v>2</v>
      </c>
      <c r="L73" s="250" t="s">
        <v>58</v>
      </c>
      <c r="M73" s="250" t="s">
        <v>15</v>
      </c>
      <c r="N73" s="44">
        <v>424973</v>
      </c>
      <c r="O73" s="44">
        <v>25083033</v>
      </c>
      <c r="P73" s="252">
        <f t="shared" ref="P73:P136" si="3">O73/$O$400*100</f>
        <v>0.49328632724696347</v>
      </c>
    </row>
    <row r="74" spans="2:16">
      <c r="B74" s="253" t="s">
        <v>142</v>
      </c>
      <c r="C74" s="254">
        <v>4</v>
      </c>
      <c r="D74" s="255" t="s">
        <v>143</v>
      </c>
      <c r="E74" s="255" t="s">
        <v>32</v>
      </c>
      <c r="F74" s="68">
        <v>238056974</v>
      </c>
      <c r="G74" s="68">
        <v>27887745</v>
      </c>
      <c r="H74" s="257">
        <f t="shared" si="2"/>
        <v>0.2266051099405183</v>
      </c>
      <c r="I74" s="246"/>
      <c r="J74" s="253" t="s">
        <v>59</v>
      </c>
      <c r="K74" s="254">
        <v>3</v>
      </c>
      <c r="L74" s="255" t="s">
        <v>933</v>
      </c>
      <c r="M74" s="255" t="s">
        <v>15</v>
      </c>
      <c r="N74" s="68">
        <v>31285</v>
      </c>
      <c r="O74" s="68">
        <v>1672647</v>
      </c>
      <c r="P74" s="256">
        <f t="shared" si="3"/>
        <v>3.2894502646894884E-2</v>
      </c>
    </row>
    <row r="75" spans="2:16">
      <c r="B75" s="253" t="s">
        <v>144</v>
      </c>
      <c r="C75" s="254">
        <v>4</v>
      </c>
      <c r="D75" s="255" t="s">
        <v>145</v>
      </c>
      <c r="E75" s="255" t="s">
        <v>15</v>
      </c>
      <c r="F75" s="68">
        <v>17367</v>
      </c>
      <c r="G75" s="68">
        <v>2517729</v>
      </c>
      <c r="H75" s="257">
        <f t="shared" si="2"/>
        <v>2.0458099313710423E-2</v>
      </c>
      <c r="I75" s="246"/>
      <c r="J75" s="253" t="s">
        <v>934</v>
      </c>
      <c r="K75" s="254">
        <v>3</v>
      </c>
      <c r="L75" s="255" t="s">
        <v>1308</v>
      </c>
      <c r="M75" s="255" t="s">
        <v>15</v>
      </c>
      <c r="N75" s="68">
        <v>26476</v>
      </c>
      <c r="O75" s="68">
        <v>4835779</v>
      </c>
      <c r="P75" s="256">
        <f t="shared" si="3"/>
        <v>9.5101085354709444E-2</v>
      </c>
    </row>
    <row r="76" spans="2:16">
      <c r="B76" s="253" t="s">
        <v>146</v>
      </c>
      <c r="C76" s="254">
        <v>4</v>
      </c>
      <c r="D76" s="255" t="s">
        <v>147</v>
      </c>
      <c r="E76" s="255" t="s">
        <v>32</v>
      </c>
      <c r="F76" s="68">
        <v>10255200</v>
      </c>
      <c r="G76" s="68">
        <v>769131</v>
      </c>
      <c r="H76" s="257">
        <f t="shared" si="2"/>
        <v>6.2496632414582396E-3</v>
      </c>
      <c r="I76" s="246"/>
      <c r="J76" s="248" t="s">
        <v>61</v>
      </c>
      <c r="K76" s="249">
        <v>2</v>
      </c>
      <c r="L76" s="250" t="s">
        <v>62</v>
      </c>
      <c r="M76" s="250"/>
      <c r="N76" s="44">
        <v>0</v>
      </c>
      <c r="O76" s="44">
        <v>14378381</v>
      </c>
      <c r="P76" s="252">
        <f t="shared" si="3"/>
        <v>0.28276718988678606</v>
      </c>
    </row>
    <row r="77" spans="2:16">
      <c r="B77" s="253" t="s">
        <v>148</v>
      </c>
      <c r="C77" s="254">
        <v>3</v>
      </c>
      <c r="D77" s="255" t="s">
        <v>149</v>
      </c>
      <c r="E77" s="255" t="s">
        <v>15</v>
      </c>
      <c r="F77" s="68">
        <v>61034</v>
      </c>
      <c r="G77" s="68">
        <v>42778921</v>
      </c>
      <c r="H77" s="257">
        <f t="shared" si="2"/>
        <v>0.34760508948793628</v>
      </c>
      <c r="I77" s="246"/>
      <c r="J77" s="242" t="s">
        <v>63</v>
      </c>
      <c r="K77" s="243">
        <v>1</v>
      </c>
      <c r="L77" s="244" t="s">
        <v>64</v>
      </c>
      <c r="M77" s="244"/>
      <c r="N77" s="43">
        <v>0</v>
      </c>
      <c r="O77" s="43">
        <v>17992254</v>
      </c>
      <c r="P77" s="247">
        <f t="shared" si="3"/>
        <v>0.35383810620328437</v>
      </c>
    </row>
    <row r="78" spans="2:16">
      <c r="B78" s="253" t="s">
        <v>150</v>
      </c>
      <c r="C78" s="254">
        <v>4</v>
      </c>
      <c r="D78" s="255" t="s">
        <v>151</v>
      </c>
      <c r="E78" s="255" t="s">
        <v>15</v>
      </c>
      <c r="F78" s="68">
        <v>263</v>
      </c>
      <c r="G78" s="68">
        <v>131568</v>
      </c>
      <c r="H78" s="257">
        <f t="shared" si="2"/>
        <v>1.0690710598742965E-3</v>
      </c>
      <c r="I78" s="246"/>
      <c r="J78" s="248" t="s">
        <v>65</v>
      </c>
      <c r="K78" s="249">
        <v>2</v>
      </c>
      <c r="L78" s="250" t="s">
        <v>66</v>
      </c>
      <c r="M78" s="250" t="s">
        <v>67</v>
      </c>
      <c r="N78" s="44">
        <v>51574</v>
      </c>
      <c r="O78" s="44">
        <v>7157973</v>
      </c>
      <c r="P78" s="252">
        <f t="shared" si="3"/>
        <v>0.14076966735653254</v>
      </c>
    </row>
    <row r="79" spans="2:16">
      <c r="B79" s="253" t="s">
        <v>152</v>
      </c>
      <c r="C79" s="254">
        <v>4</v>
      </c>
      <c r="D79" s="255" t="s">
        <v>153</v>
      </c>
      <c r="E79" s="255" t="s">
        <v>15</v>
      </c>
      <c r="F79" s="68">
        <v>127</v>
      </c>
      <c r="G79" s="68">
        <v>22953</v>
      </c>
      <c r="H79" s="257">
        <f t="shared" si="2"/>
        <v>1.8650726648801176E-4</v>
      </c>
      <c r="I79" s="246"/>
      <c r="J79" s="253" t="s">
        <v>936</v>
      </c>
      <c r="K79" s="254">
        <v>3</v>
      </c>
      <c r="L79" s="255" t="s">
        <v>937</v>
      </c>
      <c r="M79" s="255" t="s">
        <v>938</v>
      </c>
      <c r="N79" s="68">
        <v>18216412</v>
      </c>
      <c r="O79" s="68">
        <v>4886198</v>
      </c>
      <c r="P79" s="256">
        <f t="shared" si="3"/>
        <v>9.6092632243535231E-2</v>
      </c>
    </row>
    <row r="80" spans="2:16">
      <c r="B80" s="253" t="s">
        <v>154</v>
      </c>
      <c r="C80" s="254">
        <v>4</v>
      </c>
      <c r="D80" s="255" t="s">
        <v>155</v>
      </c>
      <c r="E80" s="255" t="s">
        <v>15</v>
      </c>
      <c r="F80" s="68">
        <v>2124</v>
      </c>
      <c r="G80" s="68">
        <v>1153822</v>
      </c>
      <c r="H80" s="257">
        <f t="shared" si="2"/>
        <v>9.3755146270086999E-3</v>
      </c>
      <c r="I80" s="246"/>
      <c r="J80" s="253" t="s">
        <v>939</v>
      </c>
      <c r="K80" s="254">
        <v>4</v>
      </c>
      <c r="L80" s="255" t="s">
        <v>940</v>
      </c>
      <c r="M80" s="255" t="s">
        <v>938</v>
      </c>
      <c r="N80" s="68">
        <v>5069804</v>
      </c>
      <c r="O80" s="68">
        <v>1324669</v>
      </c>
      <c r="P80" s="256">
        <f t="shared" si="3"/>
        <v>2.605112012681671E-2</v>
      </c>
    </row>
    <row r="81" spans="2:16">
      <c r="B81" s="253" t="s">
        <v>815</v>
      </c>
      <c r="C81" s="254">
        <v>4</v>
      </c>
      <c r="D81" s="255" t="s">
        <v>816</v>
      </c>
      <c r="E81" s="255" t="s">
        <v>15</v>
      </c>
      <c r="F81" s="68">
        <v>5</v>
      </c>
      <c r="G81" s="68">
        <v>3229</v>
      </c>
      <c r="H81" s="257">
        <f t="shared" si="2"/>
        <v>2.6237614407257875E-5</v>
      </c>
      <c r="I81" s="246"/>
      <c r="J81" s="253" t="s">
        <v>941</v>
      </c>
      <c r="K81" s="254">
        <v>5</v>
      </c>
      <c r="L81" s="255" t="s">
        <v>942</v>
      </c>
      <c r="M81" s="255" t="s">
        <v>938</v>
      </c>
      <c r="N81" s="68">
        <v>2169605</v>
      </c>
      <c r="O81" s="68">
        <v>843448</v>
      </c>
      <c r="P81" s="256">
        <f t="shared" si="3"/>
        <v>1.6587362706248356E-2</v>
      </c>
    </row>
    <row r="82" spans="2:16">
      <c r="B82" s="248" t="s">
        <v>156</v>
      </c>
      <c r="C82" s="249">
        <v>2</v>
      </c>
      <c r="D82" s="250" t="s">
        <v>157</v>
      </c>
      <c r="E82" s="250" t="s">
        <v>15</v>
      </c>
      <c r="F82" s="44">
        <v>144148</v>
      </c>
      <c r="G82" s="44">
        <v>10387625</v>
      </c>
      <c r="H82" s="251">
        <f t="shared" si="2"/>
        <v>8.4405853006253348E-2</v>
      </c>
      <c r="I82" s="246"/>
      <c r="J82" s="253" t="s">
        <v>943</v>
      </c>
      <c r="K82" s="254">
        <v>5</v>
      </c>
      <c r="L82" s="255" t="s">
        <v>944</v>
      </c>
      <c r="M82" s="255" t="s">
        <v>938</v>
      </c>
      <c r="N82" s="68">
        <v>4327</v>
      </c>
      <c r="O82" s="68">
        <v>10921</v>
      </c>
      <c r="P82" s="256">
        <f t="shared" si="3"/>
        <v>2.1477386645642446E-4</v>
      </c>
    </row>
    <row r="83" spans="2:16">
      <c r="B83" s="248" t="s">
        <v>158</v>
      </c>
      <c r="C83" s="249">
        <v>2</v>
      </c>
      <c r="D83" s="250" t="s">
        <v>159</v>
      </c>
      <c r="E83" s="250" t="s">
        <v>15</v>
      </c>
      <c r="F83" s="44">
        <v>40723</v>
      </c>
      <c r="G83" s="44">
        <v>36727907</v>
      </c>
      <c r="H83" s="251">
        <f t="shared" si="2"/>
        <v>0.29843687267006108</v>
      </c>
      <c r="I83" s="246"/>
      <c r="J83" s="253" t="s">
        <v>945</v>
      </c>
      <c r="K83" s="254">
        <v>4</v>
      </c>
      <c r="L83" s="255" t="s">
        <v>946</v>
      </c>
      <c r="M83" s="255" t="s">
        <v>938</v>
      </c>
      <c r="N83" s="68">
        <v>3977981</v>
      </c>
      <c r="O83" s="68">
        <v>2717797</v>
      </c>
      <c r="P83" s="256">
        <f t="shared" si="3"/>
        <v>5.3448564227970979E-2</v>
      </c>
    </row>
    <row r="84" spans="2:16">
      <c r="B84" s="253" t="s">
        <v>160</v>
      </c>
      <c r="C84" s="254">
        <v>3</v>
      </c>
      <c r="D84" s="255" t="s">
        <v>161</v>
      </c>
      <c r="E84" s="255" t="s">
        <v>15</v>
      </c>
      <c r="F84" s="68">
        <v>397</v>
      </c>
      <c r="G84" s="68">
        <v>1396062</v>
      </c>
      <c r="H84" s="257">
        <f t="shared" si="2"/>
        <v>1.1343863872599952E-2</v>
      </c>
      <c r="I84" s="246"/>
      <c r="J84" s="253" t="s">
        <v>947</v>
      </c>
      <c r="K84" s="254">
        <v>4</v>
      </c>
      <c r="L84" s="255" t="s">
        <v>948</v>
      </c>
      <c r="M84" s="255" t="s">
        <v>938</v>
      </c>
      <c r="N84" s="68">
        <v>133260</v>
      </c>
      <c r="O84" s="68">
        <v>22867</v>
      </c>
      <c r="P84" s="256">
        <f t="shared" si="3"/>
        <v>4.4970552186238057E-4</v>
      </c>
    </row>
    <row r="85" spans="2:16">
      <c r="B85" s="253" t="s">
        <v>162</v>
      </c>
      <c r="C85" s="254">
        <v>3</v>
      </c>
      <c r="D85" s="255" t="s">
        <v>163</v>
      </c>
      <c r="E85" s="255" t="s">
        <v>15</v>
      </c>
      <c r="F85" s="68">
        <v>33772</v>
      </c>
      <c r="G85" s="68">
        <v>26744404</v>
      </c>
      <c r="H85" s="257">
        <f t="shared" si="2"/>
        <v>0.21731475989591981</v>
      </c>
      <c r="I85" s="246"/>
      <c r="J85" s="248" t="s">
        <v>68</v>
      </c>
      <c r="K85" s="249">
        <v>2</v>
      </c>
      <c r="L85" s="250" t="s">
        <v>69</v>
      </c>
      <c r="M85" s="250"/>
      <c r="N85" s="44">
        <v>0</v>
      </c>
      <c r="O85" s="44">
        <v>10834281</v>
      </c>
      <c r="P85" s="252">
        <f t="shared" si="3"/>
        <v>0.21306843884675183</v>
      </c>
    </row>
    <row r="86" spans="2:16">
      <c r="B86" s="248" t="s">
        <v>164</v>
      </c>
      <c r="C86" s="249">
        <v>2</v>
      </c>
      <c r="D86" s="250" t="s">
        <v>165</v>
      </c>
      <c r="E86" s="250" t="s">
        <v>32</v>
      </c>
      <c r="F86" s="44">
        <v>2266567</v>
      </c>
      <c r="G86" s="44">
        <v>10622591</v>
      </c>
      <c r="H86" s="251">
        <f t="shared" si="2"/>
        <v>8.6315096520287335E-2</v>
      </c>
      <c r="I86" s="246"/>
      <c r="J86" s="253" t="s">
        <v>70</v>
      </c>
      <c r="K86" s="254">
        <v>3</v>
      </c>
      <c r="L86" s="255" t="s">
        <v>71</v>
      </c>
      <c r="M86" s="255" t="s">
        <v>32</v>
      </c>
      <c r="N86" s="68">
        <v>14921000</v>
      </c>
      <c r="O86" s="68">
        <v>10087695</v>
      </c>
      <c r="P86" s="256">
        <f t="shared" si="3"/>
        <v>0.19838597736316646</v>
      </c>
    </row>
    <row r="87" spans="2:16">
      <c r="B87" s="253" t="s">
        <v>166</v>
      </c>
      <c r="C87" s="254">
        <v>3</v>
      </c>
      <c r="D87" s="255" t="s">
        <v>167</v>
      </c>
      <c r="E87" s="255" t="s">
        <v>32</v>
      </c>
      <c r="F87" s="68">
        <v>197</v>
      </c>
      <c r="G87" s="68">
        <v>5773</v>
      </c>
      <c r="H87" s="257">
        <f t="shared" si="2"/>
        <v>4.690918178169703E-5</v>
      </c>
      <c r="I87" s="246"/>
      <c r="J87" s="253" t="s">
        <v>949</v>
      </c>
      <c r="K87" s="254">
        <v>3</v>
      </c>
      <c r="L87" s="255" t="s">
        <v>950</v>
      </c>
      <c r="M87" s="255"/>
      <c r="N87" s="68">
        <v>0</v>
      </c>
      <c r="O87" s="68">
        <v>746586</v>
      </c>
      <c r="P87" s="256">
        <f t="shared" si="3"/>
        <v>1.4682461483585397E-2</v>
      </c>
    </row>
    <row r="88" spans="2:16">
      <c r="B88" s="253" t="s">
        <v>168</v>
      </c>
      <c r="C88" s="254">
        <v>3</v>
      </c>
      <c r="D88" s="255" t="s">
        <v>169</v>
      </c>
      <c r="E88" s="255" t="s">
        <v>32</v>
      </c>
      <c r="F88" s="68">
        <v>59964</v>
      </c>
      <c r="G88" s="68">
        <v>156340</v>
      </c>
      <c r="H88" s="257">
        <f t="shared" si="2"/>
        <v>1.2703588220596767E-3</v>
      </c>
      <c r="I88" s="246"/>
      <c r="J88" s="242" t="s">
        <v>72</v>
      </c>
      <c r="K88" s="243">
        <v>1</v>
      </c>
      <c r="L88" s="244" t="s">
        <v>814</v>
      </c>
      <c r="M88" s="244"/>
      <c r="N88" s="43">
        <v>0</v>
      </c>
      <c r="O88" s="43">
        <v>230701653</v>
      </c>
      <c r="P88" s="247">
        <f t="shared" si="3"/>
        <v>4.5370099819337399</v>
      </c>
    </row>
    <row r="89" spans="2:16">
      <c r="B89" s="253" t="s">
        <v>170</v>
      </c>
      <c r="C89" s="254">
        <v>3</v>
      </c>
      <c r="D89" s="255" t="s">
        <v>171</v>
      </c>
      <c r="E89" s="255" t="s">
        <v>32</v>
      </c>
      <c r="F89" s="68">
        <v>23321</v>
      </c>
      <c r="G89" s="68">
        <v>2307771</v>
      </c>
      <c r="H89" s="257">
        <f t="shared" si="2"/>
        <v>1.8752061207262902E-2</v>
      </c>
      <c r="I89" s="246"/>
      <c r="J89" s="248" t="s">
        <v>74</v>
      </c>
      <c r="K89" s="249">
        <v>2</v>
      </c>
      <c r="L89" s="250" t="s">
        <v>75</v>
      </c>
      <c r="M89" s="250" t="s">
        <v>15</v>
      </c>
      <c r="N89" s="44">
        <v>5</v>
      </c>
      <c r="O89" s="44">
        <v>48766</v>
      </c>
      <c r="P89" s="252">
        <f t="shared" si="3"/>
        <v>9.5903876674425365E-4</v>
      </c>
    </row>
    <row r="90" spans="2:16">
      <c r="B90" s="253" t="s">
        <v>172</v>
      </c>
      <c r="C90" s="254">
        <v>3</v>
      </c>
      <c r="D90" s="255" t="s">
        <v>173</v>
      </c>
      <c r="E90" s="255" t="s">
        <v>32</v>
      </c>
      <c r="F90" s="68">
        <v>22405</v>
      </c>
      <c r="G90" s="68">
        <v>660917</v>
      </c>
      <c r="H90" s="257">
        <f t="shared" si="2"/>
        <v>5.3703578201305825E-3</v>
      </c>
      <c r="I90" s="246"/>
      <c r="J90" s="253" t="s">
        <v>955</v>
      </c>
      <c r="K90" s="254">
        <v>3</v>
      </c>
      <c r="L90" s="255" t="s">
        <v>956</v>
      </c>
      <c r="M90" s="255" t="s">
        <v>32</v>
      </c>
      <c r="N90" s="68">
        <v>5334</v>
      </c>
      <c r="O90" s="68">
        <v>48766</v>
      </c>
      <c r="P90" s="256">
        <f t="shared" si="3"/>
        <v>9.5903876674425365E-4</v>
      </c>
    </row>
    <row r="91" spans="2:16">
      <c r="B91" s="248" t="s">
        <v>174</v>
      </c>
      <c r="C91" s="249">
        <v>2</v>
      </c>
      <c r="D91" s="250" t="s">
        <v>175</v>
      </c>
      <c r="E91" s="250" t="s">
        <v>15</v>
      </c>
      <c r="F91" s="44">
        <v>62202</v>
      </c>
      <c r="G91" s="44">
        <v>48768110</v>
      </c>
      <c r="H91" s="251">
        <f t="shared" si="2"/>
        <v>0.39627094009003927</v>
      </c>
      <c r="I91" s="246"/>
      <c r="J91" s="248" t="s">
        <v>76</v>
      </c>
      <c r="K91" s="249">
        <v>2</v>
      </c>
      <c r="L91" s="250" t="s">
        <v>77</v>
      </c>
      <c r="M91" s="250" t="s">
        <v>15</v>
      </c>
      <c r="N91" s="44">
        <v>1038284</v>
      </c>
      <c r="O91" s="44">
        <v>62083582</v>
      </c>
      <c r="P91" s="252">
        <f t="shared" si="3"/>
        <v>1.220944139694577</v>
      </c>
    </row>
    <row r="92" spans="2:16">
      <c r="B92" s="253" t="s">
        <v>176</v>
      </c>
      <c r="C92" s="254">
        <v>3</v>
      </c>
      <c r="D92" s="255" t="s">
        <v>177</v>
      </c>
      <c r="E92" s="255" t="s">
        <v>15</v>
      </c>
      <c r="F92" s="68">
        <v>11347</v>
      </c>
      <c r="G92" s="68">
        <v>18927639</v>
      </c>
      <c r="H92" s="257">
        <f t="shared" si="2"/>
        <v>0.15379872831272096</v>
      </c>
      <c r="I92" s="246"/>
      <c r="J92" s="253" t="s">
        <v>957</v>
      </c>
      <c r="K92" s="254">
        <v>3</v>
      </c>
      <c r="L92" s="255" t="s">
        <v>958</v>
      </c>
      <c r="M92" s="255" t="s">
        <v>15</v>
      </c>
      <c r="N92" s="68">
        <v>2480</v>
      </c>
      <c r="O92" s="68">
        <v>509486</v>
      </c>
      <c r="P92" s="256">
        <f t="shared" si="3"/>
        <v>1.0019620742186418E-2</v>
      </c>
    </row>
    <row r="93" spans="2:16">
      <c r="B93" s="253" t="s">
        <v>178</v>
      </c>
      <c r="C93" s="254">
        <v>3</v>
      </c>
      <c r="D93" s="255" t="s">
        <v>179</v>
      </c>
      <c r="E93" s="255" t="s">
        <v>15</v>
      </c>
      <c r="F93" s="68">
        <v>31680</v>
      </c>
      <c r="G93" s="68">
        <v>20403209</v>
      </c>
      <c r="H93" s="257">
        <f t="shared" si="2"/>
        <v>0.16578864367070098</v>
      </c>
      <c r="I93" s="246"/>
      <c r="J93" s="253" t="s">
        <v>959</v>
      </c>
      <c r="K93" s="254">
        <v>3</v>
      </c>
      <c r="L93" s="255" t="s">
        <v>960</v>
      </c>
      <c r="M93" s="255" t="s">
        <v>15</v>
      </c>
      <c r="N93" s="68">
        <v>584126</v>
      </c>
      <c r="O93" s="68">
        <v>29722536</v>
      </c>
      <c r="P93" s="256">
        <f t="shared" si="3"/>
        <v>0.58452742217839659</v>
      </c>
    </row>
    <row r="94" spans="2:16">
      <c r="B94" s="248" t="s">
        <v>180</v>
      </c>
      <c r="C94" s="249">
        <v>2</v>
      </c>
      <c r="D94" s="250" t="s">
        <v>181</v>
      </c>
      <c r="E94" s="250" t="s">
        <v>15</v>
      </c>
      <c r="F94" s="44">
        <v>53360</v>
      </c>
      <c r="G94" s="44">
        <v>668496</v>
      </c>
      <c r="H94" s="251">
        <f t="shared" si="2"/>
        <v>5.4319418646002655E-3</v>
      </c>
      <c r="I94" s="246"/>
      <c r="J94" s="253" t="s">
        <v>961</v>
      </c>
      <c r="K94" s="254">
        <v>3</v>
      </c>
      <c r="L94" s="255" t="s">
        <v>962</v>
      </c>
      <c r="M94" s="255" t="s">
        <v>15</v>
      </c>
      <c r="N94" s="68">
        <v>451678</v>
      </c>
      <c r="O94" s="68">
        <v>31851560</v>
      </c>
      <c r="P94" s="256">
        <f t="shared" si="3"/>
        <v>0.62639709677399424</v>
      </c>
    </row>
    <row r="95" spans="2:16">
      <c r="B95" s="253" t="s">
        <v>182</v>
      </c>
      <c r="C95" s="254">
        <v>3</v>
      </c>
      <c r="D95" s="255" t="s">
        <v>183</v>
      </c>
      <c r="E95" s="255" t="s">
        <v>15</v>
      </c>
      <c r="F95" s="68">
        <v>45344</v>
      </c>
      <c r="G95" s="68">
        <v>519505</v>
      </c>
      <c r="H95" s="257">
        <f t="shared" si="2"/>
        <v>4.2212981953058228E-3</v>
      </c>
      <c r="I95" s="246"/>
      <c r="J95" s="253" t="s">
        <v>963</v>
      </c>
      <c r="K95" s="254">
        <v>4</v>
      </c>
      <c r="L95" s="255" t="s">
        <v>964</v>
      </c>
      <c r="M95" s="255" t="s">
        <v>15</v>
      </c>
      <c r="N95" s="68">
        <v>3919</v>
      </c>
      <c r="O95" s="68">
        <v>214096</v>
      </c>
      <c r="P95" s="256">
        <f t="shared" si="3"/>
        <v>4.2104409589648062E-3</v>
      </c>
    </row>
    <row r="96" spans="2:16">
      <c r="B96" s="253" t="s">
        <v>184</v>
      </c>
      <c r="C96" s="254">
        <v>4</v>
      </c>
      <c r="D96" s="255" t="s">
        <v>185</v>
      </c>
      <c r="E96" s="255" t="s">
        <v>15</v>
      </c>
      <c r="F96" s="68">
        <v>45301</v>
      </c>
      <c r="G96" s="68">
        <v>508199</v>
      </c>
      <c r="H96" s="257">
        <f t="shared" si="2"/>
        <v>4.1294299796079412E-3</v>
      </c>
      <c r="I96" s="246"/>
      <c r="J96" s="253" t="s">
        <v>965</v>
      </c>
      <c r="K96" s="254">
        <v>4</v>
      </c>
      <c r="L96" s="255" t="s">
        <v>966</v>
      </c>
      <c r="M96" s="255" t="s">
        <v>15</v>
      </c>
      <c r="N96" s="68">
        <v>5501</v>
      </c>
      <c r="O96" s="68">
        <v>168460</v>
      </c>
      <c r="P96" s="256">
        <f t="shared" si="3"/>
        <v>3.312957196524976E-3</v>
      </c>
    </row>
    <row r="97" spans="2:16">
      <c r="B97" s="248" t="s">
        <v>188</v>
      </c>
      <c r="C97" s="249">
        <v>2</v>
      </c>
      <c r="D97" s="250" t="s">
        <v>189</v>
      </c>
      <c r="E97" s="250" t="s">
        <v>15</v>
      </c>
      <c r="F97" s="44">
        <v>84</v>
      </c>
      <c r="G97" s="44">
        <v>257582</v>
      </c>
      <c r="H97" s="251">
        <f t="shared" si="2"/>
        <v>2.093012447894177E-3</v>
      </c>
      <c r="I97" s="246"/>
      <c r="J97" s="253" t="s">
        <v>967</v>
      </c>
      <c r="K97" s="254">
        <v>4</v>
      </c>
      <c r="L97" s="255" t="s">
        <v>968</v>
      </c>
      <c r="M97" s="255" t="s">
        <v>15</v>
      </c>
      <c r="N97" s="68">
        <v>359567</v>
      </c>
      <c r="O97" s="68">
        <v>17102525</v>
      </c>
      <c r="P97" s="256">
        <f t="shared" si="3"/>
        <v>0.33634057507715964</v>
      </c>
    </row>
    <row r="98" spans="2:16">
      <c r="B98" s="248" t="s">
        <v>190</v>
      </c>
      <c r="C98" s="249">
        <v>2</v>
      </c>
      <c r="D98" s="250" t="s">
        <v>191</v>
      </c>
      <c r="E98" s="250" t="s">
        <v>15</v>
      </c>
      <c r="F98" s="44">
        <v>605093</v>
      </c>
      <c r="G98" s="44">
        <v>229010690</v>
      </c>
      <c r="H98" s="251">
        <f t="shared" si="2"/>
        <v>1.8608529511799525</v>
      </c>
      <c r="I98" s="246"/>
      <c r="J98" s="253" t="s">
        <v>969</v>
      </c>
      <c r="K98" s="254">
        <v>4</v>
      </c>
      <c r="L98" s="255" t="s">
        <v>970</v>
      </c>
      <c r="M98" s="255" t="s">
        <v>15</v>
      </c>
      <c r="N98" s="68">
        <v>78782</v>
      </c>
      <c r="O98" s="68">
        <v>13851718</v>
      </c>
      <c r="P98" s="256">
        <f t="shared" si="3"/>
        <v>0.27240976393407662</v>
      </c>
    </row>
    <row r="99" spans="2:16">
      <c r="B99" s="253" t="s">
        <v>192</v>
      </c>
      <c r="C99" s="254">
        <v>3</v>
      </c>
      <c r="D99" s="255" t="s">
        <v>193</v>
      </c>
      <c r="E99" s="255" t="s">
        <v>15</v>
      </c>
      <c r="F99" s="68">
        <v>412</v>
      </c>
      <c r="G99" s="68">
        <v>155381</v>
      </c>
      <c r="H99" s="257">
        <f t="shared" si="2"/>
        <v>1.2625663562137303E-3</v>
      </c>
      <c r="I99" s="246"/>
      <c r="J99" s="253" t="s">
        <v>971</v>
      </c>
      <c r="K99" s="254">
        <v>4</v>
      </c>
      <c r="L99" s="255" t="s">
        <v>972</v>
      </c>
      <c r="M99" s="255" t="s">
        <v>15</v>
      </c>
      <c r="N99" s="68">
        <v>50</v>
      </c>
      <c r="O99" s="68">
        <v>4102</v>
      </c>
      <c r="P99" s="256">
        <f t="shared" si="3"/>
        <v>8.0670488069247613E-5</v>
      </c>
    </row>
    <row r="100" spans="2:16">
      <c r="B100" s="253" t="s">
        <v>194</v>
      </c>
      <c r="C100" s="254">
        <v>3</v>
      </c>
      <c r="D100" s="255" t="s">
        <v>195</v>
      </c>
      <c r="E100" s="255" t="s">
        <v>15</v>
      </c>
      <c r="F100" s="68">
        <v>34118</v>
      </c>
      <c r="G100" s="68">
        <v>9844505</v>
      </c>
      <c r="H100" s="257">
        <f t="shared" si="2"/>
        <v>7.9992668386597146E-2</v>
      </c>
      <c r="I100" s="246"/>
      <c r="J100" s="248" t="s">
        <v>78</v>
      </c>
      <c r="K100" s="249">
        <v>2</v>
      </c>
      <c r="L100" s="250" t="s">
        <v>79</v>
      </c>
      <c r="M100" s="250" t="s">
        <v>15</v>
      </c>
      <c r="N100" s="44">
        <v>101440</v>
      </c>
      <c r="O100" s="44">
        <v>20108071</v>
      </c>
      <c r="P100" s="252">
        <f t="shared" si="3"/>
        <v>0.39544805014653428</v>
      </c>
    </row>
    <row r="101" spans="2:16">
      <c r="B101" s="253" t="s">
        <v>196</v>
      </c>
      <c r="C101" s="254">
        <v>4</v>
      </c>
      <c r="D101" s="255" t="s">
        <v>197</v>
      </c>
      <c r="E101" s="255" t="s">
        <v>15</v>
      </c>
      <c r="F101" s="68">
        <v>7025</v>
      </c>
      <c r="G101" s="68">
        <v>827045</v>
      </c>
      <c r="H101" s="257">
        <f t="shared" si="2"/>
        <v>6.7202501726387701E-3</v>
      </c>
      <c r="I101" s="246"/>
      <c r="J101" s="253" t="s">
        <v>80</v>
      </c>
      <c r="K101" s="254">
        <v>3</v>
      </c>
      <c r="L101" s="255" t="s">
        <v>973</v>
      </c>
      <c r="M101" s="255" t="s">
        <v>15</v>
      </c>
      <c r="N101" s="68">
        <v>72657</v>
      </c>
      <c r="O101" s="68">
        <v>11831456</v>
      </c>
      <c r="P101" s="256">
        <f t="shared" si="3"/>
        <v>0.23267901757431206</v>
      </c>
    </row>
    <row r="102" spans="2:16">
      <c r="B102" s="253" t="s">
        <v>198</v>
      </c>
      <c r="C102" s="254">
        <v>4</v>
      </c>
      <c r="D102" s="255" t="s">
        <v>199</v>
      </c>
      <c r="E102" s="255" t="s">
        <v>15</v>
      </c>
      <c r="F102" s="68">
        <v>7155</v>
      </c>
      <c r="G102" s="68">
        <v>5543866</v>
      </c>
      <c r="H102" s="257">
        <f t="shared" si="2"/>
        <v>4.504732686079501E-2</v>
      </c>
      <c r="I102" s="246"/>
      <c r="J102" s="253" t="s">
        <v>974</v>
      </c>
      <c r="K102" s="254">
        <v>3</v>
      </c>
      <c r="L102" s="255" t="s">
        <v>975</v>
      </c>
      <c r="M102" s="255" t="s">
        <v>15</v>
      </c>
      <c r="N102" s="68">
        <v>114</v>
      </c>
      <c r="O102" s="68">
        <v>21162</v>
      </c>
      <c r="P102" s="256">
        <f t="shared" si="3"/>
        <v>4.1617476073169623E-4</v>
      </c>
    </row>
    <row r="103" spans="2:16">
      <c r="B103" s="253" t="s">
        <v>200</v>
      </c>
      <c r="C103" s="254">
        <v>3</v>
      </c>
      <c r="D103" s="255" t="s">
        <v>201</v>
      </c>
      <c r="E103" s="255" t="s">
        <v>15</v>
      </c>
      <c r="F103" s="68">
        <v>47177</v>
      </c>
      <c r="G103" s="68">
        <v>9742937</v>
      </c>
      <c r="H103" s="257">
        <f t="shared" si="2"/>
        <v>7.9167365809911974E-2</v>
      </c>
      <c r="I103" s="246"/>
      <c r="J103" s="253" t="s">
        <v>976</v>
      </c>
      <c r="K103" s="254">
        <v>3</v>
      </c>
      <c r="L103" s="255" t="s">
        <v>81</v>
      </c>
      <c r="M103" s="255" t="s">
        <v>15</v>
      </c>
      <c r="N103" s="68">
        <v>26874</v>
      </c>
      <c r="O103" s="68">
        <v>8082756</v>
      </c>
      <c r="P103" s="256">
        <f t="shared" si="3"/>
        <v>0.15895657519859568</v>
      </c>
    </row>
    <row r="104" spans="2:16">
      <c r="B104" s="253" t="s">
        <v>202</v>
      </c>
      <c r="C104" s="254">
        <v>3</v>
      </c>
      <c r="D104" s="255" t="s">
        <v>203</v>
      </c>
      <c r="E104" s="255" t="s">
        <v>32</v>
      </c>
      <c r="F104" s="68">
        <v>26401933</v>
      </c>
      <c r="G104" s="68">
        <v>4298775</v>
      </c>
      <c r="H104" s="257">
        <f t="shared" si="2"/>
        <v>3.4930195377379986E-2</v>
      </c>
      <c r="I104" s="246"/>
      <c r="J104" s="253" t="s">
        <v>977</v>
      </c>
      <c r="K104" s="254">
        <v>4</v>
      </c>
      <c r="L104" s="255" t="s">
        <v>978</v>
      </c>
      <c r="M104" s="255" t="s">
        <v>15</v>
      </c>
      <c r="N104" s="68">
        <v>313</v>
      </c>
      <c r="O104" s="68">
        <v>68947</v>
      </c>
      <c r="P104" s="256">
        <f t="shared" si="3"/>
        <v>1.3559210484910811E-3</v>
      </c>
    </row>
    <row r="105" spans="2:16">
      <c r="B105" s="248" t="s">
        <v>204</v>
      </c>
      <c r="C105" s="249">
        <v>2</v>
      </c>
      <c r="D105" s="250" t="s">
        <v>205</v>
      </c>
      <c r="E105" s="250" t="s">
        <v>15</v>
      </c>
      <c r="F105" s="44">
        <v>86638</v>
      </c>
      <c r="G105" s="44">
        <v>93041666</v>
      </c>
      <c r="H105" s="251">
        <f t="shared" si="2"/>
        <v>0.75602085980702227</v>
      </c>
      <c r="I105" s="246"/>
      <c r="J105" s="253" t="s">
        <v>979</v>
      </c>
      <c r="K105" s="254">
        <v>4</v>
      </c>
      <c r="L105" s="255" t="s">
        <v>980</v>
      </c>
      <c r="M105" s="255" t="s">
        <v>15</v>
      </c>
      <c r="N105" s="68">
        <v>26561</v>
      </c>
      <c r="O105" s="68">
        <v>8013809</v>
      </c>
      <c r="P105" s="256">
        <f t="shared" si="3"/>
        <v>0.1576006541501046</v>
      </c>
    </row>
    <row r="106" spans="2:16">
      <c r="B106" s="242" t="s">
        <v>206</v>
      </c>
      <c r="C106" s="243">
        <v>1</v>
      </c>
      <c r="D106" s="244" t="s">
        <v>207</v>
      </c>
      <c r="E106" s="244"/>
      <c r="F106" s="43">
        <v>0</v>
      </c>
      <c r="G106" s="43">
        <v>1005826013</v>
      </c>
      <c r="H106" s="245">
        <f>G106/$G$398*100</f>
        <v>8.1729560513730402</v>
      </c>
      <c r="I106" s="246"/>
      <c r="J106" s="253" t="s">
        <v>981</v>
      </c>
      <c r="K106" s="254">
        <v>5</v>
      </c>
      <c r="L106" s="255" t="s">
        <v>982</v>
      </c>
      <c r="M106" s="255" t="s">
        <v>15</v>
      </c>
      <c r="N106" s="68">
        <v>191</v>
      </c>
      <c r="O106" s="68">
        <v>93307</v>
      </c>
      <c r="P106" s="256">
        <f t="shared" si="3"/>
        <v>1.834988110745316E-3</v>
      </c>
    </row>
    <row r="107" spans="2:16">
      <c r="B107" s="248" t="s">
        <v>208</v>
      </c>
      <c r="C107" s="249">
        <v>2</v>
      </c>
      <c r="D107" s="250" t="s">
        <v>209</v>
      </c>
      <c r="E107" s="250" t="s">
        <v>15</v>
      </c>
      <c r="F107" s="44">
        <v>16</v>
      </c>
      <c r="G107" s="44">
        <v>88114</v>
      </c>
      <c r="H107" s="251">
        <f t="shared" si="2"/>
        <v>7.1598053759093223E-4</v>
      </c>
      <c r="I107" s="246"/>
      <c r="J107" s="253" t="s">
        <v>983</v>
      </c>
      <c r="K107" s="254">
        <v>5</v>
      </c>
      <c r="L107" s="255" t="s">
        <v>984</v>
      </c>
      <c r="M107" s="255" t="s">
        <v>15</v>
      </c>
      <c r="N107" s="68">
        <v>107</v>
      </c>
      <c r="O107" s="68">
        <v>58159</v>
      </c>
      <c r="P107" s="256">
        <f t="shared" si="3"/>
        <v>1.1437627780642057E-3</v>
      </c>
    </row>
    <row r="108" spans="2:16">
      <c r="B108" s="248" t="s">
        <v>210</v>
      </c>
      <c r="C108" s="249">
        <v>2</v>
      </c>
      <c r="D108" s="250" t="s">
        <v>211</v>
      </c>
      <c r="E108" s="250" t="s">
        <v>15</v>
      </c>
      <c r="F108" s="44">
        <v>217813</v>
      </c>
      <c r="G108" s="44">
        <v>139730610</v>
      </c>
      <c r="H108" s="251">
        <f t="shared" si="2"/>
        <v>1.1353972951597804</v>
      </c>
      <c r="I108" s="246"/>
      <c r="J108" s="253" t="s">
        <v>985</v>
      </c>
      <c r="K108" s="254">
        <v>5</v>
      </c>
      <c r="L108" s="255" t="s">
        <v>986</v>
      </c>
      <c r="M108" s="255" t="s">
        <v>15</v>
      </c>
      <c r="N108" s="68">
        <v>820</v>
      </c>
      <c r="O108" s="68">
        <v>238639</v>
      </c>
      <c r="P108" s="256">
        <f t="shared" si="3"/>
        <v>4.6931069240266163E-3</v>
      </c>
    </row>
    <row r="109" spans="2:16">
      <c r="B109" s="253" t="s">
        <v>212</v>
      </c>
      <c r="C109" s="254">
        <v>3</v>
      </c>
      <c r="D109" s="255" t="s">
        <v>213</v>
      </c>
      <c r="E109" s="255" t="s">
        <v>15</v>
      </c>
      <c r="F109" s="68">
        <v>15378</v>
      </c>
      <c r="G109" s="68">
        <v>23403802</v>
      </c>
      <c r="H109" s="257">
        <f t="shared" si="2"/>
        <v>0.1901703104799661</v>
      </c>
      <c r="I109" s="246"/>
      <c r="J109" s="248" t="s">
        <v>82</v>
      </c>
      <c r="K109" s="249">
        <v>2</v>
      </c>
      <c r="L109" s="250" t="s">
        <v>83</v>
      </c>
      <c r="M109" s="250"/>
      <c r="N109" s="44">
        <v>0</v>
      </c>
      <c r="O109" s="44">
        <v>41646202</v>
      </c>
      <c r="P109" s="252">
        <f t="shared" si="3"/>
        <v>0.81901985411274403</v>
      </c>
    </row>
    <row r="110" spans="2:16">
      <c r="B110" s="253" t="s">
        <v>214</v>
      </c>
      <c r="C110" s="254">
        <v>3</v>
      </c>
      <c r="D110" s="255" t="s">
        <v>215</v>
      </c>
      <c r="E110" s="255" t="s">
        <v>32</v>
      </c>
      <c r="F110" s="68">
        <v>188906244</v>
      </c>
      <c r="G110" s="68">
        <v>79156757</v>
      </c>
      <c r="H110" s="257">
        <f t="shared" si="2"/>
        <v>0.64319741960204724</v>
      </c>
      <c r="I110" s="246"/>
      <c r="J110" s="253" t="s">
        <v>84</v>
      </c>
      <c r="K110" s="254">
        <v>3</v>
      </c>
      <c r="L110" s="255" t="s">
        <v>85</v>
      </c>
      <c r="M110" s="255"/>
      <c r="N110" s="68">
        <v>0</v>
      </c>
      <c r="O110" s="68">
        <v>40134246</v>
      </c>
      <c r="P110" s="256">
        <f t="shared" si="3"/>
        <v>0.78928552245520445</v>
      </c>
    </row>
    <row r="111" spans="2:16">
      <c r="B111" s="253" t="s">
        <v>216</v>
      </c>
      <c r="C111" s="254">
        <v>4</v>
      </c>
      <c r="D111" s="255" t="s">
        <v>217</v>
      </c>
      <c r="E111" s="255" t="s">
        <v>32</v>
      </c>
      <c r="F111" s="68">
        <v>175140634</v>
      </c>
      <c r="G111" s="68">
        <v>77335346</v>
      </c>
      <c r="H111" s="257">
        <f t="shared" si="2"/>
        <v>0.62839733304424672</v>
      </c>
      <c r="I111" s="246"/>
      <c r="J111" s="253" t="s">
        <v>86</v>
      </c>
      <c r="K111" s="254">
        <v>4</v>
      </c>
      <c r="L111" s="255" t="s">
        <v>987</v>
      </c>
      <c r="M111" s="255" t="s">
        <v>988</v>
      </c>
      <c r="N111" s="68">
        <v>53746</v>
      </c>
      <c r="O111" s="68">
        <v>2036271</v>
      </c>
      <c r="P111" s="256">
        <f t="shared" si="3"/>
        <v>4.0045581523952926E-2</v>
      </c>
    </row>
    <row r="112" spans="2:16">
      <c r="B112" s="253" t="s">
        <v>218</v>
      </c>
      <c r="C112" s="254">
        <v>4</v>
      </c>
      <c r="D112" s="255" t="s">
        <v>219</v>
      </c>
      <c r="E112" s="255" t="s">
        <v>32</v>
      </c>
      <c r="F112" s="68">
        <v>88952</v>
      </c>
      <c r="G112" s="68">
        <v>349574</v>
      </c>
      <c r="H112" s="257">
        <f t="shared" si="2"/>
        <v>2.8405041247453588E-3</v>
      </c>
      <c r="I112" s="246"/>
      <c r="J112" s="253" t="s">
        <v>989</v>
      </c>
      <c r="K112" s="254">
        <v>5</v>
      </c>
      <c r="L112" s="255" t="s">
        <v>1309</v>
      </c>
      <c r="M112" s="255" t="s">
        <v>988</v>
      </c>
      <c r="N112" s="68">
        <v>13937</v>
      </c>
      <c r="O112" s="68">
        <v>518359</v>
      </c>
      <c r="P112" s="256">
        <f t="shared" si="3"/>
        <v>1.01941183630149E-2</v>
      </c>
    </row>
    <row r="113" spans="2:16">
      <c r="B113" s="253" t="s">
        <v>220</v>
      </c>
      <c r="C113" s="254">
        <v>3</v>
      </c>
      <c r="D113" s="255" t="s">
        <v>221</v>
      </c>
      <c r="E113" s="255" t="s">
        <v>32</v>
      </c>
      <c r="F113" s="68">
        <v>784800</v>
      </c>
      <c r="G113" s="68">
        <v>5934279</v>
      </c>
      <c r="H113" s="257">
        <f t="shared" si="2"/>
        <v>4.8219673021705739E-2</v>
      </c>
      <c r="I113" s="246"/>
      <c r="J113" s="253" t="s">
        <v>991</v>
      </c>
      <c r="K113" s="254">
        <v>5</v>
      </c>
      <c r="L113" s="255" t="s">
        <v>992</v>
      </c>
      <c r="M113" s="255" t="s">
        <v>988</v>
      </c>
      <c r="N113" s="68">
        <v>19675</v>
      </c>
      <c r="O113" s="68">
        <v>828073</v>
      </c>
      <c r="P113" s="256">
        <f t="shared" si="3"/>
        <v>1.6284995872005381E-2</v>
      </c>
    </row>
    <row r="114" spans="2:16">
      <c r="B114" s="248" t="s">
        <v>222</v>
      </c>
      <c r="C114" s="249">
        <v>2</v>
      </c>
      <c r="D114" s="250" t="s">
        <v>223</v>
      </c>
      <c r="E114" s="250"/>
      <c r="F114" s="44">
        <v>0</v>
      </c>
      <c r="G114" s="44">
        <v>827836</v>
      </c>
      <c r="H114" s="251">
        <f t="shared" si="2"/>
        <v>6.7266775349788567E-3</v>
      </c>
      <c r="I114" s="246"/>
      <c r="J114" s="253" t="s">
        <v>993</v>
      </c>
      <c r="K114" s="254">
        <v>4</v>
      </c>
      <c r="L114" s="255" t="s">
        <v>994</v>
      </c>
      <c r="M114" s="255" t="s">
        <v>988</v>
      </c>
      <c r="N114" s="68">
        <v>5522</v>
      </c>
      <c r="O114" s="68">
        <v>680155</v>
      </c>
      <c r="P114" s="256">
        <f t="shared" si="3"/>
        <v>1.3376020432164581E-2</v>
      </c>
    </row>
    <row r="115" spans="2:16">
      <c r="B115" s="253" t="s">
        <v>224</v>
      </c>
      <c r="C115" s="254">
        <v>3</v>
      </c>
      <c r="D115" s="255" t="s">
        <v>225</v>
      </c>
      <c r="E115" s="255"/>
      <c r="F115" s="68">
        <v>0</v>
      </c>
      <c r="G115" s="68">
        <v>115677</v>
      </c>
      <c r="H115" s="257">
        <f t="shared" si="2"/>
        <v>9.3994689432900862E-4</v>
      </c>
      <c r="I115" s="246"/>
      <c r="J115" s="253" t="s">
        <v>995</v>
      </c>
      <c r="K115" s="254">
        <v>4</v>
      </c>
      <c r="L115" s="255" t="s">
        <v>87</v>
      </c>
      <c r="M115" s="255"/>
      <c r="N115" s="68">
        <v>0</v>
      </c>
      <c r="O115" s="68">
        <v>37204284</v>
      </c>
      <c r="P115" s="256">
        <f t="shared" si="3"/>
        <v>0.73166449257603594</v>
      </c>
    </row>
    <row r="116" spans="2:16">
      <c r="B116" s="253" t="s">
        <v>226</v>
      </c>
      <c r="C116" s="254">
        <v>4</v>
      </c>
      <c r="D116" s="255" t="s">
        <v>227</v>
      </c>
      <c r="E116" s="255" t="s">
        <v>228</v>
      </c>
      <c r="F116" s="68">
        <v>29044</v>
      </c>
      <c r="G116" s="68">
        <v>17433</v>
      </c>
      <c r="H116" s="257">
        <f t="shared" si="2"/>
        <v>1.4165386558120981E-4</v>
      </c>
      <c r="I116" s="246"/>
      <c r="J116" s="253" t="s">
        <v>996</v>
      </c>
      <c r="K116" s="254">
        <v>5</v>
      </c>
      <c r="L116" s="255" t="s">
        <v>997</v>
      </c>
      <c r="M116" s="255" t="s">
        <v>988</v>
      </c>
      <c r="N116" s="68">
        <v>3062</v>
      </c>
      <c r="O116" s="68">
        <v>203329</v>
      </c>
      <c r="P116" s="256">
        <f t="shared" si="3"/>
        <v>3.9986956773847022E-3</v>
      </c>
    </row>
    <row r="117" spans="2:16">
      <c r="B117" s="253" t="s">
        <v>229</v>
      </c>
      <c r="C117" s="254">
        <v>4</v>
      </c>
      <c r="D117" s="255" t="s">
        <v>230</v>
      </c>
      <c r="E117" s="255"/>
      <c r="F117" s="68">
        <v>0</v>
      </c>
      <c r="G117" s="68">
        <v>15584</v>
      </c>
      <c r="H117" s="257">
        <f t="shared" si="2"/>
        <v>1.2662960140065243E-4</v>
      </c>
      <c r="I117" s="246"/>
      <c r="J117" s="253" t="s">
        <v>998</v>
      </c>
      <c r="K117" s="254">
        <v>5</v>
      </c>
      <c r="L117" s="255" t="s">
        <v>999</v>
      </c>
      <c r="M117" s="255" t="s">
        <v>988</v>
      </c>
      <c r="N117" s="68">
        <v>14701</v>
      </c>
      <c r="O117" s="68">
        <v>965237</v>
      </c>
      <c r="P117" s="256">
        <f t="shared" si="3"/>
        <v>1.8982481690028363E-2</v>
      </c>
    </row>
    <row r="118" spans="2:16">
      <c r="B118" s="253" t="s">
        <v>231</v>
      </c>
      <c r="C118" s="254">
        <v>3</v>
      </c>
      <c r="D118" s="255" t="s">
        <v>232</v>
      </c>
      <c r="E118" s="255" t="s">
        <v>15</v>
      </c>
      <c r="F118" s="68">
        <v>503</v>
      </c>
      <c r="G118" s="68">
        <v>483833</v>
      </c>
      <c r="H118" s="257">
        <f t="shared" si="2"/>
        <v>3.9314412175617212E-3</v>
      </c>
      <c r="I118" s="246"/>
      <c r="J118" s="253" t="s">
        <v>1000</v>
      </c>
      <c r="K118" s="254">
        <v>5</v>
      </c>
      <c r="L118" s="255" t="s">
        <v>992</v>
      </c>
      <c r="M118" s="255" t="s">
        <v>988</v>
      </c>
      <c r="N118" s="68">
        <v>258833</v>
      </c>
      <c r="O118" s="68">
        <v>10067099</v>
      </c>
      <c r="P118" s="256">
        <f t="shared" si="3"/>
        <v>0.197980933635162</v>
      </c>
    </row>
    <row r="119" spans="2:16">
      <c r="B119" s="253" t="s">
        <v>233</v>
      </c>
      <c r="C119" s="254">
        <v>4</v>
      </c>
      <c r="D119" s="255" t="s">
        <v>234</v>
      </c>
      <c r="E119" s="255" t="s">
        <v>15</v>
      </c>
      <c r="F119" s="68">
        <v>55</v>
      </c>
      <c r="G119" s="68">
        <v>175170</v>
      </c>
      <c r="H119" s="257">
        <f t="shared" si="2"/>
        <v>1.4233641733413941E-3</v>
      </c>
      <c r="I119" s="246"/>
      <c r="J119" s="248" t="s">
        <v>88</v>
      </c>
      <c r="K119" s="249">
        <v>2</v>
      </c>
      <c r="L119" s="250" t="s">
        <v>89</v>
      </c>
      <c r="M119" s="250" t="s">
        <v>15</v>
      </c>
      <c r="N119" s="44">
        <v>77160</v>
      </c>
      <c r="O119" s="44">
        <v>6117842</v>
      </c>
      <c r="P119" s="252">
        <f t="shared" si="3"/>
        <v>0.1203143101098347</v>
      </c>
    </row>
    <row r="120" spans="2:16">
      <c r="B120" s="248" t="s">
        <v>235</v>
      </c>
      <c r="C120" s="249">
        <v>2</v>
      </c>
      <c r="D120" s="250" t="s">
        <v>236</v>
      </c>
      <c r="E120" s="250" t="s">
        <v>15</v>
      </c>
      <c r="F120" s="44">
        <v>115144</v>
      </c>
      <c r="G120" s="44">
        <v>23575692</v>
      </c>
      <c r="H120" s="251">
        <f t="shared" si="2"/>
        <v>0.19156702263247882</v>
      </c>
      <c r="I120" s="246"/>
      <c r="J120" s="253" t="s">
        <v>1003</v>
      </c>
      <c r="K120" s="254">
        <v>3</v>
      </c>
      <c r="L120" s="255" t="s">
        <v>1004</v>
      </c>
      <c r="M120" s="255" t="s">
        <v>15</v>
      </c>
      <c r="N120" s="68">
        <v>77024</v>
      </c>
      <c r="O120" s="68">
        <v>6113821</v>
      </c>
      <c r="P120" s="256">
        <f t="shared" si="3"/>
        <v>0.12023523257874585</v>
      </c>
    </row>
    <row r="121" spans="2:16">
      <c r="B121" s="253" t="s">
        <v>237</v>
      </c>
      <c r="C121" s="254">
        <v>3</v>
      </c>
      <c r="D121" s="255" t="s">
        <v>238</v>
      </c>
      <c r="E121" s="255" t="s">
        <v>15</v>
      </c>
      <c r="F121" s="68">
        <v>109666</v>
      </c>
      <c r="G121" s="68">
        <v>19695756</v>
      </c>
      <c r="H121" s="257">
        <f t="shared" si="2"/>
        <v>0.16004015217944742</v>
      </c>
      <c r="I121" s="246"/>
      <c r="J121" s="253" t="s">
        <v>1005</v>
      </c>
      <c r="K121" s="254">
        <v>4</v>
      </c>
      <c r="L121" s="255" t="s">
        <v>1006</v>
      </c>
      <c r="M121" s="255" t="s">
        <v>15</v>
      </c>
      <c r="N121" s="68">
        <v>3587</v>
      </c>
      <c r="O121" s="68">
        <v>364564</v>
      </c>
      <c r="P121" s="256">
        <f t="shared" si="3"/>
        <v>7.1695650444849306E-3</v>
      </c>
    </row>
    <row r="122" spans="2:16">
      <c r="B122" s="253" t="s">
        <v>239</v>
      </c>
      <c r="C122" s="254">
        <v>4</v>
      </c>
      <c r="D122" s="255" t="s">
        <v>240</v>
      </c>
      <c r="E122" s="255" t="s">
        <v>32</v>
      </c>
      <c r="F122" s="68">
        <v>3040569</v>
      </c>
      <c r="G122" s="68">
        <v>339627</v>
      </c>
      <c r="H122" s="257">
        <f t="shared" si="2"/>
        <v>2.759678621335946E-3</v>
      </c>
      <c r="I122" s="246"/>
      <c r="J122" s="253" t="s">
        <v>1007</v>
      </c>
      <c r="K122" s="254">
        <v>4</v>
      </c>
      <c r="L122" s="255" t="s">
        <v>1008</v>
      </c>
      <c r="M122" s="255" t="s">
        <v>15</v>
      </c>
      <c r="N122" s="68">
        <v>73385</v>
      </c>
      <c r="O122" s="68">
        <v>5735143</v>
      </c>
      <c r="P122" s="256">
        <f t="shared" si="3"/>
        <v>0.11278809969695976</v>
      </c>
    </row>
    <row r="123" spans="2:16">
      <c r="B123" s="253" t="s">
        <v>241</v>
      </c>
      <c r="C123" s="254">
        <v>4</v>
      </c>
      <c r="D123" s="255" t="s">
        <v>242</v>
      </c>
      <c r="E123" s="255" t="s">
        <v>15</v>
      </c>
      <c r="F123" s="68">
        <v>41122</v>
      </c>
      <c r="G123" s="68">
        <v>6277944</v>
      </c>
      <c r="H123" s="257">
        <f t="shared" si="2"/>
        <v>5.1012162880878939E-2</v>
      </c>
      <c r="I123" s="246"/>
      <c r="J123" s="248" t="s">
        <v>90</v>
      </c>
      <c r="K123" s="249">
        <v>2</v>
      </c>
      <c r="L123" s="250" t="s">
        <v>91</v>
      </c>
      <c r="M123" s="250" t="s">
        <v>15</v>
      </c>
      <c r="N123" s="44">
        <v>47495</v>
      </c>
      <c r="O123" s="44">
        <v>16212460</v>
      </c>
      <c r="P123" s="252">
        <f t="shared" si="3"/>
        <v>0.31883643612948659</v>
      </c>
    </row>
    <row r="124" spans="2:16">
      <c r="B124" s="253" t="s">
        <v>243</v>
      </c>
      <c r="C124" s="254">
        <v>5</v>
      </c>
      <c r="D124" s="255" t="s">
        <v>244</v>
      </c>
      <c r="E124" s="255" t="s">
        <v>15</v>
      </c>
      <c r="F124" s="68">
        <v>41122</v>
      </c>
      <c r="G124" s="68">
        <v>6277944</v>
      </c>
      <c r="H124" s="257">
        <f t="shared" si="2"/>
        <v>5.1012162880878939E-2</v>
      </c>
      <c r="I124" s="246"/>
      <c r="J124" s="253" t="s">
        <v>1009</v>
      </c>
      <c r="K124" s="254">
        <v>3</v>
      </c>
      <c r="L124" s="255" t="s">
        <v>1010</v>
      </c>
      <c r="M124" s="255" t="s">
        <v>32</v>
      </c>
      <c r="N124" s="68">
        <v>34924</v>
      </c>
      <c r="O124" s="68">
        <v>90171</v>
      </c>
      <c r="P124" s="256">
        <f t="shared" si="3"/>
        <v>1.7733151096275294E-3</v>
      </c>
    </row>
    <row r="125" spans="2:16">
      <c r="B125" s="253" t="s">
        <v>245</v>
      </c>
      <c r="C125" s="254">
        <v>4</v>
      </c>
      <c r="D125" s="255" t="s">
        <v>246</v>
      </c>
      <c r="E125" s="255" t="s">
        <v>15</v>
      </c>
      <c r="F125" s="68">
        <v>4545</v>
      </c>
      <c r="G125" s="68">
        <v>768176</v>
      </c>
      <c r="H125" s="257">
        <f t="shared" si="2"/>
        <v>6.2419032780767179E-3</v>
      </c>
      <c r="I125" s="246"/>
      <c r="J125" s="253" t="s">
        <v>1011</v>
      </c>
      <c r="K125" s="254">
        <v>3</v>
      </c>
      <c r="L125" s="255" t="s">
        <v>1012</v>
      </c>
      <c r="M125" s="255" t="s">
        <v>15</v>
      </c>
      <c r="N125" s="68">
        <v>5000</v>
      </c>
      <c r="O125" s="68">
        <v>8479766</v>
      </c>
      <c r="P125" s="256">
        <f t="shared" si="3"/>
        <v>0.16676422767747723</v>
      </c>
    </row>
    <row r="126" spans="2:16">
      <c r="B126" s="253" t="s">
        <v>247</v>
      </c>
      <c r="C126" s="254">
        <v>4</v>
      </c>
      <c r="D126" s="255" t="s">
        <v>248</v>
      </c>
      <c r="E126" s="255" t="s">
        <v>15</v>
      </c>
      <c r="F126" s="68">
        <v>16878</v>
      </c>
      <c r="G126" s="68">
        <v>1194210</v>
      </c>
      <c r="H126" s="257">
        <f t="shared" si="2"/>
        <v>9.7036920103101346E-3</v>
      </c>
      <c r="I126" s="246"/>
      <c r="J126" s="253" t="s">
        <v>1013</v>
      </c>
      <c r="K126" s="254">
        <v>4</v>
      </c>
      <c r="L126" s="255" t="s">
        <v>1014</v>
      </c>
      <c r="M126" s="255" t="s">
        <v>15</v>
      </c>
      <c r="N126" s="68">
        <v>573</v>
      </c>
      <c r="O126" s="68">
        <v>610411</v>
      </c>
      <c r="P126" s="256">
        <f t="shared" si="3"/>
        <v>1.2004425473631765E-2</v>
      </c>
    </row>
    <row r="127" spans="2:16">
      <c r="B127" s="253" t="s">
        <v>249</v>
      </c>
      <c r="C127" s="254">
        <v>5</v>
      </c>
      <c r="D127" s="255" t="s">
        <v>244</v>
      </c>
      <c r="E127" s="255" t="s">
        <v>15</v>
      </c>
      <c r="F127" s="68">
        <v>16749</v>
      </c>
      <c r="G127" s="68">
        <v>1158989</v>
      </c>
      <c r="H127" s="257">
        <f t="shared" si="2"/>
        <v>9.417499685429976E-3</v>
      </c>
      <c r="I127" s="246"/>
      <c r="J127" s="253" t="s">
        <v>92</v>
      </c>
      <c r="K127" s="254">
        <v>3</v>
      </c>
      <c r="L127" s="255" t="s">
        <v>1015</v>
      </c>
      <c r="M127" s="255" t="s">
        <v>15</v>
      </c>
      <c r="N127" s="68">
        <v>41</v>
      </c>
      <c r="O127" s="68">
        <v>211763</v>
      </c>
      <c r="P127" s="256">
        <f t="shared" si="3"/>
        <v>4.1645598647021163E-3</v>
      </c>
    </row>
    <row r="128" spans="2:16">
      <c r="B128" s="253" t="s">
        <v>250</v>
      </c>
      <c r="C128" s="254">
        <v>4</v>
      </c>
      <c r="D128" s="255" t="s">
        <v>251</v>
      </c>
      <c r="E128" s="255" t="s">
        <v>15</v>
      </c>
      <c r="F128" s="68">
        <v>455</v>
      </c>
      <c r="G128" s="68">
        <v>199195</v>
      </c>
      <c r="H128" s="257">
        <f t="shared" si="2"/>
        <v>1.6185821002953646E-3</v>
      </c>
      <c r="I128" s="246"/>
      <c r="J128" s="253" t="s">
        <v>1016</v>
      </c>
      <c r="K128" s="254">
        <v>3</v>
      </c>
      <c r="L128" s="255" t="s">
        <v>1017</v>
      </c>
      <c r="M128" s="255" t="s">
        <v>15</v>
      </c>
      <c r="N128" s="68">
        <v>102</v>
      </c>
      <c r="O128" s="68">
        <v>358779</v>
      </c>
      <c r="P128" s="256">
        <f t="shared" si="3"/>
        <v>7.0557964502673291E-3</v>
      </c>
    </row>
    <row r="129" spans="2:16">
      <c r="B129" s="253" t="s">
        <v>252</v>
      </c>
      <c r="C129" s="254">
        <v>3</v>
      </c>
      <c r="D129" s="255" t="s">
        <v>253</v>
      </c>
      <c r="E129" s="255" t="s">
        <v>32</v>
      </c>
      <c r="F129" s="68">
        <v>84559</v>
      </c>
      <c r="G129" s="68">
        <v>78253</v>
      </c>
      <c r="H129" s="257">
        <f t="shared" si="2"/>
        <v>6.3585383716666165E-4</v>
      </c>
      <c r="I129" s="246"/>
      <c r="J129" s="253" t="s">
        <v>1018</v>
      </c>
      <c r="K129" s="254">
        <v>3</v>
      </c>
      <c r="L129" s="255" t="s">
        <v>1019</v>
      </c>
      <c r="M129" s="255" t="s">
        <v>15</v>
      </c>
      <c r="N129" s="68">
        <v>8094</v>
      </c>
      <c r="O129" s="68">
        <v>1907399</v>
      </c>
      <c r="P129" s="256">
        <f t="shared" si="3"/>
        <v>3.7511167301997758E-2</v>
      </c>
    </row>
    <row r="130" spans="2:16">
      <c r="B130" s="253" t="s">
        <v>254</v>
      </c>
      <c r="C130" s="254">
        <v>3</v>
      </c>
      <c r="D130" s="255" t="s">
        <v>255</v>
      </c>
      <c r="E130" s="255" t="s">
        <v>32</v>
      </c>
      <c r="F130" s="68">
        <v>1757352</v>
      </c>
      <c r="G130" s="68">
        <v>1062084</v>
      </c>
      <c r="H130" s="257">
        <f t="shared" si="2"/>
        <v>8.6300868566485198E-3</v>
      </c>
      <c r="I130" s="246"/>
      <c r="J130" s="253" t="s">
        <v>1020</v>
      </c>
      <c r="K130" s="254">
        <v>4</v>
      </c>
      <c r="L130" s="255" t="s">
        <v>1021</v>
      </c>
      <c r="M130" s="255" t="s">
        <v>15</v>
      </c>
      <c r="N130" s="68">
        <v>7255</v>
      </c>
      <c r="O130" s="68">
        <v>1652927</v>
      </c>
      <c r="P130" s="256">
        <f t="shared" si="3"/>
        <v>3.2506686453641451E-2</v>
      </c>
    </row>
    <row r="131" spans="2:16">
      <c r="B131" s="248" t="s">
        <v>256</v>
      </c>
      <c r="C131" s="249">
        <v>2</v>
      </c>
      <c r="D131" s="250" t="s">
        <v>257</v>
      </c>
      <c r="E131" s="250"/>
      <c r="F131" s="44">
        <v>0</v>
      </c>
      <c r="G131" s="44">
        <v>61504133</v>
      </c>
      <c r="H131" s="251">
        <f t="shared" si="2"/>
        <v>0.49975897370910638</v>
      </c>
      <c r="I131" s="246"/>
      <c r="J131" s="253" t="s">
        <v>1022</v>
      </c>
      <c r="K131" s="254">
        <v>4</v>
      </c>
      <c r="L131" s="255" t="s">
        <v>1023</v>
      </c>
      <c r="M131" s="255" t="s">
        <v>15</v>
      </c>
      <c r="N131" s="68">
        <v>98</v>
      </c>
      <c r="O131" s="68">
        <v>9242</v>
      </c>
      <c r="P131" s="256">
        <f t="shared" si="3"/>
        <v>1.817544248503136E-4</v>
      </c>
    </row>
    <row r="132" spans="2:16">
      <c r="B132" s="253" t="s">
        <v>258</v>
      </c>
      <c r="C132" s="254">
        <v>3</v>
      </c>
      <c r="D132" s="255" t="s">
        <v>259</v>
      </c>
      <c r="E132" s="255" t="s">
        <v>15</v>
      </c>
      <c r="F132" s="68">
        <v>19721</v>
      </c>
      <c r="G132" s="68">
        <v>17160928</v>
      </c>
      <c r="H132" s="257">
        <f t="shared" si="2"/>
        <v>0.13944311295593528</v>
      </c>
      <c r="I132" s="246"/>
      <c r="J132" s="253" t="s">
        <v>1024</v>
      </c>
      <c r="K132" s="254">
        <v>4</v>
      </c>
      <c r="L132" s="255" t="s">
        <v>1025</v>
      </c>
      <c r="M132" s="255" t="s">
        <v>15</v>
      </c>
      <c r="N132" s="68">
        <v>604</v>
      </c>
      <c r="O132" s="68">
        <v>167599</v>
      </c>
      <c r="P132" s="256">
        <f t="shared" si="3"/>
        <v>3.2960246538073696E-3</v>
      </c>
    </row>
    <row r="133" spans="2:16">
      <c r="B133" s="253" t="s">
        <v>260</v>
      </c>
      <c r="C133" s="254">
        <v>4</v>
      </c>
      <c r="D133" s="255" t="s">
        <v>261</v>
      </c>
      <c r="E133" s="255" t="s">
        <v>32</v>
      </c>
      <c r="F133" s="68">
        <v>174395</v>
      </c>
      <c r="G133" s="68">
        <v>534600</v>
      </c>
      <c r="H133" s="257">
        <f t="shared" si="2"/>
        <v>4.3439543704304924E-3</v>
      </c>
      <c r="I133" s="246"/>
      <c r="J133" s="253" t="s">
        <v>1026</v>
      </c>
      <c r="K133" s="254">
        <v>3</v>
      </c>
      <c r="L133" s="255" t="s">
        <v>1027</v>
      </c>
      <c r="M133" s="255" t="s">
        <v>15</v>
      </c>
      <c r="N133" s="68">
        <v>210</v>
      </c>
      <c r="O133" s="68">
        <v>55078</v>
      </c>
      <c r="P133" s="256">
        <f t="shared" si="3"/>
        <v>1.0831714144022475E-3</v>
      </c>
    </row>
    <row r="134" spans="2:16">
      <c r="B134" s="253" t="s">
        <v>262</v>
      </c>
      <c r="C134" s="254">
        <v>4</v>
      </c>
      <c r="D134" s="255" t="s">
        <v>263</v>
      </c>
      <c r="E134" s="255" t="s">
        <v>15</v>
      </c>
      <c r="F134" s="68">
        <v>218</v>
      </c>
      <c r="G134" s="68">
        <v>255993</v>
      </c>
      <c r="H134" s="257">
        <f t="shared" si="2"/>
        <v>2.0801008439012589E-3</v>
      </c>
      <c r="I134" s="246"/>
      <c r="J134" s="253" t="s">
        <v>1028</v>
      </c>
      <c r="K134" s="254">
        <v>4</v>
      </c>
      <c r="L134" s="255" t="s">
        <v>1029</v>
      </c>
      <c r="M134" s="255" t="s">
        <v>15</v>
      </c>
      <c r="N134" s="68">
        <v>22</v>
      </c>
      <c r="O134" s="68">
        <v>10893</v>
      </c>
      <c r="P134" s="256">
        <f t="shared" si="3"/>
        <v>2.1422321466072993E-4</v>
      </c>
    </row>
    <row r="135" spans="2:16">
      <c r="B135" s="253" t="s">
        <v>264</v>
      </c>
      <c r="C135" s="254">
        <v>4</v>
      </c>
      <c r="D135" s="255" t="s">
        <v>265</v>
      </c>
      <c r="E135" s="255" t="s">
        <v>15</v>
      </c>
      <c r="F135" s="68">
        <v>18241</v>
      </c>
      <c r="G135" s="68">
        <v>14702481</v>
      </c>
      <c r="H135" s="257">
        <f t="shared" si="2"/>
        <v>0.11946671641623881</v>
      </c>
      <c r="I135" s="246"/>
      <c r="J135" s="248" t="s">
        <v>98</v>
      </c>
      <c r="K135" s="249">
        <v>2</v>
      </c>
      <c r="L135" s="250" t="s">
        <v>99</v>
      </c>
      <c r="M135" s="250" t="s">
        <v>15</v>
      </c>
      <c r="N135" s="44">
        <v>571589</v>
      </c>
      <c r="O135" s="44">
        <v>13002732</v>
      </c>
      <c r="P135" s="252">
        <f t="shared" si="3"/>
        <v>0.25571349016909412</v>
      </c>
    </row>
    <row r="136" spans="2:16">
      <c r="B136" s="253" t="s">
        <v>266</v>
      </c>
      <c r="C136" s="254">
        <v>4</v>
      </c>
      <c r="D136" s="255" t="s">
        <v>267</v>
      </c>
      <c r="E136" s="255" t="s">
        <v>15</v>
      </c>
      <c r="F136" s="68">
        <v>60</v>
      </c>
      <c r="G136" s="68">
        <v>137438</v>
      </c>
      <c r="H136" s="257">
        <f t="shared" si="2"/>
        <v>1.1167684264183052E-3</v>
      </c>
      <c r="I136" s="246"/>
      <c r="J136" s="253" t="s">
        <v>1030</v>
      </c>
      <c r="K136" s="254">
        <v>3</v>
      </c>
      <c r="L136" s="255" t="s">
        <v>1031</v>
      </c>
      <c r="M136" s="255" t="s">
        <v>15</v>
      </c>
      <c r="N136" s="68">
        <v>571589</v>
      </c>
      <c r="O136" s="68">
        <v>13002732</v>
      </c>
      <c r="P136" s="256">
        <f t="shared" si="3"/>
        <v>0.25571349016909412</v>
      </c>
    </row>
    <row r="137" spans="2:16">
      <c r="B137" s="253" t="s">
        <v>268</v>
      </c>
      <c r="C137" s="254">
        <v>3</v>
      </c>
      <c r="D137" s="255" t="s">
        <v>269</v>
      </c>
      <c r="E137" s="255"/>
      <c r="F137" s="68">
        <v>0</v>
      </c>
      <c r="G137" s="68">
        <v>15025262</v>
      </c>
      <c r="H137" s="257">
        <f t="shared" ref="H137:H200" si="4">G137/$G$398*100</f>
        <v>0.12208951090864795</v>
      </c>
      <c r="I137" s="246"/>
      <c r="J137" s="253" t="s">
        <v>1032</v>
      </c>
      <c r="K137" s="254">
        <v>4</v>
      </c>
      <c r="L137" s="255" t="s">
        <v>1033</v>
      </c>
      <c r="M137" s="255" t="s">
        <v>15</v>
      </c>
      <c r="N137" s="68">
        <v>140223</v>
      </c>
      <c r="O137" s="68">
        <v>2799859</v>
      </c>
      <c r="P137" s="256">
        <f t="shared" ref="P137:P200" si="5">O137/$O$400*100</f>
        <v>5.5062406644338258E-2</v>
      </c>
    </row>
    <row r="138" spans="2:16">
      <c r="B138" s="253" t="s">
        <v>270</v>
      </c>
      <c r="C138" s="254">
        <v>4</v>
      </c>
      <c r="D138" s="255" t="s">
        <v>271</v>
      </c>
      <c r="E138" s="255" t="s">
        <v>228</v>
      </c>
      <c r="F138" s="68">
        <v>2250280</v>
      </c>
      <c r="G138" s="68">
        <v>1117314</v>
      </c>
      <c r="H138" s="257">
        <f t="shared" si="4"/>
        <v>9.0788646341997282E-3</v>
      </c>
      <c r="I138" s="246"/>
      <c r="J138" s="253" t="s">
        <v>1034</v>
      </c>
      <c r="K138" s="254">
        <v>5</v>
      </c>
      <c r="L138" s="255" t="s">
        <v>1035</v>
      </c>
      <c r="M138" s="255" t="s">
        <v>15</v>
      </c>
      <c r="N138" s="68">
        <v>3664</v>
      </c>
      <c r="O138" s="68">
        <v>254975</v>
      </c>
      <c r="P138" s="256">
        <f t="shared" si="5"/>
        <v>5.0143729145432489E-3</v>
      </c>
    </row>
    <row r="139" spans="2:16">
      <c r="B139" s="253" t="s">
        <v>272</v>
      </c>
      <c r="C139" s="254">
        <v>4</v>
      </c>
      <c r="D139" s="255" t="s">
        <v>273</v>
      </c>
      <c r="E139" s="255" t="s">
        <v>228</v>
      </c>
      <c r="F139" s="68">
        <v>7371</v>
      </c>
      <c r="G139" s="68">
        <v>6438</v>
      </c>
      <c r="H139" s="257">
        <f t="shared" si="4"/>
        <v>5.2312716492389653E-5</v>
      </c>
      <c r="I139" s="246"/>
      <c r="J139" s="253" t="s">
        <v>1036</v>
      </c>
      <c r="K139" s="254">
        <v>5</v>
      </c>
      <c r="L139" s="255" t="s">
        <v>1037</v>
      </c>
      <c r="M139" s="255" t="s">
        <v>15</v>
      </c>
      <c r="N139" s="68">
        <v>89352</v>
      </c>
      <c r="O139" s="68">
        <v>1845007</v>
      </c>
      <c r="P139" s="256">
        <f t="shared" si="5"/>
        <v>3.6284157772105877E-2</v>
      </c>
    </row>
    <row r="140" spans="2:16">
      <c r="B140" s="253" t="s">
        <v>274</v>
      </c>
      <c r="C140" s="254">
        <v>4</v>
      </c>
      <c r="D140" s="255" t="s">
        <v>275</v>
      </c>
      <c r="E140" s="255" t="s">
        <v>228</v>
      </c>
      <c r="F140" s="68">
        <v>2244793</v>
      </c>
      <c r="G140" s="68">
        <v>2796409</v>
      </c>
      <c r="H140" s="257">
        <f t="shared" si="4"/>
        <v>2.2722546010215415E-2</v>
      </c>
      <c r="I140" s="246"/>
      <c r="J140" s="253" t="s">
        <v>1040</v>
      </c>
      <c r="K140" s="254">
        <v>4</v>
      </c>
      <c r="L140" s="255" t="s">
        <v>1041</v>
      </c>
      <c r="M140" s="255" t="s">
        <v>15</v>
      </c>
      <c r="N140" s="68">
        <v>293291</v>
      </c>
      <c r="O140" s="68">
        <v>4523423</v>
      </c>
      <c r="P140" s="256">
        <f t="shared" si="5"/>
        <v>8.8958249915568069E-2</v>
      </c>
    </row>
    <row r="141" spans="2:16">
      <c r="B141" s="253" t="s">
        <v>276</v>
      </c>
      <c r="C141" s="254">
        <v>4</v>
      </c>
      <c r="D141" s="255" t="s">
        <v>277</v>
      </c>
      <c r="E141" s="255" t="s">
        <v>228</v>
      </c>
      <c r="F141" s="68">
        <v>28359027</v>
      </c>
      <c r="G141" s="68">
        <v>5813975</v>
      </c>
      <c r="H141" s="257">
        <f t="shared" si="4"/>
        <v>4.7242128901652858E-2</v>
      </c>
      <c r="I141" s="246"/>
      <c r="J141" s="253" t="s">
        <v>1042</v>
      </c>
      <c r="K141" s="254">
        <v>4</v>
      </c>
      <c r="L141" s="255" t="s">
        <v>1043</v>
      </c>
      <c r="M141" s="255" t="s">
        <v>15</v>
      </c>
      <c r="N141" s="68">
        <v>14217</v>
      </c>
      <c r="O141" s="68">
        <v>185791</v>
      </c>
      <c r="P141" s="256">
        <f t="shared" si="5"/>
        <v>3.6537909919243249E-3</v>
      </c>
    </row>
    <row r="142" spans="2:16">
      <c r="B142" s="253" t="s">
        <v>278</v>
      </c>
      <c r="C142" s="254">
        <v>4</v>
      </c>
      <c r="D142" s="255" t="s">
        <v>279</v>
      </c>
      <c r="E142" s="255" t="s">
        <v>32</v>
      </c>
      <c r="F142" s="68">
        <v>2382073</v>
      </c>
      <c r="G142" s="68">
        <v>3853011</v>
      </c>
      <c r="H142" s="257">
        <f t="shared" si="4"/>
        <v>3.1308088239369175E-2</v>
      </c>
      <c r="I142" s="246"/>
      <c r="J142" s="253" t="s">
        <v>1044</v>
      </c>
      <c r="K142" s="254">
        <v>4</v>
      </c>
      <c r="L142" s="255" t="s">
        <v>1045</v>
      </c>
      <c r="M142" s="255" t="s">
        <v>15</v>
      </c>
      <c r="N142" s="68">
        <v>26811</v>
      </c>
      <c r="O142" s="68">
        <v>938787</v>
      </c>
      <c r="P142" s="256">
        <f t="shared" si="5"/>
        <v>1.8462312404452647E-2</v>
      </c>
    </row>
    <row r="143" spans="2:16">
      <c r="B143" s="253" t="s">
        <v>280</v>
      </c>
      <c r="C143" s="254">
        <v>3</v>
      </c>
      <c r="D143" s="255" t="s">
        <v>281</v>
      </c>
      <c r="E143" s="255"/>
      <c r="F143" s="68">
        <v>0</v>
      </c>
      <c r="G143" s="68">
        <v>29317943</v>
      </c>
      <c r="H143" s="257">
        <f t="shared" si="4"/>
        <v>0.23822634984452312</v>
      </c>
      <c r="I143" s="246"/>
      <c r="J143" s="253" t="s">
        <v>1046</v>
      </c>
      <c r="K143" s="254">
        <v>4</v>
      </c>
      <c r="L143" s="255" t="s">
        <v>1047</v>
      </c>
      <c r="M143" s="255" t="s">
        <v>15</v>
      </c>
      <c r="N143" s="68">
        <v>3131</v>
      </c>
      <c r="O143" s="68">
        <v>168511</v>
      </c>
      <c r="P143" s="256">
        <f t="shared" si="5"/>
        <v>3.3139601694385625E-3</v>
      </c>
    </row>
    <row r="144" spans="2:16">
      <c r="B144" s="253" t="s">
        <v>282</v>
      </c>
      <c r="C144" s="254">
        <v>4</v>
      </c>
      <c r="D144" s="255" t="s">
        <v>283</v>
      </c>
      <c r="E144" s="255" t="s">
        <v>15</v>
      </c>
      <c r="F144" s="68">
        <v>468</v>
      </c>
      <c r="G144" s="68">
        <v>1043743</v>
      </c>
      <c r="H144" s="257">
        <f t="shared" si="4"/>
        <v>8.4810549316427855E-3</v>
      </c>
      <c r="I144" s="246"/>
      <c r="J144" s="248" t="s">
        <v>102</v>
      </c>
      <c r="K144" s="249">
        <v>2</v>
      </c>
      <c r="L144" s="250" t="s">
        <v>103</v>
      </c>
      <c r="M144" s="250" t="s">
        <v>15</v>
      </c>
      <c r="N144" s="44">
        <v>3489332</v>
      </c>
      <c r="O144" s="44">
        <v>61187877</v>
      </c>
      <c r="P144" s="252">
        <f t="shared" si="5"/>
        <v>1.2033290837423427</v>
      </c>
    </row>
    <row r="145" spans="2:16">
      <c r="B145" s="253" t="s">
        <v>284</v>
      </c>
      <c r="C145" s="254">
        <v>5</v>
      </c>
      <c r="D145" s="255" t="s">
        <v>285</v>
      </c>
      <c r="E145" s="255" t="s">
        <v>15</v>
      </c>
      <c r="F145" s="68">
        <v>2</v>
      </c>
      <c r="G145" s="68">
        <v>19702</v>
      </c>
      <c r="H145" s="257">
        <f t="shared" si="4"/>
        <v>1.6009088852641517E-4</v>
      </c>
      <c r="I145" s="246"/>
      <c r="J145" s="253" t="s">
        <v>104</v>
      </c>
      <c r="K145" s="254">
        <v>3</v>
      </c>
      <c r="L145" s="255" t="s">
        <v>1048</v>
      </c>
      <c r="M145" s="255" t="s">
        <v>15</v>
      </c>
      <c r="N145" s="68">
        <v>3413365</v>
      </c>
      <c r="O145" s="68">
        <v>34632733</v>
      </c>
      <c r="P145" s="256">
        <f t="shared" si="5"/>
        <v>0.68109202200924868</v>
      </c>
    </row>
    <row r="146" spans="2:16">
      <c r="B146" s="253" t="s">
        <v>286</v>
      </c>
      <c r="C146" s="254">
        <v>4</v>
      </c>
      <c r="D146" s="255" t="s">
        <v>287</v>
      </c>
      <c r="E146" s="255" t="s">
        <v>12</v>
      </c>
      <c r="F146" s="68">
        <v>1769288</v>
      </c>
      <c r="G146" s="68">
        <v>51626</v>
      </c>
      <c r="H146" s="257">
        <f t="shared" si="4"/>
        <v>4.1949305710408638E-4</v>
      </c>
      <c r="I146" s="246"/>
      <c r="J146" s="253" t="s">
        <v>1049</v>
      </c>
      <c r="K146" s="254">
        <v>3</v>
      </c>
      <c r="L146" s="255" t="s">
        <v>1050</v>
      </c>
      <c r="M146" s="255" t="s">
        <v>15</v>
      </c>
      <c r="N146" s="68">
        <v>3955</v>
      </c>
      <c r="O146" s="68">
        <v>466754</v>
      </c>
      <c r="P146" s="256">
        <f t="shared" si="5"/>
        <v>9.1792474374143337E-3</v>
      </c>
    </row>
    <row r="147" spans="2:16">
      <c r="B147" s="253" t="s">
        <v>288</v>
      </c>
      <c r="C147" s="254">
        <v>4</v>
      </c>
      <c r="D147" s="255" t="s">
        <v>289</v>
      </c>
      <c r="E147" s="255" t="s">
        <v>12</v>
      </c>
      <c r="F147" s="68">
        <v>24745</v>
      </c>
      <c r="G147" s="68">
        <v>56995</v>
      </c>
      <c r="H147" s="257">
        <f t="shared" si="4"/>
        <v>4.6311948997883632E-4</v>
      </c>
      <c r="I147" s="246"/>
      <c r="J147" s="253" t="s">
        <v>1051</v>
      </c>
      <c r="K147" s="254">
        <v>3</v>
      </c>
      <c r="L147" s="255" t="s">
        <v>1052</v>
      </c>
      <c r="M147" s="255" t="s">
        <v>15</v>
      </c>
      <c r="N147" s="68">
        <v>36652</v>
      </c>
      <c r="O147" s="68">
        <v>10021373</v>
      </c>
      <c r="P147" s="256">
        <f t="shared" si="5"/>
        <v>0.1970816799205217</v>
      </c>
    </row>
    <row r="148" spans="2:16">
      <c r="B148" s="253" t="s">
        <v>290</v>
      </c>
      <c r="C148" s="254">
        <v>4</v>
      </c>
      <c r="D148" s="255" t="s">
        <v>291</v>
      </c>
      <c r="E148" s="255" t="s">
        <v>228</v>
      </c>
      <c r="F148" s="68">
        <v>254402</v>
      </c>
      <c r="G148" s="68">
        <v>327038</v>
      </c>
      <c r="H148" s="257">
        <f t="shared" si="4"/>
        <v>2.657385240173676E-3</v>
      </c>
      <c r="I148" s="246"/>
      <c r="J148" s="253" t="s">
        <v>1053</v>
      </c>
      <c r="K148" s="254">
        <v>4</v>
      </c>
      <c r="L148" s="255" t="s">
        <v>1054</v>
      </c>
      <c r="M148" s="255" t="s">
        <v>15</v>
      </c>
      <c r="N148" s="68">
        <v>47</v>
      </c>
      <c r="O148" s="68">
        <v>19967</v>
      </c>
      <c r="P148" s="256">
        <f t="shared" si="5"/>
        <v>3.9267372873687636E-4</v>
      </c>
    </row>
    <row r="149" spans="2:16">
      <c r="B149" s="253" t="s">
        <v>292</v>
      </c>
      <c r="C149" s="254">
        <v>5</v>
      </c>
      <c r="D149" s="255" t="s">
        <v>293</v>
      </c>
      <c r="E149" s="255" t="s">
        <v>228</v>
      </c>
      <c r="F149" s="68">
        <v>249721</v>
      </c>
      <c r="G149" s="68">
        <v>311636</v>
      </c>
      <c r="H149" s="257">
        <f t="shared" si="4"/>
        <v>2.5322345009043713E-3</v>
      </c>
      <c r="I149" s="246"/>
      <c r="J149" s="253" t="s">
        <v>1055</v>
      </c>
      <c r="K149" s="254">
        <v>4</v>
      </c>
      <c r="L149" s="255" t="s">
        <v>1056</v>
      </c>
      <c r="M149" s="255" t="s">
        <v>15</v>
      </c>
      <c r="N149" s="68">
        <v>363</v>
      </c>
      <c r="O149" s="68">
        <v>25957</v>
      </c>
      <c r="P149" s="256">
        <f t="shared" si="5"/>
        <v>5.1047388074438324E-4</v>
      </c>
    </row>
    <row r="150" spans="2:16">
      <c r="B150" s="253" t="s">
        <v>294</v>
      </c>
      <c r="C150" s="254">
        <v>4</v>
      </c>
      <c r="D150" s="255" t="s">
        <v>295</v>
      </c>
      <c r="E150" s="255" t="s">
        <v>15</v>
      </c>
      <c r="F150" s="68">
        <v>15246</v>
      </c>
      <c r="G150" s="68">
        <v>27838541</v>
      </c>
      <c r="H150" s="257">
        <f t="shared" si="4"/>
        <v>0.22620529712562371</v>
      </c>
      <c r="I150" s="246"/>
      <c r="J150" s="253" t="s">
        <v>1057</v>
      </c>
      <c r="K150" s="254">
        <v>4</v>
      </c>
      <c r="L150" s="255" t="s">
        <v>1058</v>
      </c>
      <c r="M150" s="255" t="s">
        <v>15</v>
      </c>
      <c r="N150" s="68">
        <v>4813</v>
      </c>
      <c r="O150" s="68">
        <v>253719</v>
      </c>
      <c r="P150" s="256">
        <f t="shared" si="5"/>
        <v>4.989672248279238E-3</v>
      </c>
    </row>
    <row r="151" spans="2:16">
      <c r="B151" s="253" t="s">
        <v>296</v>
      </c>
      <c r="C151" s="254">
        <v>5</v>
      </c>
      <c r="D151" s="255" t="s">
        <v>297</v>
      </c>
      <c r="E151" s="255" t="s">
        <v>15</v>
      </c>
      <c r="F151" s="68">
        <v>56</v>
      </c>
      <c r="G151" s="68">
        <v>151084</v>
      </c>
      <c r="H151" s="257">
        <f t="shared" si="4"/>
        <v>1.2276505838049391E-3</v>
      </c>
      <c r="I151" s="246"/>
      <c r="J151" s="253" t="s">
        <v>1059</v>
      </c>
      <c r="K151" s="254">
        <v>4</v>
      </c>
      <c r="L151" s="255" t="s">
        <v>1060</v>
      </c>
      <c r="M151" s="255" t="s">
        <v>15</v>
      </c>
      <c r="N151" s="68">
        <v>2763</v>
      </c>
      <c r="O151" s="68">
        <v>4812926</v>
      </c>
      <c r="P151" s="256">
        <f t="shared" si="5"/>
        <v>9.4651655158744907E-2</v>
      </c>
    </row>
    <row r="152" spans="2:16">
      <c r="B152" s="253" t="s">
        <v>298</v>
      </c>
      <c r="C152" s="254">
        <v>5</v>
      </c>
      <c r="D152" s="255" t="s">
        <v>299</v>
      </c>
      <c r="E152" s="255" t="s">
        <v>32</v>
      </c>
      <c r="F152" s="68">
        <v>307603</v>
      </c>
      <c r="G152" s="68">
        <v>561007</v>
      </c>
      <c r="H152" s="257">
        <f t="shared" si="4"/>
        <v>4.5585275149496798E-3</v>
      </c>
      <c r="I152" s="246"/>
      <c r="J152" s="253" t="s">
        <v>1061</v>
      </c>
      <c r="K152" s="254">
        <v>4</v>
      </c>
      <c r="L152" s="255" t="s">
        <v>1062</v>
      </c>
      <c r="M152" s="255" t="s">
        <v>15</v>
      </c>
      <c r="N152" s="68">
        <v>423</v>
      </c>
      <c r="O152" s="68">
        <v>24406</v>
      </c>
      <c r="P152" s="256">
        <f t="shared" si="5"/>
        <v>4.7997170449001883E-4</v>
      </c>
    </row>
    <row r="153" spans="2:16">
      <c r="B153" s="248" t="s">
        <v>300</v>
      </c>
      <c r="C153" s="249">
        <v>2</v>
      </c>
      <c r="D153" s="250" t="s">
        <v>301</v>
      </c>
      <c r="E153" s="250"/>
      <c r="F153" s="44">
        <v>0</v>
      </c>
      <c r="G153" s="44">
        <v>181334469</v>
      </c>
      <c r="H153" s="251">
        <f t="shared" si="4"/>
        <v>1.4734542819346101</v>
      </c>
      <c r="I153" s="246"/>
      <c r="J153" s="253" t="s">
        <v>1063</v>
      </c>
      <c r="K153" s="254">
        <v>4</v>
      </c>
      <c r="L153" s="255" t="s">
        <v>1064</v>
      </c>
      <c r="M153" s="255" t="s">
        <v>15</v>
      </c>
      <c r="N153" s="68">
        <v>12</v>
      </c>
      <c r="O153" s="68">
        <v>11567</v>
      </c>
      <c r="P153" s="256">
        <f t="shared" si="5"/>
        <v>2.2747819002851954E-4</v>
      </c>
    </row>
    <row r="154" spans="2:16">
      <c r="B154" s="253" t="s">
        <v>302</v>
      </c>
      <c r="C154" s="254">
        <v>3</v>
      </c>
      <c r="D154" s="255" t="s">
        <v>303</v>
      </c>
      <c r="E154" s="255" t="s">
        <v>15</v>
      </c>
      <c r="F154" s="68">
        <v>119</v>
      </c>
      <c r="G154" s="68">
        <v>8246</v>
      </c>
      <c r="H154" s="257">
        <f t="shared" si="4"/>
        <v>6.7003830412588542E-5</v>
      </c>
      <c r="I154" s="246"/>
      <c r="J154" s="253" t="s">
        <v>1065</v>
      </c>
      <c r="K154" s="254">
        <v>4</v>
      </c>
      <c r="L154" s="255" t="s">
        <v>1066</v>
      </c>
      <c r="M154" s="255" t="s">
        <v>15</v>
      </c>
      <c r="N154" s="68">
        <v>7145</v>
      </c>
      <c r="O154" s="68">
        <v>324664</v>
      </c>
      <c r="P154" s="256">
        <f t="shared" si="5"/>
        <v>6.3848862356202345E-3</v>
      </c>
    </row>
    <row r="155" spans="2:16">
      <c r="B155" s="253" t="s">
        <v>304</v>
      </c>
      <c r="C155" s="254">
        <v>3</v>
      </c>
      <c r="D155" s="255" t="s">
        <v>305</v>
      </c>
      <c r="E155" s="255" t="s">
        <v>228</v>
      </c>
      <c r="F155" s="68">
        <v>1353282</v>
      </c>
      <c r="G155" s="68">
        <v>3687653</v>
      </c>
      <c r="H155" s="257">
        <f t="shared" si="4"/>
        <v>2.9964452611262841E-2</v>
      </c>
      <c r="I155" s="246"/>
      <c r="J155" s="253" t="s">
        <v>1067</v>
      </c>
      <c r="K155" s="254">
        <v>3</v>
      </c>
      <c r="L155" s="255" t="s">
        <v>1068</v>
      </c>
      <c r="M155" s="255" t="s">
        <v>15</v>
      </c>
      <c r="N155" s="68">
        <v>34301</v>
      </c>
      <c r="O155" s="68">
        <v>15701057</v>
      </c>
      <c r="P155" s="256">
        <f t="shared" si="5"/>
        <v>0.30877911540543063</v>
      </c>
    </row>
    <row r="156" spans="2:16">
      <c r="B156" s="253" t="s">
        <v>306</v>
      </c>
      <c r="C156" s="254">
        <v>3</v>
      </c>
      <c r="D156" s="255" t="s">
        <v>307</v>
      </c>
      <c r="E156" s="255"/>
      <c r="F156" s="68">
        <v>0</v>
      </c>
      <c r="G156" s="68">
        <v>62485928</v>
      </c>
      <c r="H156" s="257">
        <f t="shared" si="4"/>
        <v>0.50773666297419573</v>
      </c>
      <c r="I156" s="246"/>
      <c r="J156" s="253" t="s">
        <v>1069</v>
      </c>
      <c r="K156" s="254">
        <v>4</v>
      </c>
      <c r="L156" s="255" t="s">
        <v>1070</v>
      </c>
      <c r="M156" s="255" t="s">
        <v>15</v>
      </c>
      <c r="N156" s="68">
        <v>301</v>
      </c>
      <c r="O156" s="68">
        <v>17366</v>
      </c>
      <c r="P156" s="256">
        <f t="shared" si="5"/>
        <v>3.4152211014396733E-4</v>
      </c>
    </row>
    <row r="157" spans="2:16">
      <c r="B157" s="253" t="s">
        <v>308</v>
      </c>
      <c r="C157" s="254">
        <v>4</v>
      </c>
      <c r="D157" s="255" t="s">
        <v>309</v>
      </c>
      <c r="E157" s="255" t="s">
        <v>228</v>
      </c>
      <c r="F157" s="68">
        <v>53647414</v>
      </c>
      <c r="G157" s="68">
        <v>35950195</v>
      </c>
      <c r="H157" s="257">
        <f t="shared" si="4"/>
        <v>0.29211748351679462</v>
      </c>
      <c r="I157" s="246"/>
      <c r="J157" s="253" t="s">
        <v>1071</v>
      </c>
      <c r="K157" s="254">
        <v>4</v>
      </c>
      <c r="L157" s="255" t="s">
        <v>1072</v>
      </c>
      <c r="M157" s="255" t="s">
        <v>15</v>
      </c>
      <c r="N157" s="68">
        <v>16806</v>
      </c>
      <c r="O157" s="68">
        <v>10344440</v>
      </c>
      <c r="P157" s="256">
        <f t="shared" si="5"/>
        <v>0.20343515933765183</v>
      </c>
    </row>
    <row r="158" spans="2:16">
      <c r="B158" s="253" t="s">
        <v>310</v>
      </c>
      <c r="C158" s="254">
        <v>5</v>
      </c>
      <c r="D158" s="255" t="s">
        <v>311</v>
      </c>
      <c r="E158" s="255" t="s">
        <v>228</v>
      </c>
      <c r="F158" s="68">
        <v>52153702</v>
      </c>
      <c r="G158" s="68">
        <v>34476341</v>
      </c>
      <c r="H158" s="257">
        <f t="shared" si="4"/>
        <v>0.28014151171605306</v>
      </c>
      <c r="I158" s="246"/>
      <c r="J158" s="253" t="s">
        <v>1073</v>
      </c>
      <c r="K158" s="254">
        <v>4</v>
      </c>
      <c r="L158" s="255" t="s">
        <v>1074</v>
      </c>
      <c r="M158" s="255" t="s">
        <v>15</v>
      </c>
      <c r="N158" s="68">
        <v>2305</v>
      </c>
      <c r="O158" s="68">
        <v>1225262</v>
      </c>
      <c r="P158" s="256">
        <f t="shared" si="5"/>
        <v>2.4096168589152232E-2</v>
      </c>
    </row>
    <row r="159" spans="2:16">
      <c r="B159" s="253" t="s">
        <v>312</v>
      </c>
      <c r="C159" s="254">
        <v>5</v>
      </c>
      <c r="D159" s="255" t="s">
        <v>313</v>
      </c>
      <c r="E159" s="255" t="s">
        <v>228</v>
      </c>
      <c r="F159" s="68">
        <v>1472107</v>
      </c>
      <c r="G159" s="68">
        <v>1436178</v>
      </c>
      <c r="H159" s="257">
        <f t="shared" si="4"/>
        <v>1.1669831088320469E-2</v>
      </c>
      <c r="I159" s="246"/>
      <c r="J159" s="253" t="s">
        <v>1075</v>
      </c>
      <c r="K159" s="254">
        <v>4</v>
      </c>
      <c r="L159" s="255" t="s">
        <v>1076</v>
      </c>
      <c r="M159" s="255" t="s">
        <v>15</v>
      </c>
      <c r="N159" s="68">
        <v>10458</v>
      </c>
      <c r="O159" s="68">
        <v>2048995</v>
      </c>
      <c r="P159" s="256">
        <f t="shared" si="5"/>
        <v>4.0295813432824963E-2</v>
      </c>
    </row>
    <row r="160" spans="2:16">
      <c r="B160" s="253" t="s">
        <v>314</v>
      </c>
      <c r="C160" s="254">
        <v>4</v>
      </c>
      <c r="D160" s="255" t="s">
        <v>315</v>
      </c>
      <c r="E160" s="255" t="s">
        <v>32</v>
      </c>
      <c r="F160" s="68">
        <v>858870</v>
      </c>
      <c r="G160" s="68">
        <v>3992418</v>
      </c>
      <c r="H160" s="257">
        <f t="shared" si="4"/>
        <v>3.2440856003900793E-2</v>
      </c>
      <c r="I160" s="246"/>
      <c r="J160" s="248" t="s">
        <v>106</v>
      </c>
      <c r="K160" s="249">
        <v>2</v>
      </c>
      <c r="L160" s="250" t="s">
        <v>107</v>
      </c>
      <c r="M160" s="250"/>
      <c r="N160" s="44">
        <v>0</v>
      </c>
      <c r="O160" s="44">
        <v>10294121</v>
      </c>
      <c r="P160" s="252">
        <f t="shared" si="5"/>
        <v>0.20244557906238209</v>
      </c>
    </row>
    <row r="161" spans="2:16">
      <c r="B161" s="253" t="s">
        <v>316</v>
      </c>
      <c r="C161" s="254">
        <v>4</v>
      </c>
      <c r="D161" s="255" t="s">
        <v>317</v>
      </c>
      <c r="E161" s="255" t="s">
        <v>32</v>
      </c>
      <c r="F161" s="68">
        <v>8512593</v>
      </c>
      <c r="G161" s="68">
        <v>2939564</v>
      </c>
      <c r="H161" s="257">
        <f t="shared" si="4"/>
        <v>2.3885768583913464E-2</v>
      </c>
      <c r="I161" s="246"/>
      <c r="J161" s="253" t="s">
        <v>108</v>
      </c>
      <c r="K161" s="254">
        <v>3</v>
      </c>
      <c r="L161" s="255" t="s">
        <v>1077</v>
      </c>
      <c r="M161" s="255" t="s">
        <v>15</v>
      </c>
      <c r="N161" s="68">
        <v>2540</v>
      </c>
      <c r="O161" s="68">
        <v>572374</v>
      </c>
      <c r="P161" s="256">
        <f t="shared" si="5"/>
        <v>1.1256384675316316E-2</v>
      </c>
    </row>
    <row r="162" spans="2:16">
      <c r="B162" s="253" t="s">
        <v>318</v>
      </c>
      <c r="C162" s="254">
        <v>5</v>
      </c>
      <c r="D162" s="255" t="s">
        <v>319</v>
      </c>
      <c r="E162" s="255" t="s">
        <v>32</v>
      </c>
      <c r="F162" s="68">
        <v>445923</v>
      </c>
      <c r="G162" s="68">
        <v>446236</v>
      </c>
      <c r="H162" s="257">
        <f t="shared" si="4"/>
        <v>3.6259424288129839E-3</v>
      </c>
      <c r="I162" s="246"/>
      <c r="J162" s="253" t="s">
        <v>1078</v>
      </c>
      <c r="K162" s="254">
        <v>4</v>
      </c>
      <c r="L162" s="255" t="s">
        <v>1079</v>
      </c>
      <c r="M162" s="255" t="s">
        <v>15</v>
      </c>
      <c r="N162" s="68">
        <v>460</v>
      </c>
      <c r="O162" s="68">
        <v>116902</v>
      </c>
      <c r="P162" s="256">
        <f t="shared" si="5"/>
        <v>2.2990105792957544E-3</v>
      </c>
    </row>
    <row r="163" spans="2:16">
      <c r="B163" s="253" t="s">
        <v>320</v>
      </c>
      <c r="C163" s="254">
        <v>5</v>
      </c>
      <c r="D163" s="255" t="s">
        <v>321</v>
      </c>
      <c r="E163" s="255" t="s">
        <v>32</v>
      </c>
      <c r="F163" s="68">
        <v>2828</v>
      </c>
      <c r="G163" s="68">
        <v>3904</v>
      </c>
      <c r="H163" s="257">
        <f t="shared" si="4"/>
        <v>3.1722405279013541E-5</v>
      </c>
      <c r="I163" s="246"/>
      <c r="J163" s="253" t="s">
        <v>1080</v>
      </c>
      <c r="K163" s="254">
        <v>3</v>
      </c>
      <c r="L163" s="255" t="s">
        <v>1081</v>
      </c>
      <c r="M163" s="255"/>
      <c r="N163" s="68">
        <v>0</v>
      </c>
      <c r="O163" s="68">
        <v>9716636</v>
      </c>
      <c r="P163" s="256">
        <f t="shared" si="5"/>
        <v>0.19108868076821592</v>
      </c>
    </row>
    <row r="164" spans="2:16">
      <c r="B164" s="253" t="s">
        <v>322</v>
      </c>
      <c r="C164" s="254">
        <v>3</v>
      </c>
      <c r="D164" s="255" t="s">
        <v>323</v>
      </c>
      <c r="E164" s="255" t="s">
        <v>15</v>
      </c>
      <c r="F164" s="68">
        <v>8156</v>
      </c>
      <c r="G164" s="68">
        <v>5873325</v>
      </c>
      <c r="H164" s="257">
        <f t="shared" si="4"/>
        <v>4.7724384217562046E-2</v>
      </c>
      <c r="I164" s="246"/>
      <c r="J164" s="253" t="s">
        <v>1082</v>
      </c>
      <c r="K164" s="254">
        <v>4</v>
      </c>
      <c r="L164" s="255" t="s">
        <v>1083</v>
      </c>
      <c r="M164" s="255" t="s">
        <v>15</v>
      </c>
      <c r="N164" s="68">
        <v>552</v>
      </c>
      <c r="O164" s="68">
        <v>648738</v>
      </c>
      <c r="P164" s="256">
        <f t="shared" si="5"/>
        <v>1.2758169451259764E-2</v>
      </c>
    </row>
    <row r="165" spans="2:16">
      <c r="B165" s="253" t="s">
        <v>324</v>
      </c>
      <c r="C165" s="254">
        <v>4</v>
      </c>
      <c r="D165" s="255" t="s">
        <v>325</v>
      </c>
      <c r="E165" s="255" t="s">
        <v>15</v>
      </c>
      <c r="F165" s="68">
        <v>6179</v>
      </c>
      <c r="G165" s="68">
        <v>4145298</v>
      </c>
      <c r="H165" s="257">
        <f t="shared" si="4"/>
        <v>3.3683100194232658E-2</v>
      </c>
      <c r="I165" s="246"/>
      <c r="J165" s="253" t="s">
        <v>1084</v>
      </c>
      <c r="K165" s="254">
        <v>4</v>
      </c>
      <c r="L165" s="255" t="s">
        <v>1085</v>
      </c>
      <c r="M165" s="255" t="s">
        <v>15</v>
      </c>
      <c r="N165" s="68">
        <v>955</v>
      </c>
      <c r="O165" s="68">
        <v>531210</v>
      </c>
      <c r="P165" s="256">
        <f t="shared" si="5"/>
        <v>1.0446847871103126E-2</v>
      </c>
    </row>
    <row r="166" spans="2:16">
      <c r="B166" s="253" t="s">
        <v>326</v>
      </c>
      <c r="C166" s="254">
        <v>4</v>
      </c>
      <c r="D166" s="255" t="s">
        <v>327</v>
      </c>
      <c r="E166" s="255" t="s">
        <v>15</v>
      </c>
      <c r="F166" s="68">
        <v>1958</v>
      </c>
      <c r="G166" s="68">
        <v>1728027</v>
      </c>
      <c r="H166" s="257">
        <f t="shared" si="4"/>
        <v>1.4041284023329392E-2</v>
      </c>
      <c r="I166" s="246"/>
      <c r="J166" s="242" t="s">
        <v>110</v>
      </c>
      <c r="K166" s="243">
        <v>1</v>
      </c>
      <c r="L166" s="244" t="s">
        <v>111</v>
      </c>
      <c r="M166" s="244"/>
      <c r="N166" s="43">
        <v>0</v>
      </c>
      <c r="O166" s="43">
        <v>837840647</v>
      </c>
      <c r="P166" s="247">
        <f t="shared" si="5"/>
        <v>16.477087742014675</v>
      </c>
    </row>
    <row r="167" spans="2:16">
      <c r="B167" s="253" t="s">
        <v>328</v>
      </c>
      <c r="C167" s="254">
        <v>3</v>
      </c>
      <c r="D167" s="255" t="s">
        <v>329</v>
      </c>
      <c r="E167" s="255" t="s">
        <v>330</v>
      </c>
      <c r="F167" s="68">
        <v>509</v>
      </c>
      <c r="G167" s="68">
        <v>3718</v>
      </c>
      <c r="H167" s="257">
        <f t="shared" si="4"/>
        <v>3.021104068324087E-5</v>
      </c>
      <c r="I167" s="246"/>
      <c r="J167" s="248" t="s">
        <v>112</v>
      </c>
      <c r="K167" s="249">
        <v>2</v>
      </c>
      <c r="L167" s="250" t="s">
        <v>1086</v>
      </c>
      <c r="M167" s="250" t="s">
        <v>15</v>
      </c>
      <c r="N167" s="44">
        <v>869560</v>
      </c>
      <c r="O167" s="44">
        <v>16026597</v>
      </c>
      <c r="P167" s="252">
        <f t="shared" si="5"/>
        <v>0.31518122917580194</v>
      </c>
    </row>
    <row r="168" spans="2:16">
      <c r="B168" s="248" t="s">
        <v>331</v>
      </c>
      <c r="C168" s="249">
        <v>2</v>
      </c>
      <c r="D168" s="250" t="s">
        <v>332</v>
      </c>
      <c r="E168" s="250" t="s">
        <v>15</v>
      </c>
      <c r="F168" s="44">
        <v>2169458</v>
      </c>
      <c r="G168" s="44">
        <v>258810035</v>
      </c>
      <c r="H168" s="251">
        <f t="shared" si="4"/>
        <v>2.1029909888692826</v>
      </c>
      <c r="I168" s="246"/>
      <c r="J168" s="253" t="s">
        <v>114</v>
      </c>
      <c r="K168" s="254">
        <v>3</v>
      </c>
      <c r="L168" s="255" t="s">
        <v>1087</v>
      </c>
      <c r="M168" s="255" t="s">
        <v>15</v>
      </c>
      <c r="N168" s="68">
        <v>735330</v>
      </c>
      <c r="O168" s="68">
        <v>12043349</v>
      </c>
      <c r="P168" s="256">
        <f t="shared" si="5"/>
        <v>0.23684613403663701</v>
      </c>
    </row>
    <row r="169" spans="2:16">
      <c r="B169" s="253" t="s">
        <v>333</v>
      </c>
      <c r="C169" s="254">
        <v>3</v>
      </c>
      <c r="D169" s="255" t="s">
        <v>334</v>
      </c>
      <c r="E169" s="255" t="s">
        <v>15</v>
      </c>
      <c r="F169" s="68">
        <v>33002</v>
      </c>
      <c r="G169" s="68">
        <v>7755763</v>
      </c>
      <c r="H169" s="257">
        <f t="shared" si="4"/>
        <v>6.3020352749482048E-2</v>
      </c>
      <c r="I169" s="246"/>
      <c r="J169" s="253" t="s">
        <v>1088</v>
      </c>
      <c r="K169" s="254">
        <v>4</v>
      </c>
      <c r="L169" s="255" t="s">
        <v>1089</v>
      </c>
      <c r="M169" s="255" t="s">
        <v>15</v>
      </c>
      <c r="N169" s="68">
        <v>141104</v>
      </c>
      <c r="O169" s="68">
        <v>3013041</v>
      </c>
      <c r="P169" s="256">
        <f t="shared" si="5"/>
        <v>5.9254872755400756E-2</v>
      </c>
    </row>
    <row r="170" spans="2:16">
      <c r="B170" s="253" t="s">
        <v>335</v>
      </c>
      <c r="C170" s="254">
        <v>4</v>
      </c>
      <c r="D170" s="255" t="s">
        <v>336</v>
      </c>
      <c r="E170" s="255" t="s">
        <v>15</v>
      </c>
      <c r="F170" s="68">
        <v>3504</v>
      </c>
      <c r="G170" s="68">
        <v>1216608</v>
      </c>
      <c r="H170" s="257">
        <f t="shared" si="4"/>
        <v>9.8856895598591465E-3</v>
      </c>
      <c r="I170" s="246"/>
      <c r="J170" s="253" t="s">
        <v>1090</v>
      </c>
      <c r="K170" s="254">
        <v>4</v>
      </c>
      <c r="L170" s="255" t="s">
        <v>1091</v>
      </c>
      <c r="M170" s="255" t="s">
        <v>15</v>
      </c>
      <c r="N170" s="68">
        <v>330725</v>
      </c>
      <c r="O170" s="68">
        <v>5498939</v>
      </c>
      <c r="P170" s="256">
        <f t="shared" si="5"/>
        <v>0.10814287981302301</v>
      </c>
    </row>
    <row r="171" spans="2:16">
      <c r="B171" s="253" t="s">
        <v>337</v>
      </c>
      <c r="C171" s="254">
        <v>3</v>
      </c>
      <c r="D171" s="255" t="s">
        <v>338</v>
      </c>
      <c r="E171" s="255" t="s">
        <v>15</v>
      </c>
      <c r="F171" s="68">
        <v>74976</v>
      </c>
      <c r="G171" s="68">
        <v>3943154</v>
      </c>
      <c r="H171" s="257">
        <f t="shared" si="4"/>
        <v>3.2040555652039795E-2</v>
      </c>
      <c r="I171" s="246"/>
      <c r="J171" s="253" t="s">
        <v>1092</v>
      </c>
      <c r="K171" s="254">
        <v>5</v>
      </c>
      <c r="L171" s="255" t="s">
        <v>1093</v>
      </c>
      <c r="M171" s="255" t="s">
        <v>15</v>
      </c>
      <c r="N171" s="68">
        <v>71265</v>
      </c>
      <c r="O171" s="68">
        <v>1684848</v>
      </c>
      <c r="P171" s="256">
        <f t="shared" si="5"/>
        <v>3.3134449166868772E-2</v>
      </c>
    </row>
    <row r="172" spans="2:16">
      <c r="B172" s="253" t="s">
        <v>339</v>
      </c>
      <c r="C172" s="254">
        <v>4</v>
      </c>
      <c r="D172" s="255" t="s">
        <v>340</v>
      </c>
      <c r="E172" s="255" t="s">
        <v>15</v>
      </c>
      <c r="F172" s="68">
        <v>24688</v>
      </c>
      <c r="G172" s="68">
        <v>1153278</v>
      </c>
      <c r="H172" s="257">
        <f t="shared" si="4"/>
        <v>9.3710942918468713E-3</v>
      </c>
      <c r="I172" s="246"/>
      <c r="J172" s="253" t="s">
        <v>1094</v>
      </c>
      <c r="K172" s="254">
        <v>5</v>
      </c>
      <c r="L172" s="255" t="s">
        <v>1095</v>
      </c>
      <c r="M172" s="255" t="s">
        <v>15</v>
      </c>
      <c r="N172" s="68">
        <v>259460</v>
      </c>
      <c r="O172" s="68">
        <v>3814091</v>
      </c>
      <c r="P172" s="256">
        <f t="shared" si="5"/>
        <v>7.5008430646154242E-2</v>
      </c>
    </row>
    <row r="173" spans="2:16">
      <c r="B173" s="253" t="s">
        <v>341</v>
      </c>
      <c r="C173" s="254">
        <v>3</v>
      </c>
      <c r="D173" s="255" t="s">
        <v>342</v>
      </c>
      <c r="E173" s="255" t="s">
        <v>15</v>
      </c>
      <c r="F173" s="68">
        <v>416640</v>
      </c>
      <c r="G173" s="68">
        <v>70999585</v>
      </c>
      <c r="H173" s="257">
        <f t="shared" si="4"/>
        <v>0.57691537141694949</v>
      </c>
      <c r="I173" s="246"/>
      <c r="J173" s="253" t="s">
        <v>1096</v>
      </c>
      <c r="K173" s="254">
        <v>4</v>
      </c>
      <c r="L173" s="255" t="s">
        <v>1097</v>
      </c>
      <c r="M173" s="255" t="s">
        <v>15</v>
      </c>
      <c r="N173" s="68">
        <v>263501</v>
      </c>
      <c r="O173" s="68">
        <v>3531369</v>
      </c>
      <c r="P173" s="256">
        <f t="shared" si="5"/>
        <v>6.9448381468213277E-2</v>
      </c>
    </row>
    <row r="174" spans="2:16">
      <c r="B174" s="253" t="s">
        <v>343</v>
      </c>
      <c r="C174" s="254">
        <v>4</v>
      </c>
      <c r="D174" s="255" t="s">
        <v>344</v>
      </c>
      <c r="E174" s="255" t="s">
        <v>15</v>
      </c>
      <c r="F174" s="68">
        <v>388041</v>
      </c>
      <c r="G174" s="68">
        <v>63437753</v>
      </c>
      <c r="H174" s="257">
        <f t="shared" si="4"/>
        <v>0.51547082752457918</v>
      </c>
      <c r="I174" s="246"/>
      <c r="J174" s="248" t="s">
        <v>116</v>
      </c>
      <c r="K174" s="249">
        <v>2</v>
      </c>
      <c r="L174" s="250" t="s">
        <v>117</v>
      </c>
      <c r="M174" s="250"/>
      <c r="N174" s="44">
        <v>0</v>
      </c>
      <c r="O174" s="44">
        <v>394368213</v>
      </c>
      <c r="P174" s="252">
        <f t="shared" si="5"/>
        <v>7.7556987376175028</v>
      </c>
    </row>
    <row r="175" spans="2:16">
      <c r="B175" s="253" t="s">
        <v>345</v>
      </c>
      <c r="C175" s="254">
        <v>4</v>
      </c>
      <c r="D175" s="255" t="s">
        <v>346</v>
      </c>
      <c r="E175" s="255" t="s">
        <v>15</v>
      </c>
      <c r="F175" s="68">
        <v>4928</v>
      </c>
      <c r="G175" s="68">
        <v>1803587</v>
      </c>
      <c r="H175" s="257">
        <f t="shared" si="4"/>
        <v>1.4655255576321772E-2</v>
      </c>
      <c r="I175" s="246"/>
      <c r="J175" s="253" t="s">
        <v>118</v>
      </c>
      <c r="K175" s="254">
        <v>3</v>
      </c>
      <c r="L175" s="255" t="s">
        <v>1098</v>
      </c>
      <c r="M175" s="255" t="s">
        <v>67</v>
      </c>
      <c r="N175" s="68">
        <v>6217361</v>
      </c>
      <c r="O175" s="68">
        <v>286390980</v>
      </c>
      <c r="P175" s="256">
        <f t="shared" si="5"/>
        <v>5.6322038359897926</v>
      </c>
    </row>
    <row r="176" spans="2:16">
      <c r="B176" s="253" t="s">
        <v>347</v>
      </c>
      <c r="C176" s="254">
        <v>4</v>
      </c>
      <c r="D176" s="255" t="s">
        <v>348</v>
      </c>
      <c r="E176" s="255" t="s">
        <v>15</v>
      </c>
      <c r="F176" s="68">
        <v>23670</v>
      </c>
      <c r="G176" s="68">
        <v>5758245</v>
      </c>
      <c r="H176" s="257">
        <f t="shared" si="4"/>
        <v>4.6789288316048498E-2</v>
      </c>
      <c r="I176" s="246"/>
      <c r="J176" s="253" t="s">
        <v>1099</v>
      </c>
      <c r="K176" s="254">
        <v>3</v>
      </c>
      <c r="L176" s="255" t="s">
        <v>119</v>
      </c>
      <c r="M176" s="255"/>
      <c r="N176" s="68">
        <v>0</v>
      </c>
      <c r="O176" s="68">
        <v>107977233</v>
      </c>
      <c r="P176" s="256">
        <f t="shared" si="5"/>
        <v>2.1234949016277107</v>
      </c>
    </row>
    <row r="177" spans="2:16">
      <c r="B177" s="253" t="s">
        <v>349</v>
      </c>
      <c r="C177" s="254">
        <v>3</v>
      </c>
      <c r="D177" s="255" t="s">
        <v>350</v>
      </c>
      <c r="E177" s="255" t="s">
        <v>15</v>
      </c>
      <c r="F177" s="68">
        <v>1585322</v>
      </c>
      <c r="G177" s="68">
        <v>152695555</v>
      </c>
      <c r="H177" s="257">
        <f t="shared" si="4"/>
        <v>1.2407454610691351</v>
      </c>
      <c r="I177" s="246"/>
      <c r="J177" s="253" t="s">
        <v>1100</v>
      </c>
      <c r="K177" s="254">
        <v>4</v>
      </c>
      <c r="L177" s="255" t="s">
        <v>121</v>
      </c>
      <c r="M177" s="255" t="s">
        <v>67</v>
      </c>
      <c r="N177" s="68">
        <v>1667034</v>
      </c>
      <c r="O177" s="68">
        <v>73990587</v>
      </c>
      <c r="P177" s="256">
        <f t="shared" si="5"/>
        <v>1.4551089141443507</v>
      </c>
    </row>
    <row r="178" spans="2:16">
      <c r="B178" s="253" t="s">
        <v>351</v>
      </c>
      <c r="C178" s="254">
        <v>4</v>
      </c>
      <c r="D178" s="255" t="s">
        <v>352</v>
      </c>
      <c r="E178" s="255" t="s">
        <v>15</v>
      </c>
      <c r="F178" s="68">
        <v>11736</v>
      </c>
      <c r="G178" s="68">
        <v>5611655</v>
      </c>
      <c r="H178" s="257">
        <f t="shared" si="4"/>
        <v>4.55981542510253E-2</v>
      </c>
      <c r="I178" s="246"/>
      <c r="J178" s="253" t="s">
        <v>1101</v>
      </c>
      <c r="K178" s="254">
        <v>4</v>
      </c>
      <c r="L178" s="255" t="s">
        <v>123</v>
      </c>
      <c r="M178" s="255" t="s">
        <v>67</v>
      </c>
      <c r="N178" s="68">
        <v>124886</v>
      </c>
      <c r="O178" s="68">
        <v>7101690</v>
      </c>
      <c r="P178" s="256">
        <f t="shared" si="5"/>
        <v>0.13966279824877986</v>
      </c>
    </row>
    <row r="179" spans="2:16">
      <c r="B179" s="253" t="s">
        <v>353</v>
      </c>
      <c r="C179" s="254">
        <v>5</v>
      </c>
      <c r="D179" s="255" t="s">
        <v>354</v>
      </c>
      <c r="E179" s="255" t="s">
        <v>15</v>
      </c>
      <c r="F179" s="68">
        <v>7131</v>
      </c>
      <c r="G179" s="68">
        <v>3400185</v>
      </c>
      <c r="H179" s="257">
        <f t="shared" si="4"/>
        <v>2.762859800041564E-2</v>
      </c>
      <c r="I179" s="246"/>
      <c r="J179" s="253" t="s">
        <v>1102</v>
      </c>
      <c r="K179" s="254">
        <v>4</v>
      </c>
      <c r="L179" s="255" t="s">
        <v>125</v>
      </c>
      <c r="M179" s="255" t="s">
        <v>67</v>
      </c>
      <c r="N179" s="68">
        <v>207988</v>
      </c>
      <c r="O179" s="68">
        <v>11870864</v>
      </c>
      <c r="P179" s="256">
        <f t="shared" si="5"/>
        <v>0.23345402064448095</v>
      </c>
    </row>
    <row r="180" spans="2:16">
      <c r="B180" s="253" t="s">
        <v>355</v>
      </c>
      <c r="C180" s="254">
        <v>4</v>
      </c>
      <c r="D180" s="255" t="s">
        <v>356</v>
      </c>
      <c r="E180" s="255" t="s">
        <v>15</v>
      </c>
      <c r="F180" s="68">
        <v>495952</v>
      </c>
      <c r="G180" s="68">
        <v>46562597</v>
      </c>
      <c r="H180" s="257">
        <f t="shared" si="4"/>
        <v>0.37834978813457482</v>
      </c>
      <c r="I180" s="246"/>
      <c r="J180" s="253" t="s">
        <v>1103</v>
      </c>
      <c r="K180" s="254">
        <v>4</v>
      </c>
      <c r="L180" s="255" t="s">
        <v>1104</v>
      </c>
      <c r="M180" s="255" t="s">
        <v>67</v>
      </c>
      <c r="N180" s="68">
        <v>86552</v>
      </c>
      <c r="O180" s="68">
        <v>4642688</v>
      </c>
      <c r="P180" s="256">
        <f t="shared" si="5"/>
        <v>9.1303731573193339E-2</v>
      </c>
    </row>
    <row r="181" spans="2:16">
      <c r="B181" s="253" t="s">
        <v>357</v>
      </c>
      <c r="C181" s="254">
        <v>5</v>
      </c>
      <c r="D181" s="255" t="s">
        <v>358</v>
      </c>
      <c r="E181" s="255" t="s">
        <v>15</v>
      </c>
      <c r="F181" s="68">
        <v>5040</v>
      </c>
      <c r="G181" s="68">
        <v>509830</v>
      </c>
      <c r="H181" s="257">
        <f t="shared" si="4"/>
        <v>4.1426828594773243E-3</v>
      </c>
      <c r="I181" s="246"/>
      <c r="J181" s="253" t="s">
        <v>1105</v>
      </c>
      <c r="K181" s="254">
        <v>4</v>
      </c>
      <c r="L181" s="255" t="s">
        <v>1106</v>
      </c>
      <c r="M181" s="255" t="s">
        <v>32</v>
      </c>
      <c r="N181" s="68">
        <v>53426391</v>
      </c>
      <c r="O181" s="68">
        <v>7085809</v>
      </c>
      <c r="P181" s="256">
        <f t="shared" si="5"/>
        <v>0.1393504803499433</v>
      </c>
    </row>
    <row r="182" spans="2:16">
      <c r="B182" s="253" t="s">
        <v>359</v>
      </c>
      <c r="C182" s="254">
        <v>4</v>
      </c>
      <c r="D182" s="255" t="s">
        <v>360</v>
      </c>
      <c r="E182" s="255" t="s">
        <v>15</v>
      </c>
      <c r="F182" s="68">
        <v>380035</v>
      </c>
      <c r="G182" s="68">
        <v>49008535</v>
      </c>
      <c r="H182" s="257">
        <f t="shared" si="4"/>
        <v>0.39822454134239754</v>
      </c>
      <c r="I182" s="246"/>
      <c r="J182" s="253" t="s">
        <v>1107</v>
      </c>
      <c r="K182" s="254">
        <v>4</v>
      </c>
      <c r="L182" s="255" t="s">
        <v>1108</v>
      </c>
      <c r="M182" s="255" t="s">
        <v>15</v>
      </c>
      <c r="N182" s="68">
        <v>90448</v>
      </c>
      <c r="O182" s="68">
        <v>2223694</v>
      </c>
      <c r="P182" s="256">
        <f t="shared" si="5"/>
        <v>4.373146764911201E-2</v>
      </c>
    </row>
    <row r="183" spans="2:16">
      <c r="B183" s="253" t="s">
        <v>361</v>
      </c>
      <c r="C183" s="254">
        <v>5</v>
      </c>
      <c r="D183" s="255" t="s">
        <v>362</v>
      </c>
      <c r="E183" s="255" t="s">
        <v>15</v>
      </c>
      <c r="F183" s="68">
        <v>103984</v>
      </c>
      <c r="G183" s="68">
        <v>10714826</v>
      </c>
      <c r="H183" s="257">
        <f t="shared" si="4"/>
        <v>8.7064562721852354E-2</v>
      </c>
      <c r="I183" s="246"/>
      <c r="J183" s="248" t="s">
        <v>1109</v>
      </c>
      <c r="K183" s="249">
        <v>2</v>
      </c>
      <c r="L183" s="250" t="s">
        <v>1110</v>
      </c>
      <c r="M183" s="250" t="s">
        <v>15</v>
      </c>
      <c r="N183" s="44">
        <v>7720385</v>
      </c>
      <c r="O183" s="44">
        <v>427445837</v>
      </c>
      <c r="P183" s="252">
        <f t="shared" si="5"/>
        <v>8.40620777522137</v>
      </c>
    </row>
    <row r="184" spans="2:16">
      <c r="B184" s="253" t="s">
        <v>363</v>
      </c>
      <c r="C184" s="254">
        <v>4</v>
      </c>
      <c r="D184" s="255" t="s">
        <v>364</v>
      </c>
      <c r="E184" s="255" t="s">
        <v>15</v>
      </c>
      <c r="F184" s="68">
        <v>697609</v>
      </c>
      <c r="G184" s="68">
        <v>51512768</v>
      </c>
      <c r="H184" s="257">
        <f t="shared" si="4"/>
        <v>0.4185729773411373</v>
      </c>
      <c r="I184" s="246"/>
      <c r="J184" s="253" t="s">
        <v>1111</v>
      </c>
      <c r="K184" s="254">
        <v>3</v>
      </c>
      <c r="L184" s="255" t="s">
        <v>1112</v>
      </c>
      <c r="M184" s="255" t="s">
        <v>15</v>
      </c>
      <c r="N184" s="68">
        <v>7720385</v>
      </c>
      <c r="O184" s="68">
        <v>427445837</v>
      </c>
      <c r="P184" s="256">
        <f t="shared" si="5"/>
        <v>8.40620777522137</v>
      </c>
    </row>
    <row r="185" spans="2:16">
      <c r="B185" s="253" t="s">
        <v>365</v>
      </c>
      <c r="C185" s="254">
        <v>5</v>
      </c>
      <c r="D185" s="255" t="s">
        <v>366</v>
      </c>
      <c r="E185" s="255" t="s">
        <v>15</v>
      </c>
      <c r="F185" s="68">
        <v>490798</v>
      </c>
      <c r="G185" s="68">
        <v>36274271</v>
      </c>
      <c r="H185" s="257">
        <f t="shared" si="4"/>
        <v>0.29475080068206144</v>
      </c>
      <c r="I185" s="246"/>
      <c r="J185" s="253" t="s">
        <v>1113</v>
      </c>
      <c r="K185" s="254">
        <v>4</v>
      </c>
      <c r="L185" s="255" t="s">
        <v>1114</v>
      </c>
      <c r="M185" s="255" t="s">
        <v>15</v>
      </c>
      <c r="N185" s="68">
        <v>530418</v>
      </c>
      <c r="O185" s="68">
        <v>27672550</v>
      </c>
      <c r="P185" s="256">
        <f t="shared" si="5"/>
        <v>0.54421211960523108</v>
      </c>
    </row>
    <row r="186" spans="2:16">
      <c r="B186" s="253" t="s">
        <v>367</v>
      </c>
      <c r="C186" s="254">
        <v>3</v>
      </c>
      <c r="D186" s="255" t="s">
        <v>368</v>
      </c>
      <c r="E186" s="255" t="s">
        <v>15</v>
      </c>
      <c r="F186" s="68">
        <v>2963</v>
      </c>
      <c r="G186" s="68">
        <v>109945</v>
      </c>
      <c r="H186" s="257">
        <f t="shared" si="4"/>
        <v>8.9337086280767014E-4</v>
      </c>
      <c r="I186" s="246"/>
      <c r="J186" s="253" t="s">
        <v>1115</v>
      </c>
      <c r="K186" s="254">
        <v>4</v>
      </c>
      <c r="L186" s="255" t="s">
        <v>1116</v>
      </c>
      <c r="M186" s="255" t="s">
        <v>15</v>
      </c>
      <c r="N186" s="68">
        <v>7189967</v>
      </c>
      <c r="O186" s="68">
        <v>399763063</v>
      </c>
      <c r="P186" s="256">
        <f t="shared" si="5"/>
        <v>7.8617945890461671</v>
      </c>
    </row>
    <row r="187" spans="2:16">
      <c r="B187" s="253" t="s">
        <v>369</v>
      </c>
      <c r="C187" s="254">
        <v>4</v>
      </c>
      <c r="D187" s="255" t="s">
        <v>370</v>
      </c>
      <c r="E187" s="255" t="s">
        <v>15</v>
      </c>
      <c r="F187" s="68">
        <v>2963</v>
      </c>
      <c r="G187" s="68">
        <v>109945</v>
      </c>
      <c r="H187" s="257">
        <f t="shared" si="4"/>
        <v>8.9337086280767014E-4</v>
      </c>
      <c r="I187" s="246"/>
      <c r="J187" s="242" t="s">
        <v>128</v>
      </c>
      <c r="K187" s="243">
        <v>1</v>
      </c>
      <c r="L187" s="244" t="s">
        <v>129</v>
      </c>
      <c r="M187" s="244" t="s">
        <v>15</v>
      </c>
      <c r="N187" s="43">
        <v>62844</v>
      </c>
      <c r="O187" s="43">
        <v>11850511</v>
      </c>
      <c r="P187" s="247">
        <f t="shared" si="5"/>
        <v>0.23305375578741772</v>
      </c>
    </row>
    <row r="188" spans="2:16">
      <c r="B188" s="253" t="s">
        <v>371</v>
      </c>
      <c r="C188" s="254">
        <v>3</v>
      </c>
      <c r="D188" s="255" t="s">
        <v>372</v>
      </c>
      <c r="E188" s="255" t="s">
        <v>15</v>
      </c>
      <c r="F188" s="68">
        <v>55902</v>
      </c>
      <c r="G188" s="68">
        <v>23229736</v>
      </c>
      <c r="H188" s="257">
        <f t="shared" si="4"/>
        <v>0.18875591698680608</v>
      </c>
      <c r="I188" s="246"/>
      <c r="J188" s="248" t="s">
        <v>130</v>
      </c>
      <c r="K188" s="249">
        <v>2</v>
      </c>
      <c r="L188" s="250" t="s">
        <v>131</v>
      </c>
      <c r="M188" s="250" t="s">
        <v>15</v>
      </c>
      <c r="N188" s="44">
        <v>3539</v>
      </c>
      <c r="O188" s="44">
        <v>647455</v>
      </c>
      <c r="P188" s="252">
        <f t="shared" si="5"/>
        <v>1.2732937799335618E-2</v>
      </c>
    </row>
    <row r="189" spans="2:16">
      <c r="B189" s="253" t="s">
        <v>373</v>
      </c>
      <c r="C189" s="254">
        <v>4</v>
      </c>
      <c r="D189" s="255" t="s">
        <v>374</v>
      </c>
      <c r="E189" s="255" t="s">
        <v>15</v>
      </c>
      <c r="F189" s="68">
        <v>51698</v>
      </c>
      <c r="G189" s="68">
        <v>14868201</v>
      </c>
      <c r="H189" s="257">
        <f t="shared" si="4"/>
        <v>0.12081329351737563</v>
      </c>
      <c r="I189" s="246"/>
      <c r="J189" s="253" t="s">
        <v>1117</v>
      </c>
      <c r="K189" s="254">
        <v>3</v>
      </c>
      <c r="L189" s="255" t="s">
        <v>1118</v>
      </c>
      <c r="M189" s="255" t="s">
        <v>15</v>
      </c>
      <c r="N189" s="68">
        <v>18</v>
      </c>
      <c r="O189" s="68">
        <v>3392</v>
      </c>
      <c r="P189" s="256">
        <f t="shared" si="5"/>
        <v>6.6707531821279354E-5</v>
      </c>
    </row>
    <row r="190" spans="2:16">
      <c r="B190" s="248" t="s">
        <v>375</v>
      </c>
      <c r="C190" s="249">
        <v>2</v>
      </c>
      <c r="D190" s="250" t="s">
        <v>376</v>
      </c>
      <c r="E190" s="250" t="s">
        <v>15</v>
      </c>
      <c r="F190" s="44">
        <v>161722</v>
      </c>
      <c r="G190" s="44">
        <v>87241610</v>
      </c>
      <c r="H190" s="251">
        <f t="shared" si="4"/>
        <v>0.70889183135595302</v>
      </c>
      <c r="I190" s="246"/>
      <c r="J190" s="248" t="s">
        <v>132</v>
      </c>
      <c r="K190" s="249">
        <v>2</v>
      </c>
      <c r="L190" s="250" t="s">
        <v>133</v>
      </c>
      <c r="M190" s="250" t="s">
        <v>15</v>
      </c>
      <c r="N190" s="44">
        <v>8428</v>
      </c>
      <c r="O190" s="44">
        <v>2640782</v>
      </c>
      <c r="P190" s="252">
        <f t="shared" si="5"/>
        <v>5.1933976797777628E-2</v>
      </c>
    </row>
    <row r="191" spans="2:16">
      <c r="B191" s="253" t="s">
        <v>377</v>
      </c>
      <c r="C191" s="254">
        <v>3</v>
      </c>
      <c r="D191" s="255" t="s">
        <v>378</v>
      </c>
      <c r="E191" s="255" t="s">
        <v>15</v>
      </c>
      <c r="F191" s="68">
        <v>24681</v>
      </c>
      <c r="G191" s="68">
        <v>30135403</v>
      </c>
      <c r="H191" s="257">
        <f t="shared" si="4"/>
        <v>0.24486871598678292</v>
      </c>
      <c r="I191" s="246"/>
      <c r="J191" s="253" t="s">
        <v>1119</v>
      </c>
      <c r="K191" s="254">
        <v>3</v>
      </c>
      <c r="L191" s="255" t="s">
        <v>1120</v>
      </c>
      <c r="M191" s="255" t="s">
        <v>15</v>
      </c>
      <c r="N191" s="68">
        <v>387</v>
      </c>
      <c r="O191" s="68">
        <v>39577</v>
      </c>
      <c r="P191" s="256">
        <f t="shared" si="5"/>
        <v>7.7832664707864758E-4</v>
      </c>
    </row>
    <row r="192" spans="2:16">
      <c r="B192" s="253" t="s">
        <v>379</v>
      </c>
      <c r="C192" s="254">
        <v>4</v>
      </c>
      <c r="D192" s="255" t="s">
        <v>380</v>
      </c>
      <c r="E192" s="255" t="s">
        <v>15</v>
      </c>
      <c r="F192" s="68">
        <v>4618</v>
      </c>
      <c r="G192" s="68">
        <v>4116719</v>
      </c>
      <c r="H192" s="257">
        <f t="shared" si="4"/>
        <v>3.3450878211530574E-2</v>
      </c>
      <c r="I192" s="246"/>
      <c r="J192" s="248" t="s">
        <v>134</v>
      </c>
      <c r="K192" s="249">
        <v>2</v>
      </c>
      <c r="L192" s="250" t="s">
        <v>135</v>
      </c>
      <c r="M192" s="250" t="s">
        <v>15</v>
      </c>
      <c r="N192" s="44">
        <v>50878</v>
      </c>
      <c r="O192" s="44">
        <v>8562274</v>
      </c>
      <c r="P192" s="252">
        <f t="shared" si="5"/>
        <v>0.1683868411903045</v>
      </c>
    </row>
    <row r="193" spans="2:16">
      <c r="B193" s="253" t="s">
        <v>381</v>
      </c>
      <c r="C193" s="254">
        <v>4</v>
      </c>
      <c r="D193" s="255" t="s">
        <v>382</v>
      </c>
      <c r="E193" s="255" t="s">
        <v>15</v>
      </c>
      <c r="F193" s="68">
        <v>903</v>
      </c>
      <c r="G193" s="68">
        <v>838974</v>
      </c>
      <c r="H193" s="257">
        <f t="shared" si="4"/>
        <v>6.8171806471708785E-3</v>
      </c>
      <c r="I193" s="246"/>
      <c r="J193" s="253" t="s">
        <v>1121</v>
      </c>
      <c r="K193" s="254">
        <v>3</v>
      </c>
      <c r="L193" s="255" t="s">
        <v>1122</v>
      </c>
      <c r="M193" s="255" t="s">
        <v>15</v>
      </c>
      <c r="N193" s="68">
        <v>199</v>
      </c>
      <c r="O193" s="68">
        <v>364891</v>
      </c>
      <c r="P193" s="256">
        <f t="shared" si="5"/>
        <v>7.1759958708132194E-3</v>
      </c>
    </row>
    <row r="194" spans="2:16">
      <c r="B194" s="253" t="s">
        <v>383</v>
      </c>
      <c r="C194" s="254">
        <v>4</v>
      </c>
      <c r="D194" s="255" t="s">
        <v>384</v>
      </c>
      <c r="E194" s="255" t="s">
        <v>15</v>
      </c>
      <c r="F194" s="68">
        <v>5767</v>
      </c>
      <c r="G194" s="68">
        <v>7166581</v>
      </c>
      <c r="H194" s="257">
        <f t="shared" si="4"/>
        <v>5.8232886000737227E-2</v>
      </c>
      <c r="I194" s="246"/>
      <c r="J194" s="242" t="s">
        <v>136</v>
      </c>
      <c r="K194" s="243">
        <v>1</v>
      </c>
      <c r="L194" s="244" t="s">
        <v>137</v>
      </c>
      <c r="M194" s="244"/>
      <c r="N194" s="43">
        <v>0</v>
      </c>
      <c r="O194" s="43">
        <v>493490535</v>
      </c>
      <c r="P194" s="247">
        <f t="shared" si="5"/>
        <v>9.7050517591428864</v>
      </c>
    </row>
    <row r="195" spans="2:16">
      <c r="B195" s="253" t="s">
        <v>385</v>
      </c>
      <c r="C195" s="254">
        <v>4</v>
      </c>
      <c r="D195" s="255" t="s">
        <v>386</v>
      </c>
      <c r="E195" s="255" t="s">
        <v>15</v>
      </c>
      <c r="F195" s="68">
        <v>4994</v>
      </c>
      <c r="G195" s="68">
        <v>4057438</v>
      </c>
      <c r="H195" s="257">
        <f t="shared" si="4"/>
        <v>3.296918356313272E-2</v>
      </c>
      <c r="I195" s="246"/>
      <c r="J195" s="248" t="s">
        <v>138</v>
      </c>
      <c r="K195" s="249">
        <v>2</v>
      </c>
      <c r="L195" s="250" t="s">
        <v>139</v>
      </c>
      <c r="M195" s="250"/>
      <c r="N195" s="44">
        <v>0</v>
      </c>
      <c r="O195" s="44">
        <v>182616149</v>
      </c>
      <c r="P195" s="252">
        <f t="shared" si="5"/>
        <v>3.5913539417738769</v>
      </c>
    </row>
    <row r="196" spans="2:16">
      <c r="B196" s="253" t="s">
        <v>387</v>
      </c>
      <c r="C196" s="254">
        <v>3</v>
      </c>
      <c r="D196" s="255" t="s">
        <v>388</v>
      </c>
      <c r="E196" s="255" t="s">
        <v>15</v>
      </c>
      <c r="F196" s="68">
        <v>108446</v>
      </c>
      <c r="G196" s="68">
        <v>44162430</v>
      </c>
      <c r="H196" s="257">
        <f t="shared" si="4"/>
        <v>0.35884695250155385</v>
      </c>
      <c r="I196" s="246"/>
      <c r="J196" s="253" t="s">
        <v>140</v>
      </c>
      <c r="K196" s="254">
        <v>3</v>
      </c>
      <c r="L196" s="255" t="s">
        <v>141</v>
      </c>
      <c r="M196" s="255"/>
      <c r="N196" s="68">
        <v>0</v>
      </c>
      <c r="O196" s="68">
        <v>95858862</v>
      </c>
      <c r="P196" s="256">
        <f t="shared" si="5"/>
        <v>1.8851733747690522</v>
      </c>
    </row>
    <row r="197" spans="2:16">
      <c r="B197" s="253" t="s">
        <v>389</v>
      </c>
      <c r="C197" s="254">
        <v>4</v>
      </c>
      <c r="D197" s="255" t="s">
        <v>390</v>
      </c>
      <c r="E197" s="255" t="s">
        <v>15</v>
      </c>
      <c r="F197" s="68">
        <v>7756</v>
      </c>
      <c r="G197" s="68">
        <v>1886941</v>
      </c>
      <c r="H197" s="257">
        <f t="shared" si="4"/>
        <v>1.5332558181246694E-2</v>
      </c>
      <c r="I197" s="246"/>
      <c r="J197" s="253" t="s">
        <v>1123</v>
      </c>
      <c r="K197" s="254">
        <v>4</v>
      </c>
      <c r="L197" s="255" t="s">
        <v>143</v>
      </c>
      <c r="M197" s="255" t="s">
        <v>32</v>
      </c>
      <c r="N197" s="68">
        <v>220</v>
      </c>
      <c r="O197" s="68">
        <v>9824</v>
      </c>
      <c r="P197" s="256">
        <f t="shared" si="5"/>
        <v>1.9320011574653546E-4</v>
      </c>
    </row>
    <row r="198" spans="2:16">
      <c r="B198" s="253" t="s">
        <v>391</v>
      </c>
      <c r="C198" s="254">
        <v>4</v>
      </c>
      <c r="D198" s="255" t="s">
        <v>392</v>
      </c>
      <c r="E198" s="255" t="s">
        <v>15</v>
      </c>
      <c r="F198" s="68">
        <v>70463</v>
      </c>
      <c r="G198" s="68">
        <v>24559458</v>
      </c>
      <c r="H198" s="257">
        <f t="shared" si="4"/>
        <v>0.19956072748691378</v>
      </c>
      <c r="I198" s="246"/>
      <c r="J198" s="253" t="s">
        <v>148</v>
      </c>
      <c r="K198" s="254">
        <v>3</v>
      </c>
      <c r="L198" s="255" t="s">
        <v>149</v>
      </c>
      <c r="M198" s="255" t="s">
        <v>15</v>
      </c>
      <c r="N198" s="68">
        <v>444536</v>
      </c>
      <c r="O198" s="68">
        <v>81099425</v>
      </c>
      <c r="P198" s="256">
        <f t="shared" si="5"/>
        <v>1.5949122859301172</v>
      </c>
    </row>
    <row r="199" spans="2:16">
      <c r="B199" s="253" t="s">
        <v>393</v>
      </c>
      <c r="C199" s="254">
        <v>3</v>
      </c>
      <c r="D199" s="255" t="s">
        <v>394</v>
      </c>
      <c r="E199" s="255" t="s">
        <v>15</v>
      </c>
      <c r="F199" s="68">
        <v>24854</v>
      </c>
      <c r="G199" s="68">
        <v>7263032</v>
      </c>
      <c r="H199" s="257">
        <f t="shared" si="4"/>
        <v>5.9016609799806427E-2</v>
      </c>
      <c r="I199" s="246"/>
      <c r="J199" s="248" t="s">
        <v>156</v>
      </c>
      <c r="K199" s="249">
        <v>2</v>
      </c>
      <c r="L199" s="250" t="s">
        <v>157</v>
      </c>
      <c r="M199" s="250" t="s">
        <v>15</v>
      </c>
      <c r="N199" s="44">
        <v>170</v>
      </c>
      <c r="O199" s="44">
        <v>43033</v>
      </c>
      <c r="P199" s="252">
        <f t="shared" si="5"/>
        <v>8.4629281157580006E-4</v>
      </c>
    </row>
    <row r="200" spans="2:16">
      <c r="B200" s="253" t="s">
        <v>395</v>
      </c>
      <c r="C200" s="254">
        <v>4</v>
      </c>
      <c r="D200" s="255" t="s">
        <v>396</v>
      </c>
      <c r="E200" s="255" t="s">
        <v>15</v>
      </c>
      <c r="F200" s="68">
        <v>24642</v>
      </c>
      <c r="G200" s="68">
        <v>7082442</v>
      </c>
      <c r="H200" s="257">
        <f t="shared" si="4"/>
        <v>5.7549204787168864E-2</v>
      </c>
      <c r="I200" s="246"/>
      <c r="J200" s="248" t="s">
        <v>158</v>
      </c>
      <c r="K200" s="249">
        <v>2</v>
      </c>
      <c r="L200" s="250" t="s">
        <v>159</v>
      </c>
      <c r="M200" s="250" t="s">
        <v>32</v>
      </c>
      <c r="N200" s="44">
        <v>25395625</v>
      </c>
      <c r="O200" s="44">
        <v>17635389</v>
      </c>
      <c r="P200" s="252">
        <f t="shared" si="5"/>
        <v>0.34681995073647992</v>
      </c>
    </row>
    <row r="201" spans="2:16">
      <c r="B201" s="253" t="s">
        <v>397</v>
      </c>
      <c r="C201" s="254">
        <v>3</v>
      </c>
      <c r="D201" s="255" t="s">
        <v>398</v>
      </c>
      <c r="E201" s="255" t="s">
        <v>15</v>
      </c>
      <c r="F201" s="68">
        <v>68</v>
      </c>
      <c r="G201" s="68">
        <v>175295</v>
      </c>
      <c r="H201" s="257">
        <f t="shared" ref="H201:H264" si="6">G201/$G$398*100</f>
        <v>1.4243798753546823E-3</v>
      </c>
      <c r="I201" s="246"/>
      <c r="J201" s="253" t="s">
        <v>160</v>
      </c>
      <c r="K201" s="254">
        <v>3</v>
      </c>
      <c r="L201" s="255" t="s">
        <v>161</v>
      </c>
      <c r="M201" s="255" t="s">
        <v>32</v>
      </c>
      <c r="N201" s="68">
        <v>4983242</v>
      </c>
      <c r="O201" s="68">
        <v>6989286</v>
      </c>
      <c r="P201" s="256">
        <f t="shared" ref="P201:P264" si="7">O201/$O$400*100</f>
        <v>0.13745224594723535</v>
      </c>
    </row>
    <row r="202" spans="2:16">
      <c r="B202" s="253" t="s">
        <v>399</v>
      </c>
      <c r="C202" s="254">
        <v>3</v>
      </c>
      <c r="D202" s="255" t="s">
        <v>400</v>
      </c>
      <c r="E202" s="255" t="s">
        <v>330</v>
      </c>
      <c r="F202" s="68">
        <v>1633</v>
      </c>
      <c r="G202" s="68">
        <v>5121</v>
      </c>
      <c r="H202" s="257">
        <f t="shared" si="6"/>
        <v>4.1611280080386365E-5</v>
      </c>
      <c r="I202" s="246"/>
      <c r="J202" s="253" t="s">
        <v>1126</v>
      </c>
      <c r="K202" s="254">
        <v>4</v>
      </c>
      <c r="L202" s="255" t="s">
        <v>1127</v>
      </c>
      <c r="M202" s="255" t="s">
        <v>32</v>
      </c>
      <c r="N202" s="68">
        <v>251943</v>
      </c>
      <c r="O202" s="68">
        <v>493167</v>
      </c>
      <c r="P202" s="256">
        <f t="shared" si="7"/>
        <v>9.6986890759743136E-3</v>
      </c>
    </row>
    <row r="203" spans="2:16">
      <c r="B203" s="248" t="s">
        <v>401</v>
      </c>
      <c r="C203" s="249">
        <v>2</v>
      </c>
      <c r="D203" s="250" t="s">
        <v>402</v>
      </c>
      <c r="E203" s="250"/>
      <c r="F203" s="44">
        <v>0</v>
      </c>
      <c r="G203" s="44">
        <v>252713514</v>
      </c>
      <c r="H203" s="251">
        <f t="shared" si="6"/>
        <v>2.0534529996392581</v>
      </c>
      <c r="I203" s="246"/>
      <c r="J203" s="253" t="s">
        <v>1128</v>
      </c>
      <c r="K203" s="254">
        <v>4</v>
      </c>
      <c r="L203" s="255" t="s">
        <v>1129</v>
      </c>
      <c r="M203" s="255" t="s">
        <v>32</v>
      </c>
      <c r="N203" s="68">
        <v>1275009</v>
      </c>
      <c r="O203" s="68">
        <v>2382712</v>
      </c>
      <c r="P203" s="256">
        <f t="shared" si="7"/>
        <v>4.6858737193674574E-2</v>
      </c>
    </row>
    <row r="204" spans="2:16">
      <c r="B204" s="253" t="s">
        <v>403</v>
      </c>
      <c r="C204" s="254">
        <v>3</v>
      </c>
      <c r="D204" s="255" t="s">
        <v>404</v>
      </c>
      <c r="E204" s="255" t="s">
        <v>15</v>
      </c>
      <c r="F204" s="68">
        <v>5870</v>
      </c>
      <c r="G204" s="68">
        <v>2618769</v>
      </c>
      <c r="H204" s="257">
        <f t="shared" si="6"/>
        <v>2.1279111565091449E-2</v>
      </c>
      <c r="I204" s="246"/>
      <c r="J204" s="253" t="s">
        <v>1130</v>
      </c>
      <c r="K204" s="254">
        <v>4</v>
      </c>
      <c r="L204" s="255" t="s">
        <v>1131</v>
      </c>
      <c r="M204" s="255" t="s">
        <v>32</v>
      </c>
      <c r="N204" s="68">
        <v>491536</v>
      </c>
      <c r="O204" s="68">
        <v>476200</v>
      </c>
      <c r="P204" s="256">
        <f t="shared" si="7"/>
        <v>9.3650137539189934E-3</v>
      </c>
    </row>
    <row r="205" spans="2:16">
      <c r="B205" s="253" t="s">
        <v>405</v>
      </c>
      <c r="C205" s="254">
        <v>4</v>
      </c>
      <c r="D205" s="255" t="s">
        <v>406</v>
      </c>
      <c r="E205" s="255" t="s">
        <v>15</v>
      </c>
      <c r="F205" s="68">
        <v>5715</v>
      </c>
      <c r="G205" s="68">
        <v>2465529</v>
      </c>
      <c r="H205" s="257">
        <f t="shared" si="6"/>
        <v>2.0033942152961316E-2</v>
      </c>
      <c r="I205" s="246"/>
      <c r="J205" s="253" t="s">
        <v>162</v>
      </c>
      <c r="K205" s="254">
        <v>3</v>
      </c>
      <c r="L205" s="255" t="s">
        <v>1132</v>
      </c>
      <c r="M205" s="255" t="s">
        <v>32</v>
      </c>
      <c r="N205" s="68">
        <v>95100</v>
      </c>
      <c r="O205" s="68">
        <v>30147</v>
      </c>
      <c r="P205" s="256">
        <f t="shared" si="7"/>
        <v>5.928749887429565E-4</v>
      </c>
    </row>
    <row r="206" spans="2:16">
      <c r="B206" s="253" t="s">
        <v>407</v>
      </c>
      <c r="C206" s="254">
        <v>3</v>
      </c>
      <c r="D206" s="255" t="s">
        <v>408</v>
      </c>
      <c r="E206" s="255" t="s">
        <v>15</v>
      </c>
      <c r="F206" s="68">
        <v>1099</v>
      </c>
      <c r="G206" s="68">
        <v>552455</v>
      </c>
      <c r="H206" s="257">
        <f t="shared" si="6"/>
        <v>4.4890372460085629E-3</v>
      </c>
      <c r="I206" s="246"/>
      <c r="J206" s="253" t="s">
        <v>1133</v>
      </c>
      <c r="K206" s="254">
        <v>4</v>
      </c>
      <c r="L206" s="255" t="s">
        <v>1134</v>
      </c>
      <c r="M206" s="255" t="s">
        <v>32</v>
      </c>
      <c r="N206" s="68">
        <v>26100</v>
      </c>
      <c r="O206" s="68">
        <v>4765</v>
      </c>
      <c r="P206" s="256">
        <f t="shared" si="7"/>
        <v>9.3709135945871497E-5</v>
      </c>
    </row>
    <row r="207" spans="2:16">
      <c r="B207" s="253" t="s">
        <v>409</v>
      </c>
      <c r="C207" s="254">
        <v>4</v>
      </c>
      <c r="D207" s="255" t="s">
        <v>410</v>
      </c>
      <c r="E207" s="255" t="s">
        <v>15</v>
      </c>
      <c r="F207" s="68">
        <v>73</v>
      </c>
      <c r="G207" s="68">
        <v>102895</v>
      </c>
      <c r="H207" s="257">
        <f t="shared" si="6"/>
        <v>8.3608526925822203E-4</v>
      </c>
      <c r="I207" s="246"/>
      <c r="J207" s="253" t="s">
        <v>1135</v>
      </c>
      <c r="K207" s="254">
        <v>3</v>
      </c>
      <c r="L207" s="255" t="s">
        <v>163</v>
      </c>
      <c r="M207" s="255" t="s">
        <v>32</v>
      </c>
      <c r="N207" s="68">
        <v>9767435</v>
      </c>
      <c r="O207" s="68">
        <v>5977487</v>
      </c>
      <c r="P207" s="256">
        <f t="shared" si="7"/>
        <v>0.11755406965323809</v>
      </c>
    </row>
    <row r="208" spans="2:16">
      <c r="B208" s="253" t="s">
        <v>411</v>
      </c>
      <c r="C208" s="254">
        <v>5</v>
      </c>
      <c r="D208" s="255" t="s">
        <v>412</v>
      </c>
      <c r="E208" s="255" t="s">
        <v>15</v>
      </c>
      <c r="F208" s="68">
        <v>73</v>
      </c>
      <c r="G208" s="68">
        <v>102895</v>
      </c>
      <c r="H208" s="257">
        <f t="shared" si="6"/>
        <v>8.3608526925822203E-4</v>
      </c>
      <c r="I208" s="246"/>
      <c r="J208" s="248" t="s">
        <v>164</v>
      </c>
      <c r="K208" s="249">
        <v>2</v>
      </c>
      <c r="L208" s="250" t="s">
        <v>165</v>
      </c>
      <c r="M208" s="250" t="s">
        <v>32</v>
      </c>
      <c r="N208" s="44">
        <v>7716874</v>
      </c>
      <c r="O208" s="44">
        <v>29996476</v>
      </c>
      <c r="P208" s="252">
        <f t="shared" si="7"/>
        <v>0.58991476335384496</v>
      </c>
    </row>
    <row r="209" spans="2:16">
      <c r="B209" s="253" t="s">
        <v>413</v>
      </c>
      <c r="C209" s="254">
        <v>3</v>
      </c>
      <c r="D209" s="255" t="s">
        <v>414</v>
      </c>
      <c r="E209" s="255" t="s">
        <v>15</v>
      </c>
      <c r="F209" s="68">
        <v>1193</v>
      </c>
      <c r="G209" s="68">
        <v>1865897</v>
      </c>
      <c r="H209" s="257">
        <f t="shared" si="6"/>
        <v>1.5161562715905618E-2</v>
      </c>
      <c r="I209" s="246"/>
      <c r="J209" s="253" t="s">
        <v>166</v>
      </c>
      <c r="K209" s="254">
        <v>3</v>
      </c>
      <c r="L209" s="255" t="s">
        <v>167</v>
      </c>
      <c r="M209" s="255" t="s">
        <v>32</v>
      </c>
      <c r="N209" s="68">
        <v>1492775</v>
      </c>
      <c r="O209" s="68">
        <v>1577897</v>
      </c>
      <c r="P209" s="256">
        <f t="shared" si="7"/>
        <v>3.1031136302535733E-2</v>
      </c>
    </row>
    <row r="210" spans="2:16">
      <c r="B210" s="253" t="s">
        <v>415</v>
      </c>
      <c r="C210" s="254">
        <v>4</v>
      </c>
      <c r="D210" s="255" t="s">
        <v>416</v>
      </c>
      <c r="E210" s="255" t="s">
        <v>15</v>
      </c>
      <c r="F210" s="68">
        <v>413</v>
      </c>
      <c r="G210" s="68">
        <v>535566</v>
      </c>
      <c r="H210" s="257">
        <f t="shared" si="6"/>
        <v>4.3518037155891821E-3</v>
      </c>
      <c r="I210" s="246"/>
      <c r="J210" s="253" t="s">
        <v>168</v>
      </c>
      <c r="K210" s="254">
        <v>3</v>
      </c>
      <c r="L210" s="255" t="s">
        <v>171</v>
      </c>
      <c r="M210" s="255" t="s">
        <v>330</v>
      </c>
      <c r="N210" s="68">
        <v>134180000</v>
      </c>
      <c r="O210" s="68">
        <v>9482835</v>
      </c>
      <c r="P210" s="256">
        <f t="shared" si="7"/>
        <v>0.18649071860803113</v>
      </c>
    </row>
    <row r="211" spans="2:16">
      <c r="B211" s="253" t="s">
        <v>417</v>
      </c>
      <c r="C211" s="254">
        <v>4</v>
      </c>
      <c r="D211" s="255" t="s">
        <v>418</v>
      </c>
      <c r="E211" s="255" t="s">
        <v>15</v>
      </c>
      <c r="F211" s="68">
        <v>60</v>
      </c>
      <c r="G211" s="68">
        <v>249755</v>
      </c>
      <c r="H211" s="257">
        <f t="shared" si="6"/>
        <v>2.0294132506301298E-3</v>
      </c>
      <c r="I211" s="246"/>
      <c r="J211" s="253" t="s">
        <v>170</v>
      </c>
      <c r="K211" s="254">
        <v>3</v>
      </c>
      <c r="L211" s="255" t="s">
        <v>1136</v>
      </c>
      <c r="M211" s="255" t="s">
        <v>32</v>
      </c>
      <c r="N211" s="68">
        <v>0</v>
      </c>
      <c r="O211" s="68">
        <v>5185</v>
      </c>
      <c r="P211" s="256">
        <f t="shared" si="7"/>
        <v>1.0196891288128934E-4</v>
      </c>
    </row>
    <row r="212" spans="2:16">
      <c r="B212" s="253" t="s">
        <v>419</v>
      </c>
      <c r="C212" s="254">
        <v>3</v>
      </c>
      <c r="D212" s="255" t="s">
        <v>420</v>
      </c>
      <c r="E212" s="255" t="s">
        <v>15</v>
      </c>
      <c r="F212" s="68">
        <v>125893</v>
      </c>
      <c r="G212" s="68">
        <v>102360398</v>
      </c>
      <c r="H212" s="257">
        <f t="shared" si="6"/>
        <v>0.83174129863655932</v>
      </c>
      <c r="I212" s="246"/>
      <c r="J212" s="253" t="s">
        <v>1137</v>
      </c>
      <c r="K212" s="254">
        <v>3</v>
      </c>
      <c r="L212" s="255" t="s">
        <v>173</v>
      </c>
      <c r="M212" s="255" t="s">
        <v>32</v>
      </c>
      <c r="N212" s="68">
        <v>205561</v>
      </c>
      <c r="O212" s="68">
        <v>5019249</v>
      </c>
      <c r="P212" s="256">
        <f t="shared" si="7"/>
        <v>9.87092312459978E-2</v>
      </c>
    </row>
    <row r="213" spans="2:16">
      <c r="B213" s="253" t="s">
        <v>421</v>
      </c>
      <c r="C213" s="254">
        <v>4</v>
      </c>
      <c r="D213" s="255" t="s">
        <v>422</v>
      </c>
      <c r="E213" s="255" t="s">
        <v>15</v>
      </c>
      <c r="F213" s="68">
        <v>68</v>
      </c>
      <c r="G213" s="68">
        <v>109001</v>
      </c>
      <c r="H213" s="257">
        <f t="shared" si="6"/>
        <v>8.8570028120331856E-4</v>
      </c>
      <c r="I213" s="246"/>
      <c r="J213" s="248" t="s">
        <v>174</v>
      </c>
      <c r="K213" s="249">
        <v>2</v>
      </c>
      <c r="L213" s="250" t="s">
        <v>175</v>
      </c>
      <c r="M213" s="250" t="s">
        <v>15</v>
      </c>
      <c r="N213" s="44">
        <v>34903</v>
      </c>
      <c r="O213" s="44">
        <v>12504579</v>
      </c>
      <c r="P213" s="252">
        <f t="shared" si="7"/>
        <v>0.24591674574121505</v>
      </c>
    </row>
    <row r="214" spans="2:16">
      <c r="B214" s="253" t="s">
        <v>423</v>
      </c>
      <c r="C214" s="254">
        <v>5</v>
      </c>
      <c r="D214" s="255" t="s">
        <v>424</v>
      </c>
      <c r="E214" s="255" t="s">
        <v>15</v>
      </c>
      <c r="F214" s="68">
        <v>11</v>
      </c>
      <c r="G214" s="68">
        <v>7900</v>
      </c>
      <c r="H214" s="257">
        <f t="shared" si="6"/>
        <v>6.4192367239807125E-5</v>
      </c>
      <c r="I214" s="246"/>
      <c r="J214" s="253" t="s">
        <v>176</v>
      </c>
      <c r="K214" s="254">
        <v>3</v>
      </c>
      <c r="L214" s="255" t="s">
        <v>1138</v>
      </c>
      <c r="M214" s="255" t="s">
        <v>15</v>
      </c>
      <c r="N214" s="68">
        <v>35</v>
      </c>
      <c r="O214" s="68">
        <v>444604</v>
      </c>
      <c r="P214" s="256">
        <f t="shared" si="7"/>
        <v>8.7436425347488453E-3</v>
      </c>
    </row>
    <row r="215" spans="2:16">
      <c r="B215" s="253" t="s">
        <v>425</v>
      </c>
      <c r="C215" s="254">
        <v>4</v>
      </c>
      <c r="D215" s="255" t="s">
        <v>426</v>
      </c>
      <c r="E215" s="255" t="s">
        <v>15</v>
      </c>
      <c r="F215" s="68">
        <v>119653</v>
      </c>
      <c r="G215" s="68">
        <v>93135948</v>
      </c>
      <c r="H215" s="257">
        <f t="shared" si="6"/>
        <v>0.75678695914475691</v>
      </c>
      <c r="I215" s="246"/>
      <c r="J215" s="253" t="s">
        <v>178</v>
      </c>
      <c r="K215" s="254">
        <v>3</v>
      </c>
      <c r="L215" s="255" t="s">
        <v>1139</v>
      </c>
      <c r="M215" s="255" t="s">
        <v>15</v>
      </c>
      <c r="N215" s="68">
        <v>86</v>
      </c>
      <c r="O215" s="68">
        <v>178260</v>
      </c>
      <c r="P215" s="256">
        <f t="shared" si="7"/>
        <v>3.505685325018059E-3</v>
      </c>
    </row>
    <row r="216" spans="2:16">
      <c r="B216" s="253" t="s">
        <v>427</v>
      </c>
      <c r="C216" s="254">
        <v>4</v>
      </c>
      <c r="D216" s="255" t="s">
        <v>428</v>
      </c>
      <c r="E216" s="255" t="s">
        <v>15</v>
      </c>
      <c r="F216" s="68">
        <v>1925</v>
      </c>
      <c r="G216" s="68">
        <v>1686139</v>
      </c>
      <c r="H216" s="257">
        <f t="shared" si="6"/>
        <v>1.3700918215868498E-2</v>
      </c>
      <c r="I216" s="246"/>
      <c r="J216" s="248" t="s">
        <v>180</v>
      </c>
      <c r="K216" s="249">
        <v>2</v>
      </c>
      <c r="L216" s="250" t="s">
        <v>181</v>
      </c>
      <c r="M216" s="250" t="s">
        <v>15</v>
      </c>
      <c r="N216" s="44">
        <v>52052</v>
      </c>
      <c r="O216" s="44">
        <v>2576053</v>
      </c>
      <c r="P216" s="252">
        <f t="shared" si="7"/>
        <v>5.0661007509080813E-2</v>
      </c>
    </row>
    <row r="217" spans="2:16">
      <c r="B217" s="253" t="s">
        <v>429</v>
      </c>
      <c r="C217" s="254">
        <v>3</v>
      </c>
      <c r="D217" s="255" t="s">
        <v>430</v>
      </c>
      <c r="E217" s="255" t="s">
        <v>32</v>
      </c>
      <c r="F217" s="68">
        <v>28660862</v>
      </c>
      <c r="G217" s="68">
        <v>57621921</v>
      </c>
      <c r="H217" s="257">
        <f t="shared" si="6"/>
        <v>0.46821360935381695</v>
      </c>
      <c r="I217" s="246"/>
      <c r="J217" s="253" t="s">
        <v>182</v>
      </c>
      <c r="K217" s="254">
        <v>3</v>
      </c>
      <c r="L217" s="255" t="s">
        <v>1140</v>
      </c>
      <c r="M217" s="255" t="s">
        <v>15</v>
      </c>
      <c r="N217" s="68">
        <v>12054</v>
      </c>
      <c r="O217" s="68">
        <v>623464</v>
      </c>
      <c r="P217" s="256">
        <f t="shared" si="7"/>
        <v>1.2261127541103214E-2</v>
      </c>
    </row>
    <row r="218" spans="2:16">
      <c r="B218" s="253" t="s">
        <v>431</v>
      </c>
      <c r="C218" s="254">
        <v>4</v>
      </c>
      <c r="D218" s="255" t="s">
        <v>432</v>
      </c>
      <c r="E218" s="255" t="s">
        <v>32</v>
      </c>
      <c r="F218" s="68">
        <v>134754</v>
      </c>
      <c r="G218" s="68">
        <v>247995</v>
      </c>
      <c r="H218" s="257">
        <f t="shared" si="6"/>
        <v>2.0151121662830337E-3</v>
      </c>
      <c r="I218" s="246"/>
      <c r="J218" s="253" t="s">
        <v>184</v>
      </c>
      <c r="K218" s="254">
        <v>4</v>
      </c>
      <c r="L218" s="255" t="s">
        <v>1141</v>
      </c>
      <c r="M218" s="255" t="s">
        <v>15</v>
      </c>
      <c r="N218" s="68">
        <v>5600</v>
      </c>
      <c r="O218" s="68">
        <v>235299</v>
      </c>
      <c r="P218" s="256">
        <f t="shared" si="7"/>
        <v>4.6274220312544833E-3</v>
      </c>
    </row>
    <row r="219" spans="2:16">
      <c r="B219" s="253" t="s">
        <v>433</v>
      </c>
      <c r="C219" s="254">
        <v>3</v>
      </c>
      <c r="D219" s="255" t="s">
        <v>434</v>
      </c>
      <c r="E219" s="255"/>
      <c r="F219" s="68">
        <v>0</v>
      </c>
      <c r="G219" s="68">
        <v>9226465</v>
      </c>
      <c r="H219" s="257">
        <f t="shared" si="6"/>
        <v>7.4970712608256579E-2</v>
      </c>
      <c r="I219" s="246"/>
      <c r="J219" s="253" t="s">
        <v>186</v>
      </c>
      <c r="K219" s="254">
        <v>4</v>
      </c>
      <c r="L219" s="255" t="s">
        <v>1142</v>
      </c>
      <c r="M219" s="255" t="s">
        <v>15</v>
      </c>
      <c r="N219" s="68">
        <v>6234</v>
      </c>
      <c r="O219" s="68">
        <v>376342</v>
      </c>
      <c r="P219" s="256">
        <f t="shared" si="7"/>
        <v>7.401192789116719E-3</v>
      </c>
    </row>
    <row r="220" spans="2:16">
      <c r="B220" s="253" t="s">
        <v>435</v>
      </c>
      <c r="C220" s="254">
        <v>4</v>
      </c>
      <c r="D220" s="255" t="s">
        <v>436</v>
      </c>
      <c r="E220" s="255" t="s">
        <v>32</v>
      </c>
      <c r="F220" s="68">
        <v>405185</v>
      </c>
      <c r="G220" s="68">
        <v>1463381</v>
      </c>
      <c r="H220" s="257">
        <f t="shared" si="6"/>
        <v>1.1890872223260277E-2</v>
      </c>
      <c r="I220" s="246"/>
      <c r="J220" s="248" t="s">
        <v>188</v>
      </c>
      <c r="K220" s="249">
        <v>2</v>
      </c>
      <c r="L220" s="250" t="s">
        <v>189</v>
      </c>
      <c r="M220" s="250" t="s">
        <v>15</v>
      </c>
      <c r="N220" s="44">
        <v>1949</v>
      </c>
      <c r="O220" s="44">
        <v>1111828</v>
      </c>
      <c r="P220" s="252">
        <f t="shared" si="7"/>
        <v>2.1865360167980359E-2</v>
      </c>
    </row>
    <row r="221" spans="2:16">
      <c r="B221" s="253" t="s">
        <v>437</v>
      </c>
      <c r="C221" s="254">
        <v>3</v>
      </c>
      <c r="D221" s="255" t="s">
        <v>438</v>
      </c>
      <c r="E221" s="255" t="s">
        <v>32</v>
      </c>
      <c r="F221" s="68">
        <v>6040810</v>
      </c>
      <c r="G221" s="68">
        <v>9109673</v>
      </c>
      <c r="H221" s="257">
        <f t="shared" si="6"/>
        <v>7.4021705651969041E-2</v>
      </c>
      <c r="I221" s="246"/>
      <c r="J221" s="248" t="s">
        <v>190</v>
      </c>
      <c r="K221" s="249">
        <v>2</v>
      </c>
      <c r="L221" s="250" t="s">
        <v>191</v>
      </c>
      <c r="M221" s="250" t="s">
        <v>15</v>
      </c>
      <c r="N221" s="44">
        <v>649810</v>
      </c>
      <c r="O221" s="44">
        <v>158870647</v>
      </c>
      <c r="P221" s="252">
        <f t="shared" si="7"/>
        <v>3.1243716804893098</v>
      </c>
    </row>
    <row r="222" spans="2:16">
      <c r="B222" s="253" t="s">
        <v>439</v>
      </c>
      <c r="C222" s="254">
        <v>4</v>
      </c>
      <c r="D222" s="255" t="s">
        <v>440</v>
      </c>
      <c r="E222" s="255" t="s">
        <v>32</v>
      </c>
      <c r="F222" s="68">
        <v>5427099</v>
      </c>
      <c r="G222" s="68">
        <v>8261486</v>
      </c>
      <c r="H222" s="257">
        <f t="shared" si="6"/>
        <v>6.7129663703610787E-2</v>
      </c>
      <c r="I222" s="246"/>
      <c r="J222" s="253" t="s">
        <v>192</v>
      </c>
      <c r="K222" s="254">
        <v>3</v>
      </c>
      <c r="L222" s="255" t="s">
        <v>1143</v>
      </c>
      <c r="M222" s="255" t="s">
        <v>15</v>
      </c>
      <c r="N222" s="68">
        <v>2473</v>
      </c>
      <c r="O222" s="68">
        <v>1355803</v>
      </c>
      <c r="P222" s="256">
        <f t="shared" si="7"/>
        <v>2.6663405591357901E-2</v>
      </c>
    </row>
    <row r="223" spans="2:16">
      <c r="B223" s="253" t="s">
        <v>441</v>
      </c>
      <c r="C223" s="254">
        <v>3</v>
      </c>
      <c r="D223" s="255" t="s">
        <v>442</v>
      </c>
      <c r="E223" s="255" t="s">
        <v>15</v>
      </c>
      <c r="F223" s="68">
        <v>10163</v>
      </c>
      <c r="G223" s="68">
        <v>21379610</v>
      </c>
      <c r="H223" s="257">
        <f t="shared" si="6"/>
        <v>0.17372250336251299</v>
      </c>
      <c r="I223" s="246"/>
      <c r="J223" s="253" t="s">
        <v>194</v>
      </c>
      <c r="K223" s="254">
        <v>3</v>
      </c>
      <c r="L223" s="255" t="s">
        <v>195</v>
      </c>
      <c r="M223" s="255" t="s">
        <v>15</v>
      </c>
      <c r="N223" s="68">
        <v>22535</v>
      </c>
      <c r="O223" s="68">
        <v>6279950</v>
      </c>
      <c r="P223" s="256">
        <f t="shared" si="7"/>
        <v>0.12350234801327925</v>
      </c>
    </row>
    <row r="224" spans="2:16">
      <c r="B224" s="253" t="s">
        <v>443</v>
      </c>
      <c r="C224" s="254">
        <v>3</v>
      </c>
      <c r="D224" s="255" t="s">
        <v>444</v>
      </c>
      <c r="E224" s="255" t="s">
        <v>15</v>
      </c>
      <c r="F224" s="68">
        <v>4135</v>
      </c>
      <c r="G224" s="68">
        <v>5931123</v>
      </c>
      <c r="H224" s="257">
        <f t="shared" si="6"/>
        <v>4.8194028577274242E-2</v>
      </c>
      <c r="I224" s="246"/>
      <c r="J224" s="253" t="s">
        <v>200</v>
      </c>
      <c r="K224" s="254">
        <v>3</v>
      </c>
      <c r="L224" s="255" t="s">
        <v>201</v>
      </c>
      <c r="M224" s="255" t="s">
        <v>15</v>
      </c>
      <c r="N224" s="68">
        <v>58060</v>
      </c>
      <c r="O224" s="68">
        <v>12096039</v>
      </c>
      <c r="P224" s="256">
        <f t="shared" si="7"/>
        <v>0.23788234271932074</v>
      </c>
    </row>
    <row r="225" spans="2:16">
      <c r="B225" s="253" t="s">
        <v>445</v>
      </c>
      <c r="C225" s="254">
        <v>3</v>
      </c>
      <c r="D225" s="255" t="s">
        <v>446</v>
      </c>
      <c r="E225" s="255" t="s">
        <v>32</v>
      </c>
      <c r="F225" s="68">
        <v>358538</v>
      </c>
      <c r="G225" s="68">
        <v>686908</v>
      </c>
      <c r="H225" s="257">
        <f t="shared" si="6"/>
        <v>5.5815507083495476E-3</v>
      </c>
      <c r="I225" s="246"/>
      <c r="J225" s="253" t="s">
        <v>202</v>
      </c>
      <c r="K225" s="254">
        <v>3</v>
      </c>
      <c r="L225" s="255" t="s">
        <v>203</v>
      </c>
      <c r="M225" s="255" t="s">
        <v>15</v>
      </c>
      <c r="N225" s="68">
        <v>4267</v>
      </c>
      <c r="O225" s="68">
        <v>1379417</v>
      </c>
      <c r="P225" s="256">
        <f t="shared" si="7"/>
        <v>2.7127801716483987E-2</v>
      </c>
    </row>
    <row r="226" spans="2:16">
      <c r="B226" s="242" t="s">
        <v>447</v>
      </c>
      <c r="C226" s="243">
        <v>1</v>
      </c>
      <c r="D226" s="244" t="s">
        <v>448</v>
      </c>
      <c r="E226" s="244"/>
      <c r="F226" s="43">
        <v>0</v>
      </c>
      <c r="G226" s="43">
        <v>10059493518</v>
      </c>
      <c r="H226" s="245">
        <f t="shared" si="6"/>
        <v>81.739582551128521</v>
      </c>
      <c r="I226" s="246"/>
      <c r="J226" s="253" t="s">
        <v>1144</v>
      </c>
      <c r="K226" s="254">
        <v>3</v>
      </c>
      <c r="L226" s="255" t="s">
        <v>1145</v>
      </c>
      <c r="M226" s="255" t="s">
        <v>15</v>
      </c>
      <c r="N226" s="68">
        <v>161975</v>
      </c>
      <c r="O226" s="68">
        <v>33069870</v>
      </c>
      <c r="P226" s="256">
        <f t="shared" si="7"/>
        <v>0.65035654638872975</v>
      </c>
    </row>
    <row r="227" spans="2:16">
      <c r="B227" s="248" t="s">
        <v>449</v>
      </c>
      <c r="C227" s="249">
        <v>2</v>
      </c>
      <c r="D227" s="250" t="s">
        <v>450</v>
      </c>
      <c r="E227" s="250"/>
      <c r="F227" s="44">
        <v>0</v>
      </c>
      <c r="G227" s="44">
        <v>2724520532</v>
      </c>
      <c r="H227" s="251">
        <f t="shared" si="6"/>
        <v>22.138407916777048</v>
      </c>
      <c r="I227" s="246"/>
      <c r="J227" s="248" t="s">
        <v>204</v>
      </c>
      <c r="K227" s="249">
        <v>2</v>
      </c>
      <c r="L227" s="250" t="s">
        <v>205</v>
      </c>
      <c r="M227" s="250" t="s">
        <v>15</v>
      </c>
      <c r="N227" s="44">
        <v>189987</v>
      </c>
      <c r="O227" s="44">
        <v>88136381</v>
      </c>
      <c r="P227" s="252">
        <f t="shared" si="7"/>
        <v>1.7333020165595225</v>
      </c>
    </row>
    <row r="228" spans="2:16">
      <c r="B228" s="253" t="s">
        <v>451</v>
      </c>
      <c r="C228" s="254">
        <v>3</v>
      </c>
      <c r="D228" s="255" t="s">
        <v>452</v>
      </c>
      <c r="E228" s="255" t="s">
        <v>32</v>
      </c>
      <c r="F228" s="68">
        <v>330779407</v>
      </c>
      <c r="G228" s="68">
        <v>543080523</v>
      </c>
      <c r="H228" s="257">
        <f t="shared" si="6"/>
        <v>4.4128638447091788</v>
      </c>
      <c r="I228" s="246"/>
      <c r="J228" s="253" t="s">
        <v>1146</v>
      </c>
      <c r="K228" s="254">
        <v>3</v>
      </c>
      <c r="L228" s="255" t="s">
        <v>1147</v>
      </c>
      <c r="M228" s="255" t="s">
        <v>15</v>
      </c>
      <c r="N228" s="68">
        <v>3892</v>
      </c>
      <c r="O228" s="68">
        <v>1636340</v>
      </c>
      <c r="P228" s="256">
        <f t="shared" si="7"/>
        <v>3.2180484263099135E-2</v>
      </c>
    </row>
    <row r="229" spans="2:16">
      <c r="B229" s="253" t="s">
        <v>453</v>
      </c>
      <c r="C229" s="254">
        <v>4</v>
      </c>
      <c r="D229" s="255" t="s">
        <v>454</v>
      </c>
      <c r="E229" s="255" t="s">
        <v>32</v>
      </c>
      <c r="F229" s="68">
        <v>5046</v>
      </c>
      <c r="G229" s="68">
        <v>4778</v>
      </c>
      <c r="H229" s="257">
        <f t="shared" si="6"/>
        <v>3.8824193755923848E-5</v>
      </c>
      <c r="I229" s="246"/>
      <c r="J229" s="253" t="s">
        <v>1148</v>
      </c>
      <c r="K229" s="254">
        <v>3</v>
      </c>
      <c r="L229" s="255" t="s">
        <v>1149</v>
      </c>
      <c r="M229" s="255" t="s">
        <v>15</v>
      </c>
      <c r="N229" s="68">
        <v>14419</v>
      </c>
      <c r="O229" s="68">
        <v>806331</v>
      </c>
      <c r="P229" s="256">
        <f t="shared" si="7"/>
        <v>1.5857414752648586E-2</v>
      </c>
    </row>
    <row r="230" spans="2:16">
      <c r="B230" s="253" t="s">
        <v>455</v>
      </c>
      <c r="C230" s="254">
        <v>4</v>
      </c>
      <c r="D230" s="255" t="s">
        <v>456</v>
      </c>
      <c r="E230" s="255" t="s">
        <v>32</v>
      </c>
      <c r="F230" s="68">
        <v>316778606</v>
      </c>
      <c r="G230" s="68">
        <v>528058745</v>
      </c>
      <c r="H230" s="257">
        <f t="shared" si="6"/>
        <v>4.2908026434470461</v>
      </c>
      <c r="I230" s="246"/>
      <c r="J230" s="253" t="s">
        <v>1150</v>
      </c>
      <c r="K230" s="254">
        <v>3</v>
      </c>
      <c r="L230" s="255" t="s">
        <v>1151</v>
      </c>
      <c r="M230" s="255" t="s">
        <v>15</v>
      </c>
      <c r="N230" s="68">
        <v>118</v>
      </c>
      <c r="O230" s="68">
        <v>86046</v>
      </c>
      <c r="P230" s="256">
        <f t="shared" si="7"/>
        <v>1.6921923004403897E-3</v>
      </c>
    </row>
    <row r="231" spans="2:16">
      <c r="B231" s="253" t="s">
        <v>457</v>
      </c>
      <c r="C231" s="254">
        <v>5</v>
      </c>
      <c r="D231" s="255" t="s">
        <v>458</v>
      </c>
      <c r="E231" s="255" t="s">
        <v>32</v>
      </c>
      <c r="F231" s="68">
        <v>243288304</v>
      </c>
      <c r="G231" s="68">
        <v>392034220</v>
      </c>
      <c r="H231" s="257">
        <f t="shared" si="6"/>
        <v>3.1855195722545999</v>
      </c>
      <c r="I231" s="246"/>
      <c r="J231" s="253" t="s">
        <v>1152</v>
      </c>
      <c r="K231" s="254">
        <v>3</v>
      </c>
      <c r="L231" s="255" t="s">
        <v>1153</v>
      </c>
      <c r="M231" s="255" t="s">
        <v>15</v>
      </c>
      <c r="N231" s="68">
        <v>0</v>
      </c>
      <c r="O231" s="68">
        <v>446</v>
      </c>
      <c r="P231" s="256">
        <f t="shared" si="7"/>
        <v>8.771096459991329E-6</v>
      </c>
    </row>
    <row r="232" spans="2:16">
      <c r="B232" s="253" t="s">
        <v>459</v>
      </c>
      <c r="C232" s="254">
        <v>5</v>
      </c>
      <c r="D232" s="255" t="s">
        <v>460</v>
      </c>
      <c r="E232" s="255" t="s">
        <v>32</v>
      </c>
      <c r="F232" s="68">
        <v>73490302</v>
      </c>
      <c r="G232" s="68">
        <v>136024525</v>
      </c>
      <c r="H232" s="257">
        <f t="shared" si="6"/>
        <v>1.1052830711924462</v>
      </c>
      <c r="I232" s="246"/>
      <c r="J232" s="253" t="s">
        <v>1154</v>
      </c>
      <c r="K232" s="254">
        <v>3</v>
      </c>
      <c r="L232" s="255" t="s">
        <v>1155</v>
      </c>
      <c r="M232" s="255" t="s">
        <v>15</v>
      </c>
      <c r="N232" s="68">
        <v>11478</v>
      </c>
      <c r="O232" s="68">
        <v>6141855</v>
      </c>
      <c r="P232" s="256">
        <f t="shared" si="7"/>
        <v>0.12078655302304943</v>
      </c>
    </row>
    <row r="233" spans="2:16">
      <c r="B233" s="253" t="s">
        <v>461</v>
      </c>
      <c r="C233" s="254">
        <v>4</v>
      </c>
      <c r="D233" s="255" t="s">
        <v>462</v>
      </c>
      <c r="E233" s="255" t="s">
        <v>32</v>
      </c>
      <c r="F233" s="68">
        <v>10812804</v>
      </c>
      <c r="G233" s="68">
        <v>10250763</v>
      </c>
      <c r="H233" s="257">
        <f t="shared" si="6"/>
        <v>8.3293764934712272E-2</v>
      </c>
      <c r="I233" s="246"/>
      <c r="J233" s="253" t="s">
        <v>1156</v>
      </c>
      <c r="K233" s="254">
        <v>3</v>
      </c>
      <c r="L233" s="255" t="s">
        <v>1157</v>
      </c>
      <c r="M233" s="255" t="s">
        <v>15</v>
      </c>
      <c r="N233" s="68">
        <v>3150</v>
      </c>
      <c r="O233" s="68">
        <v>30584922</v>
      </c>
      <c r="P233" s="256">
        <f t="shared" si="7"/>
        <v>0.60148722215989003</v>
      </c>
    </row>
    <row r="234" spans="2:16">
      <c r="B234" s="253" t="s">
        <v>463</v>
      </c>
      <c r="C234" s="254">
        <v>3</v>
      </c>
      <c r="D234" s="255" t="s">
        <v>464</v>
      </c>
      <c r="E234" s="255"/>
      <c r="F234" s="68">
        <v>0</v>
      </c>
      <c r="G234" s="68">
        <v>3808711</v>
      </c>
      <c r="H234" s="257">
        <f t="shared" si="6"/>
        <v>3.0948123445859878E-2</v>
      </c>
      <c r="I234" s="246"/>
      <c r="J234" s="242" t="s">
        <v>206</v>
      </c>
      <c r="K234" s="243">
        <v>1</v>
      </c>
      <c r="L234" s="244" t="s">
        <v>207</v>
      </c>
      <c r="M234" s="244"/>
      <c r="N234" s="43">
        <v>0</v>
      </c>
      <c r="O234" s="43">
        <v>893228876</v>
      </c>
      <c r="P234" s="247">
        <f t="shared" si="7"/>
        <v>17.566360161985724</v>
      </c>
    </row>
    <row r="235" spans="2:16">
      <c r="B235" s="253" t="s">
        <v>465</v>
      </c>
      <c r="C235" s="254">
        <v>4</v>
      </c>
      <c r="D235" s="255" t="s">
        <v>466</v>
      </c>
      <c r="E235" s="255" t="s">
        <v>12</v>
      </c>
      <c r="F235" s="68">
        <v>3560</v>
      </c>
      <c r="G235" s="68">
        <v>805081</v>
      </c>
      <c r="H235" s="257">
        <f t="shared" si="6"/>
        <v>6.5417791404798926E-3</v>
      </c>
      <c r="I235" s="246"/>
      <c r="J235" s="248" t="s">
        <v>208</v>
      </c>
      <c r="K235" s="249">
        <v>2</v>
      </c>
      <c r="L235" s="250" t="s">
        <v>209</v>
      </c>
      <c r="M235" s="250" t="s">
        <v>32</v>
      </c>
      <c r="N235" s="44">
        <v>383857</v>
      </c>
      <c r="O235" s="44">
        <v>1278900</v>
      </c>
      <c r="P235" s="252">
        <f t="shared" si="7"/>
        <v>2.5151020768347333E-2</v>
      </c>
    </row>
    <row r="236" spans="2:16">
      <c r="B236" s="253" t="s">
        <v>467</v>
      </c>
      <c r="C236" s="254">
        <v>3</v>
      </c>
      <c r="D236" s="255" t="s">
        <v>468</v>
      </c>
      <c r="E236" s="255"/>
      <c r="F236" s="68">
        <v>0</v>
      </c>
      <c r="G236" s="68">
        <v>176423923</v>
      </c>
      <c r="H236" s="257">
        <f t="shared" si="6"/>
        <v>1.43355307026626</v>
      </c>
      <c r="I236" s="246"/>
      <c r="J236" s="248" t="s">
        <v>210</v>
      </c>
      <c r="K236" s="249">
        <v>2</v>
      </c>
      <c r="L236" s="250" t="s">
        <v>211</v>
      </c>
      <c r="M236" s="250" t="s">
        <v>15</v>
      </c>
      <c r="N236" s="44">
        <v>75753</v>
      </c>
      <c r="O236" s="44">
        <v>48792437</v>
      </c>
      <c r="P236" s="252">
        <f t="shared" si="7"/>
        <v>0.9595586803700672</v>
      </c>
    </row>
    <row r="237" spans="2:16">
      <c r="B237" s="253" t="s">
        <v>470</v>
      </c>
      <c r="C237" s="254">
        <v>4</v>
      </c>
      <c r="D237" s="255" t="s">
        <v>471</v>
      </c>
      <c r="E237" s="255" t="s">
        <v>12</v>
      </c>
      <c r="F237" s="68">
        <v>561197</v>
      </c>
      <c r="G237" s="68">
        <v>19013220</v>
      </c>
      <c r="H237" s="257">
        <f t="shared" si="6"/>
        <v>0.15449412666471463</v>
      </c>
      <c r="I237" s="246"/>
      <c r="J237" s="253" t="s">
        <v>212</v>
      </c>
      <c r="K237" s="254">
        <v>3</v>
      </c>
      <c r="L237" s="255" t="s">
        <v>213</v>
      </c>
      <c r="M237" s="255" t="s">
        <v>15</v>
      </c>
      <c r="N237" s="68">
        <v>8335</v>
      </c>
      <c r="O237" s="68">
        <v>6362165</v>
      </c>
      <c r="P237" s="256">
        <f t="shared" si="7"/>
        <v>0.12511919934838728</v>
      </c>
    </row>
    <row r="238" spans="2:16">
      <c r="B238" s="253" t="s">
        <v>472</v>
      </c>
      <c r="C238" s="254">
        <v>5</v>
      </c>
      <c r="D238" s="255" t="s">
        <v>473</v>
      </c>
      <c r="E238" s="255" t="s">
        <v>12</v>
      </c>
      <c r="F238" s="68">
        <v>2867</v>
      </c>
      <c r="G238" s="68">
        <v>2817223</v>
      </c>
      <c r="H238" s="257">
        <f t="shared" si="6"/>
        <v>2.2891672583852045E-2</v>
      </c>
      <c r="I238" s="246"/>
      <c r="J238" s="248" t="s">
        <v>222</v>
      </c>
      <c r="K238" s="249">
        <v>2</v>
      </c>
      <c r="L238" s="250" t="s">
        <v>223</v>
      </c>
      <c r="M238" s="250"/>
      <c r="N238" s="44">
        <v>0</v>
      </c>
      <c r="O238" s="44">
        <v>87730487</v>
      </c>
      <c r="P238" s="252">
        <f t="shared" si="7"/>
        <v>1.7253196501323214</v>
      </c>
    </row>
    <row r="239" spans="2:16">
      <c r="B239" s="253" t="s">
        <v>474</v>
      </c>
      <c r="C239" s="254">
        <v>5</v>
      </c>
      <c r="D239" s="255" t="s">
        <v>475</v>
      </c>
      <c r="E239" s="255" t="s">
        <v>12</v>
      </c>
      <c r="F239" s="68">
        <v>83732</v>
      </c>
      <c r="G239" s="68">
        <v>1252264</v>
      </c>
      <c r="H239" s="257">
        <f t="shared" si="6"/>
        <v>1.0175416527745548E-2</v>
      </c>
      <c r="I239" s="246"/>
      <c r="J239" s="253" t="s">
        <v>224</v>
      </c>
      <c r="K239" s="254">
        <v>3</v>
      </c>
      <c r="L239" s="255" t="s">
        <v>1160</v>
      </c>
      <c r="M239" s="255"/>
      <c r="N239" s="68">
        <v>0</v>
      </c>
      <c r="O239" s="68">
        <v>23039903</v>
      </c>
      <c r="P239" s="256">
        <f t="shared" si="7"/>
        <v>0.45310585569920092</v>
      </c>
    </row>
    <row r="240" spans="2:16">
      <c r="B240" s="253" t="s">
        <v>476</v>
      </c>
      <c r="C240" s="254">
        <v>4</v>
      </c>
      <c r="D240" s="255" t="s">
        <v>477</v>
      </c>
      <c r="E240" s="255" t="s">
        <v>32</v>
      </c>
      <c r="F240" s="68">
        <v>30752005</v>
      </c>
      <c r="G240" s="68">
        <v>154235044</v>
      </c>
      <c r="H240" s="257">
        <f t="shared" si="6"/>
        <v>1.253254757683014</v>
      </c>
      <c r="I240" s="246"/>
      <c r="J240" s="253" t="s">
        <v>226</v>
      </c>
      <c r="K240" s="254">
        <v>4</v>
      </c>
      <c r="L240" s="255" t="s">
        <v>1161</v>
      </c>
      <c r="M240" s="255"/>
      <c r="N240" s="68">
        <v>0</v>
      </c>
      <c r="O240" s="68">
        <v>23039903</v>
      </c>
      <c r="P240" s="256">
        <f t="shared" si="7"/>
        <v>0.45310585569920092</v>
      </c>
    </row>
    <row r="241" spans="2:16">
      <c r="B241" s="253" t="s">
        <v>478</v>
      </c>
      <c r="C241" s="254">
        <v>3</v>
      </c>
      <c r="D241" s="255" t="s">
        <v>479</v>
      </c>
      <c r="E241" s="255"/>
      <c r="F241" s="68">
        <v>0</v>
      </c>
      <c r="G241" s="68">
        <v>474655325</v>
      </c>
      <c r="H241" s="257">
        <f t="shared" si="6"/>
        <v>3.8568669537632911</v>
      </c>
      <c r="I241" s="246"/>
      <c r="J241" s="253" t="s">
        <v>231</v>
      </c>
      <c r="K241" s="254">
        <v>3</v>
      </c>
      <c r="L241" s="255" t="s">
        <v>1162</v>
      </c>
      <c r="M241" s="255" t="s">
        <v>15</v>
      </c>
      <c r="N241" s="68">
        <v>974071</v>
      </c>
      <c r="O241" s="68">
        <v>26469504</v>
      </c>
      <c r="P241" s="256">
        <f t="shared" si="7"/>
        <v>0.52055285388369132</v>
      </c>
    </row>
    <row r="242" spans="2:16">
      <c r="B242" s="253" t="s">
        <v>480</v>
      </c>
      <c r="C242" s="254">
        <v>4</v>
      </c>
      <c r="D242" s="255" t="s">
        <v>481</v>
      </c>
      <c r="E242" s="255" t="s">
        <v>12</v>
      </c>
      <c r="F242" s="68">
        <v>22239</v>
      </c>
      <c r="G242" s="68">
        <v>421410167</v>
      </c>
      <c r="H242" s="257">
        <f t="shared" si="6"/>
        <v>3.4242172403357527</v>
      </c>
      <c r="I242" s="246"/>
      <c r="J242" s="253" t="s">
        <v>233</v>
      </c>
      <c r="K242" s="254">
        <v>4</v>
      </c>
      <c r="L242" s="255" t="s">
        <v>1163</v>
      </c>
      <c r="M242" s="255" t="s">
        <v>15</v>
      </c>
      <c r="N242" s="68">
        <v>848082</v>
      </c>
      <c r="O242" s="68">
        <v>17893006</v>
      </c>
      <c r="P242" s="256">
        <f t="shared" si="7"/>
        <v>0.35188628158117402</v>
      </c>
    </row>
    <row r="243" spans="2:16">
      <c r="B243" s="253" t="s">
        <v>482</v>
      </c>
      <c r="C243" s="254">
        <v>5</v>
      </c>
      <c r="D243" s="255" t="s">
        <v>483</v>
      </c>
      <c r="E243" s="255" t="s">
        <v>12</v>
      </c>
      <c r="F243" s="68">
        <v>6823</v>
      </c>
      <c r="G243" s="68">
        <v>147230568</v>
      </c>
      <c r="H243" s="257">
        <f t="shared" si="6"/>
        <v>1.1963390746811893</v>
      </c>
      <c r="I243" s="246"/>
      <c r="J243" s="253" t="s">
        <v>1164</v>
      </c>
      <c r="K243" s="254">
        <v>3</v>
      </c>
      <c r="L243" s="255" t="s">
        <v>1165</v>
      </c>
      <c r="M243" s="255" t="s">
        <v>32</v>
      </c>
      <c r="N243" s="68">
        <v>106320825</v>
      </c>
      <c r="O243" s="68">
        <v>22634612</v>
      </c>
      <c r="P243" s="256">
        <f t="shared" si="7"/>
        <v>0.44513534795174275</v>
      </c>
    </row>
    <row r="244" spans="2:16">
      <c r="B244" s="253" t="s">
        <v>484</v>
      </c>
      <c r="C244" s="254">
        <v>5</v>
      </c>
      <c r="D244" s="255" t="s">
        <v>485</v>
      </c>
      <c r="E244" s="255" t="s">
        <v>12</v>
      </c>
      <c r="F244" s="68">
        <v>1517</v>
      </c>
      <c r="G244" s="68">
        <v>30495413</v>
      </c>
      <c r="H244" s="257">
        <f t="shared" si="6"/>
        <v>0.2477940190412137</v>
      </c>
      <c r="I244" s="246"/>
      <c r="J244" s="248" t="s">
        <v>256</v>
      </c>
      <c r="K244" s="249">
        <v>2</v>
      </c>
      <c r="L244" s="250" t="s">
        <v>236</v>
      </c>
      <c r="M244" s="250" t="s">
        <v>15</v>
      </c>
      <c r="N244" s="44">
        <v>173971</v>
      </c>
      <c r="O244" s="44">
        <v>30048176</v>
      </c>
      <c r="P244" s="252">
        <f t="shared" si="7"/>
        <v>0.59093150256232385</v>
      </c>
    </row>
    <row r="245" spans="2:16">
      <c r="B245" s="253" t="s">
        <v>486</v>
      </c>
      <c r="C245" s="254">
        <v>4</v>
      </c>
      <c r="D245" s="255" t="s">
        <v>487</v>
      </c>
      <c r="E245" s="255" t="s">
        <v>15</v>
      </c>
      <c r="F245" s="68">
        <v>1163</v>
      </c>
      <c r="G245" s="68">
        <v>2028206</v>
      </c>
      <c r="H245" s="257">
        <f t="shared" si="6"/>
        <v>1.6480423340503828E-2</v>
      </c>
      <c r="I245" s="246"/>
      <c r="J245" s="253" t="s">
        <v>258</v>
      </c>
      <c r="K245" s="254">
        <v>3</v>
      </c>
      <c r="L245" s="255" t="s">
        <v>238</v>
      </c>
      <c r="M245" s="255" t="s">
        <v>15</v>
      </c>
      <c r="N245" s="68">
        <v>130886</v>
      </c>
      <c r="O245" s="68">
        <v>16113925</v>
      </c>
      <c r="P245" s="256">
        <f t="shared" si="7"/>
        <v>0.3168986334620309</v>
      </c>
    </row>
    <row r="246" spans="2:16">
      <c r="B246" s="253" t="s">
        <v>488</v>
      </c>
      <c r="C246" s="254">
        <v>3</v>
      </c>
      <c r="D246" s="255" t="s">
        <v>489</v>
      </c>
      <c r="E246" s="255"/>
      <c r="F246" s="68">
        <v>0</v>
      </c>
      <c r="G246" s="68">
        <v>78504228</v>
      </c>
      <c r="H246" s="257">
        <f t="shared" si="6"/>
        <v>0.63789521944981631</v>
      </c>
      <c r="I246" s="246"/>
      <c r="J246" s="248" t="s">
        <v>300</v>
      </c>
      <c r="K246" s="249">
        <v>2</v>
      </c>
      <c r="L246" s="250" t="s">
        <v>257</v>
      </c>
      <c r="M246" s="250"/>
      <c r="N246" s="44">
        <v>0</v>
      </c>
      <c r="O246" s="44">
        <v>136890408</v>
      </c>
      <c r="P246" s="252">
        <f t="shared" si="7"/>
        <v>2.6921053206627099</v>
      </c>
    </row>
    <row r="247" spans="2:16">
      <c r="B247" s="253" t="s">
        <v>806</v>
      </c>
      <c r="C247" s="254">
        <v>4</v>
      </c>
      <c r="D247" s="255" t="s">
        <v>807</v>
      </c>
      <c r="E247" s="255" t="s">
        <v>12</v>
      </c>
      <c r="F247" s="68">
        <v>1129</v>
      </c>
      <c r="G247" s="68">
        <v>16906130</v>
      </c>
      <c r="H247" s="257">
        <f t="shared" si="6"/>
        <v>0.13737272222328106</v>
      </c>
      <c r="I247" s="246"/>
      <c r="J247" s="253" t="s">
        <v>302</v>
      </c>
      <c r="K247" s="254">
        <v>3</v>
      </c>
      <c r="L247" s="255" t="s">
        <v>1166</v>
      </c>
      <c r="M247" s="255" t="s">
        <v>32</v>
      </c>
      <c r="N247" s="68">
        <v>65096744</v>
      </c>
      <c r="O247" s="68">
        <v>33030399</v>
      </c>
      <c r="P247" s="256">
        <f t="shared" si="7"/>
        <v>0.64958030435202052</v>
      </c>
    </row>
    <row r="248" spans="2:16">
      <c r="B248" s="253" t="s">
        <v>490</v>
      </c>
      <c r="C248" s="254">
        <v>4</v>
      </c>
      <c r="D248" s="255" t="s">
        <v>491</v>
      </c>
      <c r="E248" s="255" t="s">
        <v>12</v>
      </c>
      <c r="F248" s="68">
        <v>2</v>
      </c>
      <c r="G248" s="68">
        <v>1650</v>
      </c>
      <c r="H248" s="257">
        <f t="shared" si="6"/>
        <v>1.3407266575402752E-5</v>
      </c>
      <c r="I248" s="246"/>
      <c r="J248" s="253" t="s">
        <v>1167</v>
      </c>
      <c r="K248" s="254">
        <v>4</v>
      </c>
      <c r="L248" s="255" t="s">
        <v>1168</v>
      </c>
      <c r="M248" s="255" t="s">
        <v>32</v>
      </c>
      <c r="N248" s="68">
        <v>69883</v>
      </c>
      <c r="O248" s="68">
        <v>330141</v>
      </c>
      <c r="P248" s="256">
        <f t="shared" si="7"/>
        <v>6.4925976600851967E-3</v>
      </c>
    </row>
    <row r="249" spans="2:16">
      <c r="B249" s="253" t="s">
        <v>492</v>
      </c>
      <c r="C249" s="254">
        <v>4</v>
      </c>
      <c r="D249" s="255" t="s">
        <v>493</v>
      </c>
      <c r="E249" s="255" t="s">
        <v>12</v>
      </c>
      <c r="F249" s="68">
        <v>38</v>
      </c>
      <c r="G249" s="68">
        <v>627569</v>
      </c>
      <c r="H249" s="257">
        <f t="shared" si="6"/>
        <v>5.099384774217534E-3</v>
      </c>
      <c r="I249" s="246"/>
      <c r="J249" s="253" t="s">
        <v>1169</v>
      </c>
      <c r="K249" s="254">
        <v>4</v>
      </c>
      <c r="L249" s="255" t="s">
        <v>263</v>
      </c>
      <c r="M249" s="255" t="s">
        <v>32</v>
      </c>
      <c r="N249" s="68">
        <v>3961386</v>
      </c>
      <c r="O249" s="68">
        <v>1967114</v>
      </c>
      <c r="P249" s="256">
        <f t="shared" si="7"/>
        <v>3.868553058699413E-2</v>
      </c>
    </row>
    <row r="250" spans="2:16">
      <c r="B250" s="253" t="s">
        <v>494</v>
      </c>
      <c r="C250" s="254">
        <v>4</v>
      </c>
      <c r="D250" s="255" t="s">
        <v>495</v>
      </c>
      <c r="E250" s="255" t="s">
        <v>12</v>
      </c>
      <c r="F250" s="68">
        <v>283</v>
      </c>
      <c r="G250" s="68">
        <v>10017748</v>
      </c>
      <c r="H250" s="257">
        <f t="shared" si="6"/>
        <v>8.1400374497701683E-2</v>
      </c>
      <c r="I250" s="246"/>
      <c r="J250" s="253" t="s">
        <v>1170</v>
      </c>
      <c r="K250" s="254">
        <v>4</v>
      </c>
      <c r="L250" s="255" t="s">
        <v>1171</v>
      </c>
      <c r="M250" s="255" t="s">
        <v>32</v>
      </c>
      <c r="N250" s="68">
        <v>52413184</v>
      </c>
      <c r="O250" s="68">
        <v>18755083</v>
      </c>
      <c r="P250" s="256">
        <f t="shared" si="7"/>
        <v>0.36884000472677925</v>
      </c>
    </row>
    <row r="251" spans="2:16">
      <c r="B251" s="253" t="s">
        <v>496</v>
      </c>
      <c r="C251" s="254">
        <v>4</v>
      </c>
      <c r="D251" s="255" t="s">
        <v>497</v>
      </c>
      <c r="E251" s="255" t="s">
        <v>12</v>
      </c>
      <c r="F251" s="68">
        <v>7946</v>
      </c>
      <c r="G251" s="68">
        <v>32298247</v>
      </c>
      <c r="H251" s="257">
        <f t="shared" si="6"/>
        <v>0.2624431560286074</v>
      </c>
      <c r="I251" s="246"/>
      <c r="J251" s="253" t="s">
        <v>304</v>
      </c>
      <c r="K251" s="254">
        <v>3</v>
      </c>
      <c r="L251" s="255" t="s">
        <v>1172</v>
      </c>
      <c r="M251" s="255" t="s">
        <v>228</v>
      </c>
      <c r="N251" s="68">
        <v>36117164</v>
      </c>
      <c r="O251" s="68">
        <v>3357690</v>
      </c>
      <c r="P251" s="256">
        <f t="shared" si="7"/>
        <v>6.6032786710197952E-2</v>
      </c>
    </row>
    <row r="252" spans="2:16">
      <c r="B252" s="253" t="s">
        <v>498</v>
      </c>
      <c r="C252" s="254">
        <v>4</v>
      </c>
      <c r="D252" s="255" t="s">
        <v>499</v>
      </c>
      <c r="E252" s="255" t="s">
        <v>12</v>
      </c>
      <c r="F252" s="68">
        <v>154</v>
      </c>
      <c r="G252" s="68">
        <v>340124</v>
      </c>
      <c r="H252" s="257">
        <f t="shared" si="6"/>
        <v>2.7637170525407792E-3</v>
      </c>
      <c r="I252" s="246"/>
      <c r="J252" s="253" t="s">
        <v>1173</v>
      </c>
      <c r="K252" s="254">
        <v>4</v>
      </c>
      <c r="L252" s="255" t="s">
        <v>1174</v>
      </c>
      <c r="M252" s="255" t="s">
        <v>228</v>
      </c>
      <c r="N252" s="68">
        <v>36117164</v>
      </c>
      <c r="O252" s="68">
        <v>3357690</v>
      </c>
      <c r="P252" s="256">
        <f t="shared" si="7"/>
        <v>6.6032786710197952E-2</v>
      </c>
    </row>
    <row r="253" spans="2:16">
      <c r="B253" s="253" t="s">
        <v>500</v>
      </c>
      <c r="C253" s="254">
        <v>3</v>
      </c>
      <c r="D253" s="255" t="s">
        <v>501</v>
      </c>
      <c r="E253" s="255"/>
      <c r="F253" s="68">
        <v>0</v>
      </c>
      <c r="G253" s="68">
        <v>3851461</v>
      </c>
      <c r="H253" s="257">
        <f t="shared" si="6"/>
        <v>3.1295493534404403E-2</v>
      </c>
      <c r="I253" s="246"/>
      <c r="J253" s="253" t="s">
        <v>1175</v>
      </c>
      <c r="K253" s="254">
        <v>3</v>
      </c>
      <c r="L253" s="255" t="s">
        <v>1176</v>
      </c>
      <c r="M253" s="255" t="s">
        <v>228</v>
      </c>
      <c r="N253" s="68">
        <v>7458884</v>
      </c>
      <c r="O253" s="68">
        <v>5270113</v>
      </c>
      <c r="P253" s="256">
        <f t="shared" si="7"/>
        <v>0.10364275667725176</v>
      </c>
    </row>
    <row r="254" spans="2:16">
      <c r="B254" s="253" t="s">
        <v>502</v>
      </c>
      <c r="C254" s="254">
        <v>4</v>
      </c>
      <c r="D254" s="255" t="s">
        <v>503</v>
      </c>
      <c r="E254" s="255" t="s">
        <v>12</v>
      </c>
      <c r="F254" s="68">
        <v>7144</v>
      </c>
      <c r="G254" s="68">
        <v>26800</v>
      </c>
      <c r="H254" s="257">
        <f t="shared" si="6"/>
        <v>2.1776651164896591E-4</v>
      </c>
      <c r="I254" s="246"/>
      <c r="J254" s="253" t="s">
        <v>1177</v>
      </c>
      <c r="K254" s="254">
        <v>4</v>
      </c>
      <c r="L254" s="255" t="s">
        <v>1178</v>
      </c>
      <c r="M254" s="255" t="s">
        <v>228</v>
      </c>
      <c r="N254" s="68">
        <v>7422490</v>
      </c>
      <c r="O254" s="68">
        <v>5194985</v>
      </c>
      <c r="P254" s="256">
        <f t="shared" si="7"/>
        <v>0.10216527924486112</v>
      </c>
    </row>
    <row r="255" spans="2:16">
      <c r="B255" s="253" t="s">
        <v>504</v>
      </c>
      <c r="C255" s="254">
        <v>4</v>
      </c>
      <c r="D255" s="255" t="s">
        <v>505</v>
      </c>
      <c r="E255" s="255" t="s">
        <v>12</v>
      </c>
      <c r="F255" s="68">
        <v>8303</v>
      </c>
      <c r="G255" s="68">
        <v>2248747</v>
      </c>
      <c r="H255" s="257">
        <f t="shared" si="6"/>
        <v>1.8272454842204373E-2</v>
      </c>
      <c r="I255" s="246"/>
      <c r="J255" s="253" t="s">
        <v>306</v>
      </c>
      <c r="K255" s="254">
        <v>3</v>
      </c>
      <c r="L255" s="255" t="s">
        <v>1179</v>
      </c>
      <c r="M255" s="255" t="s">
        <v>228</v>
      </c>
      <c r="N255" s="68">
        <v>295903</v>
      </c>
      <c r="O255" s="68">
        <v>55796</v>
      </c>
      <c r="P255" s="256">
        <f t="shared" si="7"/>
        <v>1.0972916997347001E-3</v>
      </c>
    </row>
    <row r="256" spans="2:16">
      <c r="B256" s="253" t="s">
        <v>506</v>
      </c>
      <c r="C256" s="254">
        <v>4</v>
      </c>
      <c r="D256" s="255" t="s">
        <v>507</v>
      </c>
      <c r="E256" s="255" t="s">
        <v>15</v>
      </c>
      <c r="F256" s="68">
        <v>172</v>
      </c>
      <c r="G256" s="68">
        <v>1562277</v>
      </c>
      <c r="H256" s="257">
        <f t="shared" si="6"/>
        <v>1.2694463153709387E-2</v>
      </c>
      <c r="I256" s="246"/>
      <c r="J256" s="253" t="s">
        <v>322</v>
      </c>
      <c r="K256" s="254">
        <v>3</v>
      </c>
      <c r="L256" s="255" t="s">
        <v>1180</v>
      </c>
      <c r="M256" s="255" t="s">
        <v>32</v>
      </c>
      <c r="N256" s="68">
        <v>11791307</v>
      </c>
      <c r="O256" s="68">
        <v>9302958</v>
      </c>
      <c r="P256" s="256">
        <f t="shared" si="7"/>
        <v>0.18295323314181169</v>
      </c>
    </row>
    <row r="257" spans="2:16">
      <c r="B257" s="253" t="s">
        <v>508</v>
      </c>
      <c r="C257" s="254">
        <v>3</v>
      </c>
      <c r="D257" s="255" t="s">
        <v>509</v>
      </c>
      <c r="E257" s="255" t="s">
        <v>15</v>
      </c>
      <c r="F257" s="68">
        <v>2729</v>
      </c>
      <c r="G257" s="68">
        <v>7726440</v>
      </c>
      <c r="H257" s="257">
        <f t="shared" si="6"/>
        <v>6.2782085308396879E-2</v>
      </c>
      <c r="I257" s="246"/>
      <c r="J257" s="253" t="s">
        <v>328</v>
      </c>
      <c r="K257" s="254">
        <v>3</v>
      </c>
      <c r="L257" s="255" t="s">
        <v>1181</v>
      </c>
      <c r="M257" s="255" t="s">
        <v>32</v>
      </c>
      <c r="N257" s="68">
        <v>2547348</v>
      </c>
      <c r="O257" s="68">
        <v>1686866</v>
      </c>
      <c r="P257" s="256">
        <f t="shared" si="7"/>
        <v>3.3174135428429896E-2</v>
      </c>
    </row>
    <row r="258" spans="2:16">
      <c r="B258" s="253" t="s">
        <v>510</v>
      </c>
      <c r="C258" s="254">
        <v>3</v>
      </c>
      <c r="D258" s="255" t="s">
        <v>511</v>
      </c>
      <c r="E258" s="255" t="s">
        <v>817</v>
      </c>
      <c r="F258" s="68">
        <v>0</v>
      </c>
      <c r="G258" s="68">
        <v>5304142</v>
      </c>
      <c r="H258" s="257">
        <f t="shared" si="6"/>
        <v>4.3099421665327216E-2</v>
      </c>
      <c r="I258" s="246"/>
      <c r="J258" s="253" t="s">
        <v>1182</v>
      </c>
      <c r="K258" s="254">
        <v>3</v>
      </c>
      <c r="L258" s="255" t="s">
        <v>1183</v>
      </c>
      <c r="M258" s="255" t="s">
        <v>15</v>
      </c>
      <c r="N258" s="68">
        <v>14042</v>
      </c>
      <c r="O258" s="68">
        <v>9001580</v>
      </c>
      <c r="P258" s="256">
        <f t="shared" si="7"/>
        <v>0.17702629253885369</v>
      </c>
    </row>
    <row r="259" spans="2:16">
      <c r="B259" s="253" t="s">
        <v>512</v>
      </c>
      <c r="C259" s="254">
        <v>3</v>
      </c>
      <c r="D259" s="255" t="s">
        <v>513</v>
      </c>
      <c r="E259" s="255" t="s">
        <v>15</v>
      </c>
      <c r="F259" s="68">
        <v>468</v>
      </c>
      <c r="G259" s="68">
        <v>3011468</v>
      </c>
      <c r="H259" s="257">
        <f t="shared" si="6"/>
        <v>2.4470032884421199E-2</v>
      </c>
      <c r="I259" s="246"/>
      <c r="J259" s="253" t="s">
        <v>1184</v>
      </c>
      <c r="K259" s="254">
        <v>3</v>
      </c>
      <c r="L259" s="255" t="s">
        <v>1185</v>
      </c>
      <c r="M259" s="255" t="s">
        <v>32</v>
      </c>
      <c r="N259" s="68">
        <v>1759553</v>
      </c>
      <c r="O259" s="68">
        <v>1569691</v>
      </c>
      <c r="P259" s="256">
        <f t="shared" si="7"/>
        <v>3.086975599412612E-2</v>
      </c>
    </row>
    <row r="260" spans="2:16">
      <c r="B260" s="253" t="s">
        <v>514</v>
      </c>
      <c r="C260" s="254">
        <v>3</v>
      </c>
      <c r="D260" s="255" t="s">
        <v>515</v>
      </c>
      <c r="E260" s="255"/>
      <c r="F260" s="68">
        <v>0</v>
      </c>
      <c r="G260" s="68">
        <v>66595999</v>
      </c>
      <c r="H260" s="257">
        <f t="shared" si="6"/>
        <v>0.54113352208985166</v>
      </c>
      <c r="I260" s="246"/>
      <c r="J260" s="248" t="s">
        <v>331</v>
      </c>
      <c r="K260" s="249">
        <v>2</v>
      </c>
      <c r="L260" s="250" t="s">
        <v>301</v>
      </c>
      <c r="M260" s="250"/>
      <c r="N260" s="44">
        <v>0</v>
      </c>
      <c r="O260" s="44">
        <v>104380737</v>
      </c>
      <c r="P260" s="252">
        <f t="shared" si="7"/>
        <v>2.0527657237488475</v>
      </c>
    </row>
    <row r="261" spans="2:16">
      <c r="B261" s="253" t="s">
        <v>516</v>
      </c>
      <c r="C261" s="254">
        <v>4</v>
      </c>
      <c r="D261" s="255" t="s">
        <v>517</v>
      </c>
      <c r="E261" s="255" t="s">
        <v>12</v>
      </c>
      <c r="F261" s="68">
        <v>11453</v>
      </c>
      <c r="G261" s="68">
        <v>51501296</v>
      </c>
      <c r="H261" s="257">
        <f t="shared" si="6"/>
        <v>0.41847976027316575</v>
      </c>
      <c r="I261" s="246"/>
      <c r="J261" s="253" t="s">
        <v>333</v>
      </c>
      <c r="K261" s="254">
        <v>3</v>
      </c>
      <c r="L261" s="255" t="s">
        <v>307</v>
      </c>
      <c r="M261" s="255"/>
      <c r="N261" s="68">
        <v>0</v>
      </c>
      <c r="O261" s="68">
        <v>34899857</v>
      </c>
      <c r="P261" s="256">
        <f t="shared" si="7"/>
        <v>0.68634531880471661</v>
      </c>
    </row>
    <row r="262" spans="2:16">
      <c r="B262" s="253" t="s">
        <v>518</v>
      </c>
      <c r="C262" s="254">
        <v>4</v>
      </c>
      <c r="D262" s="255" t="s">
        <v>519</v>
      </c>
      <c r="E262" s="255" t="s">
        <v>12</v>
      </c>
      <c r="F262" s="68">
        <v>329</v>
      </c>
      <c r="G262" s="68">
        <v>5809057</v>
      </c>
      <c r="H262" s="257">
        <f t="shared" si="6"/>
        <v>4.7202167121642054E-2</v>
      </c>
      <c r="I262" s="246"/>
      <c r="J262" s="253" t="s">
        <v>341</v>
      </c>
      <c r="K262" s="254">
        <v>3</v>
      </c>
      <c r="L262" s="255" t="s">
        <v>1187</v>
      </c>
      <c r="M262" s="255" t="s">
        <v>32</v>
      </c>
      <c r="N262" s="68">
        <v>59998</v>
      </c>
      <c r="O262" s="68">
        <v>14963</v>
      </c>
      <c r="P262" s="256">
        <f t="shared" si="7"/>
        <v>2.9426438639204095E-4</v>
      </c>
    </row>
    <row r="263" spans="2:16">
      <c r="B263" s="253" t="s">
        <v>520</v>
      </c>
      <c r="C263" s="254">
        <v>3</v>
      </c>
      <c r="D263" s="255" t="s">
        <v>521</v>
      </c>
      <c r="E263" s="255"/>
      <c r="F263" s="68">
        <v>0</v>
      </c>
      <c r="G263" s="68">
        <v>86600761</v>
      </c>
      <c r="H263" s="257">
        <f t="shared" si="6"/>
        <v>0.7036845383998438</v>
      </c>
      <c r="I263" s="246"/>
      <c r="J263" s="248" t="s">
        <v>375</v>
      </c>
      <c r="K263" s="249">
        <v>2</v>
      </c>
      <c r="L263" s="250" t="s">
        <v>332</v>
      </c>
      <c r="M263" s="250" t="s">
        <v>15</v>
      </c>
      <c r="N263" s="44">
        <v>440786</v>
      </c>
      <c r="O263" s="44">
        <v>79345438</v>
      </c>
      <c r="P263" s="252">
        <f t="shared" si="7"/>
        <v>1.5604181398167298</v>
      </c>
    </row>
    <row r="264" spans="2:16">
      <c r="B264" s="253" t="s">
        <v>522</v>
      </c>
      <c r="C264" s="254">
        <v>4</v>
      </c>
      <c r="D264" s="255" t="s">
        <v>523</v>
      </c>
      <c r="E264" s="255" t="s">
        <v>15</v>
      </c>
      <c r="F264" s="68">
        <v>2608</v>
      </c>
      <c r="G264" s="68">
        <v>7293933</v>
      </c>
      <c r="H264" s="257">
        <f t="shared" si="6"/>
        <v>5.9267699463107344E-2</v>
      </c>
      <c r="I264" s="246"/>
      <c r="J264" s="253" t="s">
        <v>377</v>
      </c>
      <c r="K264" s="254">
        <v>3</v>
      </c>
      <c r="L264" s="255" t="s">
        <v>334</v>
      </c>
      <c r="M264" s="255" t="s">
        <v>15</v>
      </c>
      <c r="N264" s="68">
        <v>210</v>
      </c>
      <c r="O264" s="68">
        <v>10257</v>
      </c>
      <c r="P264" s="256">
        <f t="shared" si="7"/>
        <v>2.0171555244424006E-4</v>
      </c>
    </row>
    <row r="265" spans="2:16">
      <c r="B265" s="253" t="s">
        <v>524</v>
      </c>
      <c r="C265" s="254">
        <v>4</v>
      </c>
      <c r="D265" s="255" t="s">
        <v>525</v>
      </c>
      <c r="E265" s="255" t="s">
        <v>12</v>
      </c>
      <c r="F265" s="68">
        <v>1323</v>
      </c>
      <c r="G265" s="68">
        <v>748776</v>
      </c>
      <c r="H265" s="257">
        <f t="shared" ref="H265:H328" si="8">G265/$G$398*100</f>
        <v>6.0842663256144066E-3</v>
      </c>
      <c r="I265" s="246"/>
      <c r="J265" s="253" t="s">
        <v>387</v>
      </c>
      <c r="K265" s="254">
        <v>3</v>
      </c>
      <c r="L265" s="255" t="s">
        <v>1188</v>
      </c>
      <c r="M265" s="255" t="s">
        <v>15</v>
      </c>
      <c r="N265" s="68">
        <v>155986</v>
      </c>
      <c r="O265" s="68">
        <v>25449659</v>
      </c>
      <c r="P265" s="256">
        <f t="shared" ref="P265:P328" si="9">O265/$O$400*100</f>
        <v>0.50049644386297421</v>
      </c>
    </row>
    <row r="266" spans="2:16">
      <c r="B266" s="253" t="s">
        <v>526</v>
      </c>
      <c r="C266" s="254">
        <v>4</v>
      </c>
      <c r="D266" s="255" t="s">
        <v>527</v>
      </c>
      <c r="E266" s="255"/>
      <c r="F266" s="68">
        <v>0</v>
      </c>
      <c r="G266" s="68">
        <v>24050851</v>
      </c>
      <c r="H266" s="257">
        <f t="shared" si="8"/>
        <v>0.19542798225593447</v>
      </c>
      <c r="I266" s="246"/>
      <c r="J266" s="253" t="s">
        <v>393</v>
      </c>
      <c r="K266" s="254">
        <v>3</v>
      </c>
      <c r="L266" s="255" t="s">
        <v>342</v>
      </c>
      <c r="M266" s="255" t="s">
        <v>15</v>
      </c>
      <c r="N266" s="68">
        <v>78311</v>
      </c>
      <c r="O266" s="68">
        <v>12394794</v>
      </c>
      <c r="P266" s="256">
        <f t="shared" si="9"/>
        <v>0.24375769904870351</v>
      </c>
    </row>
    <row r="267" spans="2:16">
      <c r="B267" s="253" t="s">
        <v>528</v>
      </c>
      <c r="C267" s="254">
        <v>3</v>
      </c>
      <c r="D267" s="255" t="s">
        <v>529</v>
      </c>
      <c r="E267" s="255"/>
      <c r="F267" s="68">
        <v>0</v>
      </c>
      <c r="G267" s="68">
        <v>345075917</v>
      </c>
      <c r="H267" s="257">
        <f t="shared" si="8"/>
        <v>2.8039544290730634</v>
      </c>
      <c r="I267" s="246"/>
      <c r="J267" s="253" t="s">
        <v>397</v>
      </c>
      <c r="K267" s="254">
        <v>3</v>
      </c>
      <c r="L267" s="255" t="s">
        <v>350</v>
      </c>
      <c r="M267" s="255" t="s">
        <v>15</v>
      </c>
      <c r="N267" s="68">
        <v>140411</v>
      </c>
      <c r="O267" s="68">
        <v>13508298</v>
      </c>
      <c r="P267" s="256">
        <f t="shared" si="9"/>
        <v>0.26565601965988334</v>
      </c>
    </row>
    <row r="268" spans="2:16">
      <c r="B268" s="253" t="s">
        <v>530</v>
      </c>
      <c r="C268" s="254">
        <v>4</v>
      </c>
      <c r="D268" s="255" t="s">
        <v>531</v>
      </c>
      <c r="E268" s="255" t="s">
        <v>15</v>
      </c>
      <c r="F268" s="68">
        <v>31526</v>
      </c>
      <c r="G268" s="68">
        <v>108519955</v>
      </c>
      <c r="H268" s="257">
        <f t="shared" si="8"/>
        <v>0.88179149420346115</v>
      </c>
      <c r="I268" s="246"/>
      <c r="J268" s="253" t="s">
        <v>399</v>
      </c>
      <c r="K268" s="254">
        <v>3</v>
      </c>
      <c r="L268" s="255" t="s">
        <v>372</v>
      </c>
      <c r="M268" s="255" t="s">
        <v>15</v>
      </c>
      <c r="N268" s="68">
        <v>49691</v>
      </c>
      <c r="O268" s="68">
        <v>18092438</v>
      </c>
      <c r="P268" s="256">
        <f t="shared" si="9"/>
        <v>0.35580833832827941</v>
      </c>
    </row>
    <row r="269" spans="2:16">
      <c r="B269" s="253" t="s">
        <v>532</v>
      </c>
      <c r="C269" s="254">
        <v>4</v>
      </c>
      <c r="D269" s="255" t="s">
        <v>533</v>
      </c>
      <c r="E269" s="255" t="s">
        <v>12</v>
      </c>
      <c r="F269" s="68">
        <v>8485144</v>
      </c>
      <c r="G269" s="68">
        <v>88319319</v>
      </c>
      <c r="H269" s="257">
        <f t="shared" si="8"/>
        <v>0.7176488809642626</v>
      </c>
      <c r="I269" s="246"/>
      <c r="J269" s="248" t="s">
        <v>401</v>
      </c>
      <c r="K269" s="249">
        <v>2</v>
      </c>
      <c r="L269" s="250" t="s">
        <v>376</v>
      </c>
      <c r="M269" s="250" t="s">
        <v>15</v>
      </c>
      <c r="N269" s="44">
        <v>1117506</v>
      </c>
      <c r="O269" s="44">
        <v>284635151</v>
      </c>
      <c r="P269" s="252">
        <f t="shared" si="9"/>
        <v>5.5976734648547026</v>
      </c>
    </row>
    <row r="270" spans="2:16">
      <c r="B270" s="253" t="s">
        <v>534</v>
      </c>
      <c r="C270" s="254">
        <v>3</v>
      </c>
      <c r="D270" s="255" t="s">
        <v>535</v>
      </c>
      <c r="E270" s="255"/>
      <c r="F270" s="68">
        <v>0</v>
      </c>
      <c r="G270" s="68">
        <v>166257008</v>
      </c>
      <c r="H270" s="257">
        <f t="shared" si="8"/>
        <v>1.3509406219908291</v>
      </c>
      <c r="I270" s="246"/>
      <c r="J270" s="253" t="s">
        <v>403</v>
      </c>
      <c r="K270" s="254">
        <v>3</v>
      </c>
      <c r="L270" s="255" t="s">
        <v>1189</v>
      </c>
      <c r="M270" s="255" t="s">
        <v>32</v>
      </c>
      <c r="N270" s="68">
        <v>20485</v>
      </c>
      <c r="O270" s="68">
        <v>298609</v>
      </c>
      <c r="P270" s="256">
        <f t="shared" si="9"/>
        <v>5.8724850735909209E-3</v>
      </c>
    </row>
    <row r="271" spans="2:16">
      <c r="B271" s="253" t="s">
        <v>536</v>
      </c>
      <c r="C271" s="254">
        <v>4</v>
      </c>
      <c r="D271" s="255" t="s">
        <v>537</v>
      </c>
      <c r="E271" s="255" t="s">
        <v>12</v>
      </c>
      <c r="F271" s="68">
        <v>360</v>
      </c>
      <c r="G271" s="68">
        <v>9789059</v>
      </c>
      <c r="H271" s="257">
        <f t="shared" si="8"/>
        <v>7.9542135475966974E-2</v>
      </c>
      <c r="I271" s="246"/>
      <c r="J271" s="253" t="s">
        <v>1197</v>
      </c>
      <c r="K271" s="254">
        <v>4</v>
      </c>
      <c r="L271" s="255" t="s">
        <v>1198</v>
      </c>
      <c r="M271" s="255" t="s">
        <v>32</v>
      </c>
      <c r="N271" s="68">
        <v>20485</v>
      </c>
      <c r="O271" s="68">
        <v>298609</v>
      </c>
      <c r="P271" s="256">
        <f t="shared" si="9"/>
        <v>5.8724850735909209E-3</v>
      </c>
    </row>
    <row r="272" spans="2:16">
      <c r="B272" s="253" t="s">
        <v>538</v>
      </c>
      <c r="C272" s="254">
        <v>4</v>
      </c>
      <c r="D272" s="255" t="s">
        <v>539</v>
      </c>
      <c r="E272" s="255" t="s">
        <v>12</v>
      </c>
      <c r="F272" s="68">
        <v>294974</v>
      </c>
      <c r="G272" s="68">
        <v>121138270</v>
      </c>
      <c r="H272" s="257">
        <f t="shared" si="8"/>
        <v>0.98432307780188733</v>
      </c>
      <c r="I272" s="246"/>
      <c r="J272" s="253" t="s">
        <v>1199</v>
      </c>
      <c r="K272" s="254">
        <v>5</v>
      </c>
      <c r="L272" s="255" t="s">
        <v>1200</v>
      </c>
      <c r="M272" s="255" t="s">
        <v>32</v>
      </c>
      <c r="N272" s="68">
        <v>20485</v>
      </c>
      <c r="O272" s="68">
        <v>298609</v>
      </c>
      <c r="P272" s="256">
        <f t="shared" si="9"/>
        <v>5.8724850735909209E-3</v>
      </c>
    </row>
    <row r="273" spans="2:16">
      <c r="B273" s="253" t="s">
        <v>540</v>
      </c>
      <c r="C273" s="254">
        <v>3</v>
      </c>
      <c r="D273" s="255" t="s">
        <v>541</v>
      </c>
      <c r="E273" s="255" t="s">
        <v>15</v>
      </c>
      <c r="F273" s="68">
        <v>69090</v>
      </c>
      <c r="G273" s="68">
        <v>109167208</v>
      </c>
      <c r="H273" s="257">
        <f t="shared" si="8"/>
        <v>0.88705082360511522</v>
      </c>
      <c r="I273" s="246"/>
      <c r="J273" s="253" t="s">
        <v>407</v>
      </c>
      <c r="K273" s="254">
        <v>3</v>
      </c>
      <c r="L273" s="255" t="s">
        <v>378</v>
      </c>
      <c r="M273" s="255" t="s">
        <v>15</v>
      </c>
      <c r="N273" s="68">
        <v>13631</v>
      </c>
      <c r="O273" s="68">
        <v>13895628</v>
      </c>
      <c r="P273" s="256">
        <f t="shared" si="9"/>
        <v>0.27327330394653898</v>
      </c>
    </row>
    <row r="274" spans="2:16">
      <c r="B274" s="253" t="s">
        <v>542</v>
      </c>
      <c r="C274" s="254">
        <v>4</v>
      </c>
      <c r="D274" s="255" t="s">
        <v>543</v>
      </c>
      <c r="E274" s="255" t="s">
        <v>15</v>
      </c>
      <c r="F274" s="68">
        <v>27271</v>
      </c>
      <c r="G274" s="68">
        <v>44755952</v>
      </c>
      <c r="H274" s="257">
        <f t="shared" si="8"/>
        <v>0.3636696844242</v>
      </c>
      <c r="I274" s="246"/>
      <c r="J274" s="253" t="s">
        <v>1201</v>
      </c>
      <c r="K274" s="254">
        <v>3</v>
      </c>
      <c r="L274" s="255" t="s">
        <v>1202</v>
      </c>
      <c r="M274" s="255" t="s">
        <v>15</v>
      </c>
      <c r="N274" s="68">
        <v>12779</v>
      </c>
      <c r="O274" s="68">
        <v>19051815</v>
      </c>
      <c r="P274" s="256">
        <f t="shared" si="9"/>
        <v>0.37467557646392308</v>
      </c>
    </row>
    <row r="275" spans="2:16">
      <c r="B275" s="253" t="s">
        <v>544</v>
      </c>
      <c r="C275" s="254">
        <v>4</v>
      </c>
      <c r="D275" s="255" t="s">
        <v>545</v>
      </c>
      <c r="E275" s="255" t="s">
        <v>15</v>
      </c>
      <c r="F275" s="68">
        <v>28012</v>
      </c>
      <c r="G275" s="68">
        <v>45994677</v>
      </c>
      <c r="H275" s="257">
        <f t="shared" si="8"/>
        <v>0.37373508823548229</v>
      </c>
      <c r="I275" s="246"/>
      <c r="J275" s="253" t="s">
        <v>413</v>
      </c>
      <c r="K275" s="254">
        <v>3</v>
      </c>
      <c r="L275" s="255" t="s">
        <v>388</v>
      </c>
      <c r="M275" s="255" t="s">
        <v>15</v>
      </c>
      <c r="N275" s="68">
        <v>1046815</v>
      </c>
      <c r="O275" s="68">
        <v>230239015</v>
      </c>
      <c r="P275" s="256">
        <f t="shared" si="9"/>
        <v>4.527911680310293</v>
      </c>
    </row>
    <row r="276" spans="2:16">
      <c r="B276" s="253" t="s">
        <v>546</v>
      </c>
      <c r="C276" s="254">
        <v>3</v>
      </c>
      <c r="D276" s="255" t="s">
        <v>547</v>
      </c>
      <c r="E276" s="255" t="s">
        <v>32</v>
      </c>
      <c r="F276" s="68">
        <v>7926939</v>
      </c>
      <c r="G276" s="68">
        <v>114367148</v>
      </c>
      <c r="H276" s="257">
        <f t="shared" si="8"/>
        <v>0.92930353982093317</v>
      </c>
      <c r="I276" s="246"/>
      <c r="J276" s="253" t="s">
        <v>419</v>
      </c>
      <c r="K276" s="254">
        <v>3</v>
      </c>
      <c r="L276" s="255" t="s">
        <v>1203</v>
      </c>
      <c r="M276" s="255" t="s">
        <v>15</v>
      </c>
      <c r="N276" s="68">
        <v>7176</v>
      </c>
      <c r="O276" s="68">
        <v>1667060</v>
      </c>
      <c r="P276" s="256">
        <f t="shared" si="9"/>
        <v>3.2784627947518262E-2</v>
      </c>
    </row>
    <row r="277" spans="2:16">
      <c r="B277" s="253" t="s">
        <v>548</v>
      </c>
      <c r="C277" s="254">
        <v>4</v>
      </c>
      <c r="D277" s="255" t="s">
        <v>549</v>
      </c>
      <c r="E277" s="255" t="s">
        <v>32</v>
      </c>
      <c r="F277" s="68">
        <v>1971028</v>
      </c>
      <c r="G277" s="68">
        <v>47604326</v>
      </c>
      <c r="H277" s="257">
        <f t="shared" si="8"/>
        <v>0.38681447807537955</v>
      </c>
      <c r="I277" s="246"/>
      <c r="J277" s="253" t="s">
        <v>429</v>
      </c>
      <c r="K277" s="254">
        <v>3</v>
      </c>
      <c r="L277" s="255" t="s">
        <v>394</v>
      </c>
      <c r="M277" s="255" t="s">
        <v>15</v>
      </c>
      <c r="N277" s="68">
        <v>337</v>
      </c>
      <c r="O277" s="68">
        <v>186230</v>
      </c>
      <c r="P277" s="256">
        <f t="shared" si="9"/>
        <v>3.6624244254353931E-3</v>
      </c>
    </row>
    <row r="278" spans="2:16">
      <c r="B278" s="248" t="s">
        <v>550</v>
      </c>
      <c r="C278" s="249">
        <v>2</v>
      </c>
      <c r="D278" s="250" t="s">
        <v>551</v>
      </c>
      <c r="E278" s="250"/>
      <c r="F278" s="44">
        <v>0</v>
      </c>
      <c r="G278" s="44">
        <v>1784927825</v>
      </c>
      <c r="H278" s="251">
        <f t="shared" si="8"/>
        <v>14.503638283411416</v>
      </c>
      <c r="I278" s="246"/>
      <c r="J278" s="253" t="s">
        <v>433</v>
      </c>
      <c r="K278" s="254">
        <v>3</v>
      </c>
      <c r="L278" s="255" t="s">
        <v>1204</v>
      </c>
      <c r="M278" s="255" t="s">
        <v>15</v>
      </c>
      <c r="N278" s="68">
        <v>2615</v>
      </c>
      <c r="O278" s="68">
        <v>5661729</v>
      </c>
      <c r="P278" s="256">
        <f t="shared" si="9"/>
        <v>0.11134433002091984</v>
      </c>
    </row>
    <row r="279" spans="2:16">
      <c r="B279" s="253" t="s">
        <v>552</v>
      </c>
      <c r="C279" s="254">
        <v>3</v>
      </c>
      <c r="D279" s="255" t="s">
        <v>553</v>
      </c>
      <c r="E279" s="255"/>
      <c r="F279" s="68">
        <v>0</v>
      </c>
      <c r="G279" s="68">
        <v>245964325</v>
      </c>
      <c r="H279" s="257">
        <f t="shared" si="8"/>
        <v>1.9986116807963634</v>
      </c>
      <c r="I279" s="246"/>
      <c r="J279" s="253" t="s">
        <v>437</v>
      </c>
      <c r="K279" s="254">
        <v>3</v>
      </c>
      <c r="L279" s="255" t="s">
        <v>1205</v>
      </c>
      <c r="M279" s="255" t="s">
        <v>15</v>
      </c>
      <c r="N279" s="68">
        <v>547</v>
      </c>
      <c r="O279" s="68">
        <v>2198832</v>
      </c>
      <c r="P279" s="256">
        <f t="shared" si="9"/>
        <v>4.3242528186806399E-2</v>
      </c>
    </row>
    <row r="280" spans="2:16">
      <c r="B280" s="253" t="s">
        <v>554</v>
      </c>
      <c r="C280" s="254">
        <v>4</v>
      </c>
      <c r="D280" s="255" t="s">
        <v>555</v>
      </c>
      <c r="E280" s="255" t="s">
        <v>12</v>
      </c>
      <c r="F280" s="68">
        <v>37477</v>
      </c>
      <c r="G280" s="68">
        <v>5059246</v>
      </c>
      <c r="H280" s="257">
        <f t="shared" si="8"/>
        <v>4.1109490783357627E-2</v>
      </c>
      <c r="I280" s="246"/>
      <c r="J280" s="248" t="s">
        <v>1206</v>
      </c>
      <c r="K280" s="249">
        <v>2</v>
      </c>
      <c r="L280" s="250" t="s">
        <v>402</v>
      </c>
      <c r="M280" s="250"/>
      <c r="N280" s="44">
        <v>0</v>
      </c>
      <c r="O280" s="44">
        <v>120127142</v>
      </c>
      <c r="P280" s="252">
        <f t="shared" si="9"/>
        <v>2.3624366590696768</v>
      </c>
    </row>
    <row r="281" spans="2:16">
      <c r="B281" s="253" t="s">
        <v>556</v>
      </c>
      <c r="C281" s="254">
        <v>4</v>
      </c>
      <c r="D281" s="255" t="s">
        <v>557</v>
      </c>
      <c r="E281" s="255" t="s">
        <v>12</v>
      </c>
      <c r="F281" s="68">
        <v>55669982</v>
      </c>
      <c r="G281" s="68">
        <v>75809329</v>
      </c>
      <c r="H281" s="257">
        <f t="shared" si="8"/>
        <v>0.61599750473055193</v>
      </c>
      <c r="I281" s="246"/>
      <c r="J281" s="253" t="s">
        <v>1207</v>
      </c>
      <c r="K281" s="254">
        <v>3</v>
      </c>
      <c r="L281" s="255" t="s">
        <v>1208</v>
      </c>
      <c r="M281" s="255" t="s">
        <v>15</v>
      </c>
      <c r="N281" s="68">
        <v>86284</v>
      </c>
      <c r="O281" s="68">
        <v>19418366</v>
      </c>
      <c r="P281" s="256">
        <f t="shared" si="9"/>
        <v>0.38188421811976681</v>
      </c>
    </row>
    <row r="282" spans="2:16">
      <c r="B282" s="253" t="s">
        <v>558</v>
      </c>
      <c r="C282" s="254">
        <v>4</v>
      </c>
      <c r="D282" s="255" t="s">
        <v>559</v>
      </c>
      <c r="E282" s="255" t="s">
        <v>12</v>
      </c>
      <c r="F282" s="68">
        <v>2153925</v>
      </c>
      <c r="G282" s="68">
        <v>1456563</v>
      </c>
      <c r="H282" s="257">
        <f t="shared" si="8"/>
        <v>1.183547177264749E-2</v>
      </c>
      <c r="I282" s="246"/>
      <c r="J282" s="253" t="s">
        <v>1209</v>
      </c>
      <c r="K282" s="254">
        <v>3</v>
      </c>
      <c r="L282" s="255" t="s">
        <v>1210</v>
      </c>
      <c r="M282" s="255" t="s">
        <v>15</v>
      </c>
      <c r="N282" s="68">
        <v>28343</v>
      </c>
      <c r="O282" s="68">
        <v>8846855</v>
      </c>
      <c r="P282" s="256">
        <f t="shared" si="9"/>
        <v>0.17398344971425245</v>
      </c>
    </row>
    <row r="283" spans="2:16">
      <c r="B283" s="253" t="s">
        <v>560</v>
      </c>
      <c r="C283" s="254">
        <v>3</v>
      </c>
      <c r="D283" s="255" t="s">
        <v>561</v>
      </c>
      <c r="E283" s="255"/>
      <c r="F283" s="68">
        <v>0</v>
      </c>
      <c r="G283" s="68">
        <v>230324289</v>
      </c>
      <c r="H283" s="257">
        <f t="shared" si="8"/>
        <v>1.8715267523715784</v>
      </c>
      <c r="I283" s="246"/>
      <c r="J283" s="253" t="s">
        <v>1211</v>
      </c>
      <c r="K283" s="254">
        <v>3</v>
      </c>
      <c r="L283" s="255" t="s">
        <v>430</v>
      </c>
      <c r="M283" s="255" t="s">
        <v>32</v>
      </c>
      <c r="N283" s="68">
        <v>8493707</v>
      </c>
      <c r="O283" s="68">
        <v>10751443</v>
      </c>
      <c r="P283" s="256">
        <f t="shared" si="9"/>
        <v>0.21143933550918959</v>
      </c>
    </row>
    <row r="284" spans="2:16">
      <c r="B284" s="253" t="s">
        <v>562</v>
      </c>
      <c r="C284" s="254">
        <v>4</v>
      </c>
      <c r="D284" s="255" t="s">
        <v>563</v>
      </c>
      <c r="E284" s="255" t="s">
        <v>12</v>
      </c>
      <c r="F284" s="68">
        <v>1613115</v>
      </c>
      <c r="G284" s="68">
        <v>40685888</v>
      </c>
      <c r="H284" s="257">
        <f t="shared" si="8"/>
        <v>0.33059790683210905</v>
      </c>
      <c r="I284" s="246"/>
      <c r="J284" s="253" t="s">
        <v>1212</v>
      </c>
      <c r="K284" s="254">
        <v>3</v>
      </c>
      <c r="L284" s="255" t="s">
        <v>434</v>
      </c>
      <c r="M284" s="255"/>
      <c r="N284" s="68">
        <v>0</v>
      </c>
      <c r="O284" s="68">
        <v>4051381</v>
      </c>
      <c r="P284" s="256">
        <f t="shared" si="9"/>
        <v>7.9675007953309715E-2</v>
      </c>
    </row>
    <row r="285" spans="2:16">
      <c r="B285" s="253" t="s">
        <v>564</v>
      </c>
      <c r="C285" s="254">
        <v>4</v>
      </c>
      <c r="D285" s="255" t="s">
        <v>565</v>
      </c>
      <c r="E285" s="255" t="s">
        <v>32</v>
      </c>
      <c r="F285" s="68">
        <v>24637714</v>
      </c>
      <c r="G285" s="68">
        <v>118304651</v>
      </c>
      <c r="H285" s="257">
        <f t="shared" si="8"/>
        <v>0.96129817761635639</v>
      </c>
      <c r="I285" s="246"/>
      <c r="J285" s="253" t="s">
        <v>1213</v>
      </c>
      <c r="K285" s="254">
        <v>3</v>
      </c>
      <c r="L285" s="255" t="s">
        <v>438</v>
      </c>
      <c r="M285" s="255" t="s">
        <v>32</v>
      </c>
      <c r="N285" s="68">
        <v>12710702</v>
      </c>
      <c r="O285" s="68">
        <v>11309540</v>
      </c>
      <c r="P285" s="256">
        <f t="shared" si="9"/>
        <v>0.22241494676710835</v>
      </c>
    </row>
    <row r="286" spans="2:16">
      <c r="B286" s="253" t="s">
        <v>566</v>
      </c>
      <c r="C286" s="254">
        <v>3</v>
      </c>
      <c r="D286" s="255" t="s">
        <v>567</v>
      </c>
      <c r="E286" s="255" t="s">
        <v>32</v>
      </c>
      <c r="F286" s="68">
        <v>16915677</v>
      </c>
      <c r="G286" s="68">
        <v>39068791</v>
      </c>
      <c r="H286" s="257">
        <f t="shared" si="8"/>
        <v>0.31745799740345204</v>
      </c>
      <c r="I286" s="246"/>
      <c r="J286" s="242" t="s">
        <v>447</v>
      </c>
      <c r="K286" s="243">
        <v>1</v>
      </c>
      <c r="L286" s="244" t="s">
        <v>448</v>
      </c>
      <c r="M286" s="244"/>
      <c r="N286" s="43">
        <v>0</v>
      </c>
      <c r="O286" s="43">
        <v>1584078726</v>
      </c>
      <c r="P286" s="247">
        <f t="shared" si="9"/>
        <v>31.15270696404972</v>
      </c>
    </row>
    <row r="287" spans="2:16">
      <c r="B287" s="253" t="s">
        <v>568</v>
      </c>
      <c r="C287" s="254">
        <v>4</v>
      </c>
      <c r="D287" s="255" t="s">
        <v>569</v>
      </c>
      <c r="E287" s="255" t="s">
        <v>32</v>
      </c>
      <c r="F287" s="68">
        <v>1183915</v>
      </c>
      <c r="G287" s="68">
        <v>3550425</v>
      </c>
      <c r="H287" s="257">
        <f t="shared" si="8"/>
        <v>2.8849390564226862E-2</v>
      </c>
      <c r="I287" s="246"/>
      <c r="J287" s="248" t="s">
        <v>449</v>
      </c>
      <c r="K287" s="249">
        <v>2</v>
      </c>
      <c r="L287" s="250" t="s">
        <v>450</v>
      </c>
      <c r="M287" s="250"/>
      <c r="N287" s="44">
        <v>0</v>
      </c>
      <c r="O287" s="44">
        <v>462956603</v>
      </c>
      <c r="P287" s="252">
        <f t="shared" si="9"/>
        <v>9.1045673132352274</v>
      </c>
    </row>
    <row r="288" spans="2:16">
      <c r="B288" s="253" t="s">
        <v>570</v>
      </c>
      <c r="C288" s="254">
        <v>4</v>
      </c>
      <c r="D288" s="255" t="s">
        <v>571</v>
      </c>
      <c r="E288" s="255" t="s">
        <v>32</v>
      </c>
      <c r="F288" s="68">
        <v>183428</v>
      </c>
      <c r="G288" s="68">
        <v>1158343</v>
      </c>
      <c r="H288" s="257">
        <f t="shared" si="8"/>
        <v>9.4122505374253044E-3</v>
      </c>
      <c r="I288" s="246"/>
      <c r="J288" s="253" t="s">
        <v>451</v>
      </c>
      <c r="K288" s="254">
        <v>3</v>
      </c>
      <c r="L288" s="255" t="s">
        <v>452</v>
      </c>
      <c r="M288" s="255" t="s">
        <v>15</v>
      </c>
      <c r="N288" s="68">
        <v>50885</v>
      </c>
      <c r="O288" s="68">
        <v>64864488</v>
      </c>
      <c r="P288" s="256">
        <f t="shared" si="9"/>
        <v>1.2756338140716368</v>
      </c>
    </row>
    <row r="289" spans="2:16">
      <c r="B289" s="253" t="s">
        <v>572</v>
      </c>
      <c r="C289" s="254">
        <v>3</v>
      </c>
      <c r="D289" s="255" t="s">
        <v>573</v>
      </c>
      <c r="E289" s="255" t="s">
        <v>32</v>
      </c>
      <c r="F289" s="68">
        <v>9344427</v>
      </c>
      <c r="G289" s="68">
        <v>5610862</v>
      </c>
      <c r="H289" s="257">
        <f t="shared" si="8"/>
        <v>4.5591710637453001E-2</v>
      </c>
      <c r="I289" s="246"/>
      <c r="J289" s="253" t="s">
        <v>453</v>
      </c>
      <c r="K289" s="254">
        <v>4</v>
      </c>
      <c r="L289" s="255" t="s">
        <v>454</v>
      </c>
      <c r="M289" s="255" t="s">
        <v>32</v>
      </c>
      <c r="N289" s="68">
        <v>1668786</v>
      </c>
      <c r="O289" s="68">
        <v>749990</v>
      </c>
      <c r="P289" s="256">
        <f t="shared" si="9"/>
        <v>1.4749405009033401E-2</v>
      </c>
    </row>
    <row r="290" spans="2:16">
      <c r="B290" s="253" t="s">
        <v>574</v>
      </c>
      <c r="C290" s="254">
        <v>3</v>
      </c>
      <c r="D290" s="255" t="s">
        <v>575</v>
      </c>
      <c r="E290" s="255" t="s">
        <v>12</v>
      </c>
      <c r="F290" s="68">
        <v>1889742</v>
      </c>
      <c r="G290" s="68">
        <v>34888132</v>
      </c>
      <c r="H290" s="257">
        <f t="shared" si="8"/>
        <v>0.28348756729808433</v>
      </c>
      <c r="I290" s="246"/>
      <c r="J290" s="253" t="s">
        <v>461</v>
      </c>
      <c r="K290" s="254">
        <v>4</v>
      </c>
      <c r="L290" s="255" t="s">
        <v>1215</v>
      </c>
      <c r="M290" s="255" t="s">
        <v>32</v>
      </c>
      <c r="N290" s="68">
        <v>208940</v>
      </c>
      <c r="O290" s="68">
        <v>6847078</v>
      </c>
      <c r="P290" s="256">
        <f t="shared" si="9"/>
        <v>0.13465556414144511</v>
      </c>
    </row>
    <row r="291" spans="2:16">
      <c r="B291" s="253" t="s">
        <v>576</v>
      </c>
      <c r="C291" s="254">
        <v>4</v>
      </c>
      <c r="D291" s="255" t="s">
        <v>577</v>
      </c>
      <c r="E291" s="255" t="s">
        <v>12</v>
      </c>
      <c r="F291" s="68">
        <v>438275</v>
      </c>
      <c r="G291" s="68">
        <v>14956337</v>
      </c>
      <c r="H291" s="257">
        <f t="shared" si="8"/>
        <v>0.12152945281852089</v>
      </c>
      <c r="I291" s="246"/>
      <c r="J291" s="253" t="s">
        <v>1216</v>
      </c>
      <c r="K291" s="254">
        <v>4</v>
      </c>
      <c r="L291" s="255" t="s">
        <v>1217</v>
      </c>
      <c r="M291" s="255" t="s">
        <v>32</v>
      </c>
      <c r="N291" s="68">
        <v>40646233</v>
      </c>
      <c r="O291" s="68">
        <v>52225814</v>
      </c>
      <c r="P291" s="256">
        <f t="shared" si="9"/>
        <v>1.027079937882434</v>
      </c>
    </row>
    <row r="292" spans="2:16">
      <c r="B292" s="253" t="s">
        <v>578</v>
      </c>
      <c r="C292" s="254">
        <v>4</v>
      </c>
      <c r="D292" s="255" t="s">
        <v>579</v>
      </c>
      <c r="E292" s="255" t="s">
        <v>12</v>
      </c>
      <c r="F292" s="68">
        <v>1451467</v>
      </c>
      <c r="G292" s="68">
        <v>19931795</v>
      </c>
      <c r="H292" s="257">
        <f t="shared" si="8"/>
        <v>0.16195811447956346</v>
      </c>
      <c r="I292" s="246"/>
      <c r="J292" s="253" t="s">
        <v>1218</v>
      </c>
      <c r="K292" s="254">
        <v>4</v>
      </c>
      <c r="L292" s="255" t="s">
        <v>1219</v>
      </c>
      <c r="M292" s="255" t="s">
        <v>32</v>
      </c>
      <c r="N292" s="68">
        <v>121659</v>
      </c>
      <c r="O292" s="68">
        <v>412028</v>
      </c>
      <c r="P292" s="256">
        <f t="shared" si="9"/>
        <v>8.1029985027293895E-3</v>
      </c>
    </row>
    <row r="293" spans="2:16">
      <c r="B293" s="253" t="s">
        <v>580</v>
      </c>
      <c r="C293" s="254">
        <v>3</v>
      </c>
      <c r="D293" s="255" t="s">
        <v>581</v>
      </c>
      <c r="E293" s="255" t="s">
        <v>12</v>
      </c>
      <c r="F293" s="68">
        <v>2410569</v>
      </c>
      <c r="G293" s="68">
        <v>6454986</v>
      </c>
      <c r="H293" s="257">
        <f t="shared" si="8"/>
        <v>5.2450738207571339E-2</v>
      </c>
      <c r="I293" s="246"/>
      <c r="J293" s="253" t="s">
        <v>463</v>
      </c>
      <c r="K293" s="254">
        <v>3</v>
      </c>
      <c r="L293" s="255" t="s">
        <v>464</v>
      </c>
      <c r="M293" s="255"/>
      <c r="N293" s="68">
        <v>0</v>
      </c>
      <c r="O293" s="68">
        <v>1980511</v>
      </c>
      <c r="P293" s="256">
        <f t="shared" si="9"/>
        <v>3.8948997805098404E-2</v>
      </c>
    </row>
    <row r="294" spans="2:16">
      <c r="B294" s="253" t="s">
        <v>582</v>
      </c>
      <c r="C294" s="254">
        <v>4</v>
      </c>
      <c r="D294" s="255" t="s">
        <v>583</v>
      </c>
      <c r="E294" s="255" t="s">
        <v>12</v>
      </c>
      <c r="F294" s="68">
        <v>156110</v>
      </c>
      <c r="G294" s="68">
        <v>962990</v>
      </c>
      <c r="H294" s="257">
        <f t="shared" si="8"/>
        <v>7.824887054210361E-3</v>
      </c>
      <c r="I294" s="246"/>
      <c r="J294" s="253" t="s">
        <v>465</v>
      </c>
      <c r="K294" s="254">
        <v>4</v>
      </c>
      <c r="L294" s="255" t="s">
        <v>466</v>
      </c>
      <c r="M294" s="255" t="s">
        <v>12</v>
      </c>
      <c r="N294" s="68">
        <v>2</v>
      </c>
      <c r="O294" s="68">
        <v>3720</v>
      </c>
      <c r="P294" s="256">
        <f t="shared" si="9"/>
        <v>7.315802428512947E-5</v>
      </c>
    </row>
    <row r="295" spans="2:16">
      <c r="B295" s="253" t="s">
        <v>584</v>
      </c>
      <c r="C295" s="254">
        <v>4</v>
      </c>
      <c r="D295" s="255" t="s">
        <v>585</v>
      </c>
      <c r="E295" s="255" t="s">
        <v>12</v>
      </c>
      <c r="F295" s="68">
        <v>2236866</v>
      </c>
      <c r="G295" s="68">
        <v>3560575</v>
      </c>
      <c r="H295" s="257">
        <f t="shared" si="8"/>
        <v>2.8931865567705856E-2</v>
      </c>
      <c r="I295" s="246"/>
      <c r="J295" s="253" t="s">
        <v>467</v>
      </c>
      <c r="K295" s="254">
        <v>3</v>
      </c>
      <c r="L295" s="255" t="s">
        <v>468</v>
      </c>
      <c r="M295" s="255"/>
      <c r="N295" s="68">
        <v>0</v>
      </c>
      <c r="O295" s="68">
        <v>48925637</v>
      </c>
      <c r="P295" s="256">
        <f t="shared" si="9"/>
        <v>0.96217820962672829</v>
      </c>
    </row>
    <row r="296" spans="2:16">
      <c r="B296" s="253" t="s">
        <v>586</v>
      </c>
      <c r="C296" s="254">
        <v>3</v>
      </c>
      <c r="D296" s="255" t="s">
        <v>587</v>
      </c>
      <c r="E296" s="255" t="s">
        <v>32</v>
      </c>
      <c r="F296" s="68">
        <v>1913233</v>
      </c>
      <c r="G296" s="68">
        <v>22348908</v>
      </c>
      <c r="H296" s="257">
        <f t="shared" si="8"/>
        <v>0.18159864680312193</v>
      </c>
      <c r="I296" s="246"/>
      <c r="J296" s="253" t="s">
        <v>470</v>
      </c>
      <c r="K296" s="254">
        <v>4</v>
      </c>
      <c r="L296" s="255" t="s">
        <v>1220</v>
      </c>
      <c r="M296" s="255" t="s">
        <v>12</v>
      </c>
      <c r="N296" s="68">
        <v>3277275</v>
      </c>
      <c r="O296" s="68">
        <v>20679492</v>
      </c>
      <c r="P296" s="256">
        <f t="shared" si="9"/>
        <v>0.40668569299466145</v>
      </c>
    </row>
    <row r="297" spans="2:16">
      <c r="B297" s="253" t="s">
        <v>588</v>
      </c>
      <c r="C297" s="254">
        <v>3</v>
      </c>
      <c r="D297" s="255" t="s">
        <v>589</v>
      </c>
      <c r="E297" s="255"/>
      <c r="F297" s="68">
        <v>0</v>
      </c>
      <c r="G297" s="68">
        <v>52379117</v>
      </c>
      <c r="H297" s="257">
        <f t="shared" si="8"/>
        <v>0.42561259672921825</v>
      </c>
      <c r="I297" s="246"/>
      <c r="J297" s="253" t="s">
        <v>476</v>
      </c>
      <c r="K297" s="254">
        <v>4</v>
      </c>
      <c r="L297" s="255" t="s">
        <v>477</v>
      </c>
      <c r="M297" s="255" t="s">
        <v>32</v>
      </c>
      <c r="N297" s="68">
        <v>11308917</v>
      </c>
      <c r="O297" s="68">
        <v>21467932</v>
      </c>
      <c r="P297" s="256">
        <f t="shared" si="9"/>
        <v>0.42219126091599679</v>
      </c>
    </row>
    <row r="298" spans="2:16">
      <c r="B298" s="253" t="s">
        <v>590</v>
      </c>
      <c r="C298" s="254">
        <v>3</v>
      </c>
      <c r="D298" s="255" t="s">
        <v>591</v>
      </c>
      <c r="E298" s="255"/>
      <c r="F298" s="68">
        <v>0</v>
      </c>
      <c r="G298" s="68">
        <v>13381635</v>
      </c>
      <c r="H298" s="257">
        <f t="shared" si="8"/>
        <v>0.10873402888469066</v>
      </c>
      <c r="I298" s="246"/>
      <c r="J298" s="253" t="s">
        <v>478</v>
      </c>
      <c r="K298" s="254">
        <v>3</v>
      </c>
      <c r="L298" s="255" t="s">
        <v>479</v>
      </c>
      <c r="M298" s="255"/>
      <c r="N298" s="68">
        <v>0</v>
      </c>
      <c r="O298" s="68">
        <v>42291071</v>
      </c>
      <c r="P298" s="256">
        <f t="shared" si="9"/>
        <v>0.83170193528552017</v>
      </c>
    </row>
    <row r="299" spans="2:16">
      <c r="B299" s="253" t="s">
        <v>592</v>
      </c>
      <c r="C299" s="254">
        <v>4</v>
      </c>
      <c r="D299" s="255" t="s">
        <v>593</v>
      </c>
      <c r="E299" s="255" t="s">
        <v>15</v>
      </c>
      <c r="F299" s="68">
        <v>30</v>
      </c>
      <c r="G299" s="68">
        <v>115467</v>
      </c>
      <c r="H299" s="257">
        <f t="shared" si="8"/>
        <v>9.382405149466847E-4</v>
      </c>
      <c r="I299" s="246"/>
      <c r="J299" s="253" t="s">
        <v>480</v>
      </c>
      <c r="K299" s="254">
        <v>4</v>
      </c>
      <c r="L299" s="255" t="s">
        <v>481</v>
      </c>
      <c r="M299" s="255" t="s">
        <v>12</v>
      </c>
      <c r="N299" s="68">
        <v>21967</v>
      </c>
      <c r="O299" s="68">
        <v>21885272</v>
      </c>
      <c r="P299" s="256">
        <f t="shared" si="9"/>
        <v>0.43039872593082368</v>
      </c>
    </row>
    <row r="300" spans="2:16">
      <c r="B300" s="253" t="s">
        <v>594</v>
      </c>
      <c r="C300" s="254">
        <v>4</v>
      </c>
      <c r="D300" s="255" t="s">
        <v>595</v>
      </c>
      <c r="E300" s="255" t="s">
        <v>12</v>
      </c>
      <c r="F300" s="68">
        <v>42298</v>
      </c>
      <c r="G300" s="68">
        <v>966177</v>
      </c>
      <c r="H300" s="257">
        <f t="shared" si="8"/>
        <v>7.8507833927411556E-3</v>
      </c>
      <c r="I300" s="246"/>
      <c r="J300" s="253" t="s">
        <v>482</v>
      </c>
      <c r="K300" s="254">
        <v>5</v>
      </c>
      <c r="L300" s="255" t="s">
        <v>483</v>
      </c>
      <c r="M300" s="255" t="s">
        <v>12</v>
      </c>
      <c r="N300" s="68">
        <v>1487</v>
      </c>
      <c r="O300" s="68">
        <v>2894638</v>
      </c>
      <c r="P300" s="256">
        <f t="shared" si="9"/>
        <v>5.6926343306628657E-2</v>
      </c>
    </row>
    <row r="301" spans="2:16">
      <c r="B301" s="253" t="s">
        <v>596</v>
      </c>
      <c r="C301" s="254">
        <v>4</v>
      </c>
      <c r="D301" s="255" t="s">
        <v>597</v>
      </c>
      <c r="E301" s="255" t="s">
        <v>12</v>
      </c>
      <c r="F301" s="68">
        <v>47332</v>
      </c>
      <c r="G301" s="68">
        <v>182773</v>
      </c>
      <c r="H301" s="257">
        <f t="shared" si="8"/>
        <v>1.4851432325976286E-3</v>
      </c>
      <c r="I301" s="246"/>
      <c r="J301" s="253" t="s">
        <v>484</v>
      </c>
      <c r="K301" s="254">
        <v>5</v>
      </c>
      <c r="L301" s="255" t="s">
        <v>1221</v>
      </c>
      <c r="M301" s="255" t="s">
        <v>12</v>
      </c>
      <c r="N301" s="68">
        <v>1573</v>
      </c>
      <c r="O301" s="68">
        <v>229794</v>
      </c>
      <c r="P301" s="256">
        <f t="shared" si="9"/>
        <v>4.519159954993828E-3</v>
      </c>
    </row>
    <row r="302" spans="2:16">
      <c r="B302" s="253" t="s">
        <v>600</v>
      </c>
      <c r="C302" s="254">
        <v>3</v>
      </c>
      <c r="D302" s="255" t="s">
        <v>601</v>
      </c>
      <c r="E302" s="255"/>
      <c r="F302" s="68">
        <v>0</v>
      </c>
      <c r="G302" s="68">
        <v>127881805</v>
      </c>
      <c r="H302" s="257">
        <f t="shared" si="8"/>
        <v>1.0391184544113168</v>
      </c>
      <c r="I302" s="246"/>
      <c r="J302" s="253" t="s">
        <v>1222</v>
      </c>
      <c r="K302" s="254">
        <v>5</v>
      </c>
      <c r="L302" s="255" t="s">
        <v>1223</v>
      </c>
      <c r="M302" s="255" t="s">
        <v>12</v>
      </c>
      <c r="N302" s="68">
        <v>4</v>
      </c>
      <c r="O302" s="68">
        <v>21729</v>
      </c>
      <c r="P302" s="256">
        <f t="shared" si="9"/>
        <v>4.2732545959451034E-4</v>
      </c>
    </row>
    <row r="303" spans="2:16">
      <c r="B303" s="253" t="s">
        <v>602</v>
      </c>
      <c r="C303" s="254">
        <v>3</v>
      </c>
      <c r="D303" s="255" t="s">
        <v>603</v>
      </c>
      <c r="E303" s="255"/>
      <c r="F303" s="68">
        <v>0</v>
      </c>
      <c r="G303" s="68">
        <v>1697878</v>
      </c>
      <c r="H303" s="257">
        <f t="shared" si="8"/>
        <v>1.3796304823340409E-2</v>
      </c>
      <c r="I303" s="246"/>
      <c r="J303" s="253" t="s">
        <v>1224</v>
      </c>
      <c r="K303" s="254">
        <v>5</v>
      </c>
      <c r="L303" s="255" t="s">
        <v>485</v>
      </c>
      <c r="M303" s="255" t="s">
        <v>12</v>
      </c>
      <c r="N303" s="68">
        <v>3624</v>
      </c>
      <c r="O303" s="68">
        <v>1322194</v>
      </c>
      <c r="P303" s="256">
        <f t="shared" si="9"/>
        <v>2.6002446441304429E-2</v>
      </c>
    </row>
    <row r="304" spans="2:16">
      <c r="B304" s="253" t="s">
        <v>604</v>
      </c>
      <c r="C304" s="254">
        <v>3</v>
      </c>
      <c r="D304" s="255" t="s">
        <v>605</v>
      </c>
      <c r="E304" s="255"/>
      <c r="F304" s="68">
        <v>0</v>
      </c>
      <c r="G304" s="68">
        <v>131656155</v>
      </c>
      <c r="H304" s="257">
        <f t="shared" si="8"/>
        <v>1.0697873735621479</v>
      </c>
      <c r="I304" s="246"/>
      <c r="J304" s="253" t="s">
        <v>486</v>
      </c>
      <c r="K304" s="254">
        <v>4</v>
      </c>
      <c r="L304" s="255" t="s">
        <v>1225</v>
      </c>
      <c r="M304" s="255" t="s">
        <v>12</v>
      </c>
      <c r="N304" s="68">
        <v>186</v>
      </c>
      <c r="O304" s="68">
        <v>2613754</v>
      </c>
      <c r="P304" s="256">
        <f t="shared" si="9"/>
        <v>5.1402440485847925E-2</v>
      </c>
    </row>
    <row r="305" spans="2:16">
      <c r="B305" s="253" t="s">
        <v>606</v>
      </c>
      <c r="C305" s="254">
        <v>4</v>
      </c>
      <c r="D305" s="255" t="s">
        <v>607</v>
      </c>
      <c r="E305" s="255" t="s">
        <v>12</v>
      </c>
      <c r="F305" s="68">
        <v>119</v>
      </c>
      <c r="G305" s="68">
        <v>34908</v>
      </c>
      <c r="H305" s="257">
        <f t="shared" si="8"/>
        <v>2.8364900703888442E-4</v>
      </c>
      <c r="I305" s="246"/>
      <c r="J305" s="253" t="s">
        <v>1226</v>
      </c>
      <c r="K305" s="254">
        <v>4</v>
      </c>
      <c r="L305" s="255" t="s">
        <v>487</v>
      </c>
      <c r="M305" s="255" t="s">
        <v>32</v>
      </c>
      <c r="N305" s="68">
        <v>225638</v>
      </c>
      <c r="O305" s="68">
        <v>241766</v>
      </c>
      <c r="P305" s="256">
        <f t="shared" si="9"/>
        <v>4.7546029299243581E-3</v>
      </c>
    </row>
    <row r="306" spans="2:16">
      <c r="B306" s="253" t="s">
        <v>608</v>
      </c>
      <c r="C306" s="254">
        <v>4</v>
      </c>
      <c r="D306" s="255" t="s">
        <v>609</v>
      </c>
      <c r="E306" s="255" t="s">
        <v>12</v>
      </c>
      <c r="F306" s="68">
        <v>1235489345</v>
      </c>
      <c r="G306" s="68">
        <v>56795854</v>
      </c>
      <c r="H306" s="257">
        <f t="shared" si="8"/>
        <v>0.46150130603373013</v>
      </c>
      <c r="I306" s="246"/>
      <c r="J306" s="253" t="s">
        <v>488</v>
      </c>
      <c r="K306" s="254">
        <v>3</v>
      </c>
      <c r="L306" s="255" t="s">
        <v>489</v>
      </c>
      <c r="M306" s="255"/>
      <c r="N306" s="68">
        <v>0</v>
      </c>
      <c r="O306" s="68">
        <v>6779038</v>
      </c>
      <c r="P306" s="256">
        <f t="shared" si="9"/>
        <v>0.13331748027790741</v>
      </c>
    </row>
    <row r="307" spans="2:16">
      <c r="B307" s="253" t="s">
        <v>610</v>
      </c>
      <c r="C307" s="254">
        <v>4</v>
      </c>
      <c r="D307" s="255" t="s">
        <v>611</v>
      </c>
      <c r="E307" s="255" t="s">
        <v>12</v>
      </c>
      <c r="F307" s="68">
        <v>876801398</v>
      </c>
      <c r="G307" s="68">
        <v>66228412</v>
      </c>
      <c r="H307" s="257">
        <f t="shared" si="8"/>
        <v>0.53814665124218342</v>
      </c>
      <c r="I307" s="246"/>
      <c r="J307" s="253" t="s">
        <v>1227</v>
      </c>
      <c r="K307" s="254">
        <v>4</v>
      </c>
      <c r="L307" s="255" t="s">
        <v>1228</v>
      </c>
      <c r="M307" s="255" t="s">
        <v>12</v>
      </c>
      <c r="N307" s="68">
        <v>11</v>
      </c>
      <c r="O307" s="68">
        <v>29859</v>
      </c>
      <c r="P307" s="256">
        <f t="shared" si="9"/>
        <v>5.8721114170152717E-4</v>
      </c>
    </row>
    <row r="308" spans="2:16">
      <c r="B308" s="253" t="s">
        <v>612</v>
      </c>
      <c r="C308" s="254">
        <v>3</v>
      </c>
      <c r="D308" s="255" t="s">
        <v>613</v>
      </c>
      <c r="E308" s="255"/>
      <c r="F308" s="68">
        <v>0</v>
      </c>
      <c r="G308" s="68">
        <v>254060916</v>
      </c>
      <c r="H308" s="257">
        <f t="shared" si="8"/>
        <v>2.064401471032125</v>
      </c>
      <c r="I308" s="246"/>
      <c r="J308" s="253" t="s">
        <v>1229</v>
      </c>
      <c r="K308" s="254">
        <v>3</v>
      </c>
      <c r="L308" s="255" t="s">
        <v>509</v>
      </c>
      <c r="M308" s="255" t="s">
        <v>15</v>
      </c>
      <c r="N308" s="68">
        <v>616</v>
      </c>
      <c r="O308" s="68">
        <v>714026</v>
      </c>
      <c r="P308" s="256">
        <f t="shared" si="9"/>
        <v>1.4042132109734907E-2</v>
      </c>
    </row>
    <row r="309" spans="2:16">
      <c r="B309" s="253" t="s">
        <v>614</v>
      </c>
      <c r="C309" s="254">
        <v>3</v>
      </c>
      <c r="D309" s="255" t="s">
        <v>615</v>
      </c>
      <c r="E309" s="255"/>
      <c r="F309" s="68">
        <v>0</v>
      </c>
      <c r="G309" s="68">
        <v>413421448</v>
      </c>
      <c r="H309" s="257">
        <f t="shared" si="8"/>
        <v>3.3593039765606103</v>
      </c>
      <c r="I309" s="246"/>
      <c r="J309" s="253" t="s">
        <v>500</v>
      </c>
      <c r="K309" s="254">
        <v>3</v>
      </c>
      <c r="L309" s="255" t="s">
        <v>511</v>
      </c>
      <c r="M309" s="255"/>
      <c r="N309" s="68">
        <v>0</v>
      </c>
      <c r="O309" s="68">
        <v>952558</v>
      </c>
      <c r="P309" s="256">
        <f t="shared" si="9"/>
        <v>1.8733134757256548E-2</v>
      </c>
    </row>
    <row r="310" spans="2:16">
      <c r="B310" s="253" t="s">
        <v>616</v>
      </c>
      <c r="C310" s="254">
        <v>4</v>
      </c>
      <c r="D310" s="255" t="s">
        <v>617</v>
      </c>
      <c r="E310" s="255" t="s">
        <v>12</v>
      </c>
      <c r="F310" s="68">
        <v>36060580</v>
      </c>
      <c r="G310" s="68">
        <v>146344144</v>
      </c>
      <c r="H310" s="257">
        <f t="shared" si="8"/>
        <v>1.189136333549774</v>
      </c>
      <c r="I310" s="246"/>
      <c r="J310" s="253" t="s">
        <v>502</v>
      </c>
      <c r="K310" s="254">
        <v>4</v>
      </c>
      <c r="L310" s="255" t="s">
        <v>1230</v>
      </c>
      <c r="M310" s="255"/>
      <c r="N310" s="68">
        <v>0</v>
      </c>
      <c r="O310" s="68">
        <v>610364</v>
      </c>
      <c r="P310" s="256">
        <f t="shared" si="9"/>
        <v>1.2003501165260421E-2</v>
      </c>
    </row>
    <row r="311" spans="2:16">
      <c r="B311" s="253" t="s">
        <v>618</v>
      </c>
      <c r="C311" s="254">
        <v>3</v>
      </c>
      <c r="D311" s="255" t="s">
        <v>619</v>
      </c>
      <c r="E311" s="255" t="s">
        <v>620</v>
      </c>
      <c r="F311" s="68">
        <v>3483951</v>
      </c>
      <c r="G311" s="68">
        <v>27865294</v>
      </c>
      <c r="H311" s="257">
        <f t="shared" si="8"/>
        <v>0.22642268173331567</v>
      </c>
      <c r="I311" s="246"/>
      <c r="J311" s="253" t="s">
        <v>510</v>
      </c>
      <c r="K311" s="254">
        <v>3</v>
      </c>
      <c r="L311" s="255" t="s">
        <v>1231</v>
      </c>
      <c r="M311" s="255" t="s">
        <v>15</v>
      </c>
      <c r="N311" s="68">
        <v>483</v>
      </c>
      <c r="O311" s="68">
        <v>1155957</v>
      </c>
      <c r="P311" s="256">
        <f t="shared" si="9"/>
        <v>2.2733207064130484E-2</v>
      </c>
    </row>
    <row r="312" spans="2:16">
      <c r="B312" s="253" t="s">
        <v>621</v>
      </c>
      <c r="C312" s="254">
        <v>3</v>
      </c>
      <c r="D312" s="255" t="s">
        <v>622</v>
      </c>
      <c r="E312" s="255" t="s">
        <v>15</v>
      </c>
      <c r="F312" s="68">
        <v>14918</v>
      </c>
      <c r="G312" s="68">
        <v>23412597</v>
      </c>
      <c r="H312" s="257">
        <f t="shared" si="8"/>
        <v>0.19024177527362107</v>
      </c>
      <c r="I312" s="246"/>
      <c r="J312" s="253" t="s">
        <v>512</v>
      </c>
      <c r="K312" s="254">
        <v>3</v>
      </c>
      <c r="L312" s="255" t="s">
        <v>515</v>
      </c>
      <c r="M312" s="255" t="s">
        <v>15</v>
      </c>
      <c r="N312" s="68">
        <v>17074</v>
      </c>
      <c r="O312" s="68">
        <v>5488488</v>
      </c>
      <c r="P312" s="256">
        <f t="shared" si="9"/>
        <v>0.10793734903028003</v>
      </c>
    </row>
    <row r="313" spans="2:16">
      <c r="B313" s="253" t="s">
        <v>623</v>
      </c>
      <c r="C313" s="254">
        <v>4</v>
      </c>
      <c r="D313" s="255" t="s">
        <v>624</v>
      </c>
      <c r="E313" s="255" t="s">
        <v>15</v>
      </c>
      <c r="F313" s="68">
        <v>14584</v>
      </c>
      <c r="G313" s="68">
        <v>21356282</v>
      </c>
      <c r="H313" s="257">
        <f t="shared" si="8"/>
        <v>0.17353294898998511</v>
      </c>
      <c r="I313" s="246"/>
      <c r="J313" s="253" t="s">
        <v>514</v>
      </c>
      <c r="K313" s="254">
        <v>3</v>
      </c>
      <c r="L313" s="255" t="s">
        <v>521</v>
      </c>
      <c r="M313" s="255"/>
      <c r="N313" s="68">
        <v>0</v>
      </c>
      <c r="O313" s="68">
        <v>43118402</v>
      </c>
      <c r="P313" s="256">
        <f t="shared" si="9"/>
        <v>0.8479723388849395</v>
      </c>
    </row>
    <row r="314" spans="2:16">
      <c r="B314" s="253" t="s">
        <v>625</v>
      </c>
      <c r="C314" s="254">
        <v>2</v>
      </c>
      <c r="D314" s="255" t="s">
        <v>626</v>
      </c>
      <c r="E314" s="255"/>
      <c r="F314" s="68">
        <v>0</v>
      </c>
      <c r="G314" s="68">
        <v>5550045161</v>
      </c>
      <c r="H314" s="257">
        <f t="shared" si="8"/>
        <v>45.097536350940054</v>
      </c>
      <c r="I314" s="246"/>
      <c r="J314" s="253" t="s">
        <v>516</v>
      </c>
      <c r="K314" s="254">
        <v>4</v>
      </c>
      <c r="L314" s="255" t="s">
        <v>527</v>
      </c>
      <c r="M314" s="255"/>
      <c r="N314" s="68">
        <v>0</v>
      </c>
      <c r="O314" s="68">
        <v>30498808</v>
      </c>
      <c r="P314" s="256">
        <f t="shared" si="9"/>
        <v>0.59979369256223147</v>
      </c>
    </row>
    <row r="315" spans="2:16">
      <c r="B315" s="253" t="s">
        <v>627</v>
      </c>
      <c r="C315" s="254">
        <v>3</v>
      </c>
      <c r="D315" s="255" t="s">
        <v>628</v>
      </c>
      <c r="E315" s="255"/>
      <c r="F315" s="68">
        <v>0</v>
      </c>
      <c r="G315" s="68">
        <v>1204226</v>
      </c>
      <c r="H315" s="257">
        <f t="shared" si="8"/>
        <v>9.7850781812308836E-3</v>
      </c>
      <c r="I315" s="246"/>
      <c r="J315" s="253" t="s">
        <v>1232</v>
      </c>
      <c r="K315" s="254">
        <v>3</v>
      </c>
      <c r="L315" s="255" t="s">
        <v>529</v>
      </c>
      <c r="M315" s="255"/>
      <c r="N315" s="68">
        <v>0</v>
      </c>
      <c r="O315" s="68">
        <v>69254359</v>
      </c>
      <c r="P315" s="256">
        <f t="shared" si="9"/>
        <v>1.3619656122508266</v>
      </c>
    </row>
    <row r="316" spans="2:16">
      <c r="B316" s="253" t="s">
        <v>629</v>
      </c>
      <c r="C316" s="254">
        <v>4</v>
      </c>
      <c r="D316" s="255" t="s">
        <v>630</v>
      </c>
      <c r="E316" s="255" t="s">
        <v>15</v>
      </c>
      <c r="F316" s="68">
        <v>348</v>
      </c>
      <c r="G316" s="68">
        <v>1148609</v>
      </c>
      <c r="H316" s="257">
        <f t="shared" si="8"/>
        <v>9.3331557902465341E-3</v>
      </c>
      <c r="I316" s="246"/>
      <c r="J316" s="253" t="s">
        <v>1233</v>
      </c>
      <c r="K316" s="254">
        <v>4</v>
      </c>
      <c r="L316" s="255" t="s">
        <v>531</v>
      </c>
      <c r="M316" s="255" t="s">
        <v>32</v>
      </c>
      <c r="N316" s="68">
        <v>12765346</v>
      </c>
      <c r="O316" s="68">
        <v>25991014</v>
      </c>
      <c r="P316" s="256">
        <f t="shared" si="9"/>
        <v>0.5111428046793387</v>
      </c>
    </row>
    <row r="317" spans="2:16">
      <c r="B317" s="253" t="s">
        <v>631</v>
      </c>
      <c r="C317" s="254">
        <v>4</v>
      </c>
      <c r="D317" s="255" t="s">
        <v>632</v>
      </c>
      <c r="E317" s="255" t="s">
        <v>12</v>
      </c>
      <c r="F317" s="68">
        <v>236</v>
      </c>
      <c r="G317" s="68">
        <v>55617</v>
      </c>
      <c r="H317" s="257">
        <f t="shared" si="8"/>
        <v>4.5192239098434841E-4</v>
      </c>
      <c r="I317" s="246"/>
      <c r="J317" s="253" t="s">
        <v>1234</v>
      </c>
      <c r="K317" s="254">
        <v>4</v>
      </c>
      <c r="L317" s="255" t="s">
        <v>533</v>
      </c>
      <c r="M317" s="255" t="s">
        <v>12</v>
      </c>
      <c r="N317" s="68">
        <v>2830593</v>
      </c>
      <c r="O317" s="68">
        <v>8728991</v>
      </c>
      <c r="P317" s="256">
        <f t="shared" si="9"/>
        <v>0.17166552031254748</v>
      </c>
    </row>
    <row r="318" spans="2:16">
      <c r="B318" s="253" t="s">
        <v>633</v>
      </c>
      <c r="C318" s="254">
        <v>3</v>
      </c>
      <c r="D318" s="255" t="s">
        <v>634</v>
      </c>
      <c r="E318" s="255" t="s">
        <v>12</v>
      </c>
      <c r="F318" s="68">
        <v>1443722</v>
      </c>
      <c r="G318" s="68">
        <v>3235288742</v>
      </c>
      <c r="H318" s="257">
        <f t="shared" si="8"/>
        <v>26.288714310541465</v>
      </c>
      <c r="I318" s="246"/>
      <c r="J318" s="253" t="s">
        <v>1235</v>
      </c>
      <c r="K318" s="254">
        <v>4</v>
      </c>
      <c r="L318" s="255" t="s">
        <v>1236</v>
      </c>
      <c r="M318" s="255" t="s">
        <v>32</v>
      </c>
      <c r="N318" s="68">
        <v>287078</v>
      </c>
      <c r="O318" s="68">
        <v>202469</v>
      </c>
      <c r="P318" s="256">
        <f t="shared" si="9"/>
        <v>3.9817828008026556E-3</v>
      </c>
    </row>
    <row r="319" spans="2:16">
      <c r="B319" s="253" t="s">
        <v>635</v>
      </c>
      <c r="C319" s="254">
        <v>4</v>
      </c>
      <c r="D319" s="255" t="s">
        <v>636</v>
      </c>
      <c r="E319" s="255" t="s">
        <v>12</v>
      </c>
      <c r="F319" s="68">
        <v>1243034</v>
      </c>
      <c r="G319" s="68">
        <v>2829060559</v>
      </c>
      <c r="H319" s="257">
        <f t="shared" si="8"/>
        <v>22.987860043921774</v>
      </c>
      <c r="I319" s="246"/>
      <c r="J319" s="253" t="s">
        <v>520</v>
      </c>
      <c r="K319" s="254">
        <v>3</v>
      </c>
      <c r="L319" s="255" t="s">
        <v>535</v>
      </c>
      <c r="M319" s="255" t="s">
        <v>32</v>
      </c>
      <c r="N319" s="68">
        <v>70032848</v>
      </c>
      <c r="O319" s="68">
        <v>23191543</v>
      </c>
      <c r="P319" s="256">
        <f t="shared" si="9"/>
        <v>0.45608802849559799</v>
      </c>
    </row>
    <row r="320" spans="2:16">
      <c r="B320" s="253" t="s">
        <v>637</v>
      </c>
      <c r="C320" s="254">
        <v>5</v>
      </c>
      <c r="D320" s="255" t="s">
        <v>638</v>
      </c>
      <c r="E320" s="255" t="s">
        <v>12</v>
      </c>
      <c r="F320" s="68">
        <v>245405</v>
      </c>
      <c r="G320" s="68">
        <v>120473517</v>
      </c>
      <c r="H320" s="257">
        <f t="shared" si="8"/>
        <v>0.9789215501183729</v>
      </c>
      <c r="I320" s="246"/>
      <c r="J320" s="253" t="s">
        <v>522</v>
      </c>
      <c r="K320" s="254">
        <v>4</v>
      </c>
      <c r="L320" s="255" t="s">
        <v>539</v>
      </c>
      <c r="M320" s="255" t="s">
        <v>32</v>
      </c>
      <c r="N320" s="68">
        <v>8298996</v>
      </c>
      <c r="O320" s="68">
        <v>7304271</v>
      </c>
      <c r="P320" s="256">
        <f t="shared" si="9"/>
        <v>0.14364678365676531</v>
      </c>
    </row>
    <row r="321" spans="2:16">
      <c r="B321" s="253" t="s">
        <v>639</v>
      </c>
      <c r="C321" s="254">
        <v>4</v>
      </c>
      <c r="D321" s="255" t="s">
        <v>640</v>
      </c>
      <c r="E321" s="255" t="s">
        <v>12</v>
      </c>
      <c r="F321" s="68">
        <v>199250</v>
      </c>
      <c r="G321" s="68">
        <v>405850276</v>
      </c>
      <c r="H321" s="257">
        <f t="shared" si="8"/>
        <v>3.2977835394138073</v>
      </c>
      <c r="I321" s="246"/>
      <c r="J321" s="253" t="s">
        <v>528</v>
      </c>
      <c r="K321" s="254">
        <v>3</v>
      </c>
      <c r="L321" s="255" t="s">
        <v>1237</v>
      </c>
      <c r="M321" s="255" t="s">
        <v>32</v>
      </c>
      <c r="N321" s="68">
        <v>4727202</v>
      </c>
      <c r="O321" s="68">
        <v>11439086</v>
      </c>
      <c r="P321" s="256">
        <f t="shared" si="9"/>
        <v>0.22496261596443132</v>
      </c>
    </row>
    <row r="322" spans="2:16">
      <c r="B322" s="253" t="s">
        <v>641</v>
      </c>
      <c r="C322" s="254">
        <v>5</v>
      </c>
      <c r="D322" s="255" t="s">
        <v>642</v>
      </c>
      <c r="E322" s="255" t="s">
        <v>12</v>
      </c>
      <c r="F322" s="68">
        <v>99323</v>
      </c>
      <c r="G322" s="68">
        <v>180883862</v>
      </c>
      <c r="H322" s="257">
        <f t="shared" si="8"/>
        <v>1.4697928224377965</v>
      </c>
      <c r="I322" s="246"/>
      <c r="J322" s="253" t="s">
        <v>534</v>
      </c>
      <c r="K322" s="254">
        <v>3</v>
      </c>
      <c r="L322" s="255" t="s">
        <v>1238</v>
      </c>
      <c r="M322" s="255" t="s">
        <v>32</v>
      </c>
      <c r="N322" s="68">
        <v>19801978</v>
      </c>
      <c r="O322" s="68">
        <v>40892375</v>
      </c>
      <c r="P322" s="256">
        <f t="shared" si="9"/>
        <v>0.80419499014156481</v>
      </c>
    </row>
    <row r="323" spans="2:16">
      <c r="B323" s="253" t="s">
        <v>643</v>
      </c>
      <c r="C323" s="254">
        <v>4</v>
      </c>
      <c r="D323" s="255" t="s">
        <v>644</v>
      </c>
      <c r="E323" s="255" t="s">
        <v>12</v>
      </c>
      <c r="F323" s="68">
        <v>1364</v>
      </c>
      <c r="G323" s="68">
        <v>274176</v>
      </c>
      <c r="H323" s="257">
        <f t="shared" si="8"/>
        <v>2.2278489215621969E-3</v>
      </c>
      <c r="I323" s="246"/>
      <c r="J323" s="253" t="s">
        <v>546</v>
      </c>
      <c r="K323" s="254">
        <v>3</v>
      </c>
      <c r="L323" s="255" t="s">
        <v>547</v>
      </c>
      <c r="M323" s="255" t="s">
        <v>32</v>
      </c>
      <c r="N323" s="68">
        <v>1237341</v>
      </c>
      <c r="O323" s="68">
        <v>4619566</v>
      </c>
      <c r="P323" s="256">
        <f t="shared" si="9"/>
        <v>9.0849011186763015E-2</v>
      </c>
    </row>
    <row r="324" spans="2:16">
      <c r="B324" s="253" t="s">
        <v>645</v>
      </c>
      <c r="C324" s="254">
        <v>5</v>
      </c>
      <c r="D324" s="255" t="s">
        <v>646</v>
      </c>
      <c r="E324" s="255" t="s">
        <v>12</v>
      </c>
      <c r="F324" s="68">
        <v>1107</v>
      </c>
      <c r="G324" s="68">
        <v>249940</v>
      </c>
      <c r="H324" s="257">
        <f t="shared" si="8"/>
        <v>2.0309164896097965E-3</v>
      </c>
      <c r="I324" s="246"/>
      <c r="J324" s="253" t="s">
        <v>548</v>
      </c>
      <c r="K324" s="254">
        <v>4</v>
      </c>
      <c r="L324" s="255" t="s">
        <v>549</v>
      </c>
      <c r="M324" s="255" t="s">
        <v>32</v>
      </c>
      <c r="N324" s="68">
        <v>366521</v>
      </c>
      <c r="O324" s="68">
        <v>1412558</v>
      </c>
      <c r="P324" s="256">
        <f t="shared" si="9"/>
        <v>2.7779557115095142E-2</v>
      </c>
    </row>
    <row r="325" spans="2:16">
      <c r="B325" s="253" t="s">
        <v>647</v>
      </c>
      <c r="C325" s="254">
        <v>3</v>
      </c>
      <c r="D325" s="255" t="s">
        <v>648</v>
      </c>
      <c r="E325" s="255" t="s">
        <v>32</v>
      </c>
      <c r="F325" s="68">
        <v>1290320418</v>
      </c>
      <c r="G325" s="68">
        <v>2052644378</v>
      </c>
      <c r="H325" s="257">
        <f t="shared" si="8"/>
        <v>16.679000218392588</v>
      </c>
      <c r="I325" s="246"/>
      <c r="J325" s="248" t="s">
        <v>550</v>
      </c>
      <c r="K325" s="249">
        <v>2</v>
      </c>
      <c r="L325" s="250" t="s">
        <v>551</v>
      </c>
      <c r="M325" s="250"/>
      <c r="N325" s="44">
        <v>0</v>
      </c>
      <c r="O325" s="44">
        <v>838643860</v>
      </c>
      <c r="P325" s="252">
        <f t="shared" si="9"/>
        <v>16.492883837756644</v>
      </c>
    </row>
    <row r="326" spans="2:16">
      <c r="B326" s="253" t="s">
        <v>649</v>
      </c>
      <c r="C326" s="254">
        <v>3</v>
      </c>
      <c r="D326" s="255" t="s">
        <v>650</v>
      </c>
      <c r="E326" s="255"/>
      <c r="F326" s="68">
        <v>0</v>
      </c>
      <c r="G326" s="68">
        <v>29423698</v>
      </c>
      <c r="H326" s="257">
        <f t="shared" si="8"/>
        <v>0.23908567437584535</v>
      </c>
      <c r="I326" s="246"/>
      <c r="J326" s="253" t="s">
        <v>552</v>
      </c>
      <c r="K326" s="254">
        <v>3</v>
      </c>
      <c r="L326" s="255" t="s">
        <v>553</v>
      </c>
      <c r="M326" s="255"/>
      <c r="N326" s="68">
        <v>0</v>
      </c>
      <c r="O326" s="68">
        <v>88564446</v>
      </c>
      <c r="P326" s="256">
        <f t="shared" si="9"/>
        <v>1.7417204008782359</v>
      </c>
    </row>
    <row r="327" spans="2:16">
      <c r="B327" s="253" t="s">
        <v>651</v>
      </c>
      <c r="C327" s="254">
        <v>4</v>
      </c>
      <c r="D327" s="255" t="s">
        <v>652</v>
      </c>
      <c r="E327" s="255" t="s">
        <v>12</v>
      </c>
      <c r="F327" s="68">
        <v>63304</v>
      </c>
      <c r="G327" s="68">
        <v>15105385</v>
      </c>
      <c r="H327" s="257">
        <f t="shared" si="8"/>
        <v>0.1227405596479334</v>
      </c>
      <c r="I327" s="246"/>
      <c r="J327" s="253" t="s">
        <v>554</v>
      </c>
      <c r="K327" s="254">
        <v>4</v>
      </c>
      <c r="L327" s="255" t="s">
        <v>1239</v>
      </c>
      <c r="M327" s="255" t="s">
        <v>12</v>
      </c>
      <c r="N327" s="68">
        <v>140151262</v>
      </c>
      <c r="O327" s="68">
        <v>43231425</v>
      </c>
      <c r="P327" s="256">
        <f t="shared" si="9"/>
        <v>0.85019506452439597</v>
      </c>
    </row>
    <row r="328" spans="2:16">
      <c r="B328" s="253" t="s">
        <v>653</v>
      </c>
      <c r="C328" s="254">
        <v>3</v>
      </c>
      <c r="D328" s="255" t="s">
        <v>654</v>
      </c>
      <c r="E328" s="255"/>
      <c r="F328" s="68">
        <v>0</v>
      </c>
      <c r="G328" s="68">
        <v>1409334</v>
      </c>
      <c r="H328" s="257">
        <f t="shared" si="8"/>
        <v>1.1451707049562826E-2</v>
      </c>
      <c r="I328" s="246"/>
      <c r="J328" s="253" t="s">
        <v>560</v>
      </c>
      <c r="K328" s="254">
        <v>3</v>
      </c>
      <c r="L328" s="255" t="s">
        <v>561</v>
      </c>
      <c r="M328" s="255" t="s">
        <v>32</v>
      </c>
      <c r="N328" s="68">
        <v>17586070</v>
      </c>
      <c r="O328" s="68">
        <v>64751804</v>
      </c>
      <c r="P328" s="256">
        <f t="shared" si="9"/>
        <v>1.2734177552521355</v>
      </c>
    </row>
    <row r="329" spans="2:16">
      <c r="B329" s="253" t="s">
        <v>655</v>
      </c>
      <c r="C329" s="254">
        <v>4</v>
      </c>
      <c r="D329" s="255" t="s">
        <v>656</v>
      </c>
      <c r="E329" s="255" t="s">
        <v>12</v>
      </c>
      <c r="F329" s="68">
        <v>346246</v>
      </c>
      <c r="G329" s="68">
        <v>653730</v>
      </c>
      <c r="H329" s="257">
        <f t="shared" ref="H329:H392" si="10">G329/$G$398*100</f>
        <v>5.3119590171745706E-3</v>
      </c>
      <c r="I329" s="246"/>
      <c r="J329" s="253" t="s">
        <v>564</v>
      </c>
      <c r="K329" s="254">
        <v>4</v>
      </c>
      <c r="L329" s="255" t="s">
        <v>565</v>
      </c>
      <c r="M329" s="255" t="s">
        <v>32</v>
      </c>
      <c r="N329" s="68">
        <v>7150501</v>
      </c>
      <c r="O329" s="68">
        <v>32049725</v>
      </c>
      <c r="P329" s="256">
        <f t="shared" ref="P329:P392" si="11">O329/$O$400*100</f>
        <v>0.6302942365273444</v>
      </c>
    </row>
    <row r="330" spans="2:16">
      <c r="B330" s="253" t="s">
        <v>657</v>
      </c>
      <c r="C330" s="254">
        <v>3</v>
      </c>
      <c r="D330" s="255" t="s">
        <v>658</v>
      </c>
      <c r="E330" s="255"/>
      <c r="F330" s="68">
        <v>0</v>
      </c>
      <c r="G330" s="68">
        <v>220436738</v>
      </c>
      <c r="H330" s="257">
        <f t="shared" si="10"/>
        <v>1.7911843087140691</v>
      </c>
      <c r="I330" s="246"/>
      <c r="J330" s="253" t="s">
        <v>1240</v>
      </c>
      <c r="K330" s="254">
        <v>3</v>
      </c>
      <c r="L330" s="255" t="s">
        <v>567</v>
      </c>
      <c r="M330" s="255" t="s">
        <v>32</v>
      </c>
      <c r="N330" s="68">
        <v>115412478</v>
      </c>
      <c r="O330" s="68">
        <v>257219227</v>
      </c>
      <c r="P330" s="256">
        <f t="shared" si="11"/>
        <v>5.0585081869538246</v>
      </c>
    </row>
    <row r="331" spans="2:16">
      <c r="B331" s="253" t="s">
        <v>659</v>
      </c>
      <c r="C331" s="254">
        <v>3</v>
      </c>
      <c r="D331" s="255" t="s">
        <v>660</v>
      </c>
      <c r="E331" s="255" t="s">
        <v>12</v>
      </c>
      <c r="F331" s="68">
        <v>232</v>
      </c>
      <c r="G331" s="68">
        <v>5348186</v>
      </c>
      <c r="H331" s="257">
        <f t="shared" si="10"/>
        <v>4.3457306301113302E-2</v>
      </c>
      <c r="I331" s="246"/>
      <c r="J331" s="253" t="s">
        <v>566</v>
      </c>
      <c r="K331" s="254">
        <v>3</v>
      </c>
      <c r="L331" s="255" t="s">
        <v>1241</v>
      </c>
      <c r="M331" s="255"/>
      <c r="N331" s="68">
        <v>0</v>
      </c>
      <c r="O331" s="68">
        <v>111556033</v>
      </c>
      <c r="P331" s="256">
        <f t="shared" si="11"/>
        <v>2.1938760675716948</v>
      </c>
    </row>
    <row r="332" spans="2:16">
      <c r="B332" s="253" t="s">
        <v>661</v>
      </c>
      <c r="C332" s="254">
        <v>4</v>
      </c>
      <c r="D332" s="255" t="s">
        <v>662</v>
      </c>
      <c r="E332" s="255" t="s">
        <v>12</v>
      </c>
      <c r="F332" s="68">
        <v>3</v>
      </c>
      <c r="G332" s="68">
        <v>5178659</v>
      </c>
      <c r="H332" s="257">
        <f t="shared" si="10"/>
        <v>4.2079794979459781E-2</v>
      </c>
      <c r="I332" s="246"/>
      <c r="J332" s="253" t="s">
        <v>568</v>
      </c>
      <c r="K332" s="254">
        <v>4</v>
      </c>
      <c r="L332" s="255" t="s">
        <v>583</v>
      </c>
      <c r="M332" s="255" t="s">
        <v>12</v>
      </c>
      <c r="N332" s="68">
        <v>1049725</v>
      </c>
      <c r="O332" s="68">
        <v>15502122</v>
      </c>
      <c r="P332" s="256">
        <f t="shared" si="11"/>
        <v>0.30486683272769888</v>
      </c>
    </row>
    <row r="333" spans="2:16">
      <c r="B333" s="253" t="s">
        <v>663</v>
      </c>
      <c r="C333" s="254">
        <v>5</v>
      </c>
      <c r="D333" s="255" t="s">
        <v>664</v>
      </c>
      <c r="E333" s="255" t="s">
        <v>12</v>
      </c>
      <c r="F333" s="68">
        <v>1</v>
      </c>
      <c r="G333" s="68">
        <v>4780000</v>
      </c>
      <c r="H333" s="257">
        <f t="shared" si="10"/>
        <v>3.8840444988136463E-2</v>
      </c>
      <c r="I333" s="246"/>
      <c r="J333" s="253" t="s">
        <v>1242</v>
      </c>
      <c r="K333" s="254">
        <v>4</v>
      </c>
      <c r="L333" s="255" t="s">
        <v>579</v>
      </c>
      <c r="M333" s="255" t="s">
        <v>12</v>
      </c>
      <c r="N333" s="68">
        <v>3730171</v>
      </c>
      <c r="O333" s="68">
        <v>22497563</v>
      </c>
      <c r="P333" s="256">
        <f t="shared" si="11"/>
        <v>0.44244012373930919</v>
      </c>
    </row>
    <row r="334" spans="2:16">
      <c r="B334" s="258" t="s">
        <v>665</v>
      </c>
      <c r="C334" s="259">
        <v>1</v>
      </c>
      <c r="D334" s="260" t="s">
        <v>666</v>
      </c>
      <c r="E334" s="260"/>
      <c r="F334" s="261">
        <v>0</v>
      </c>
      <c r="G334" s="261">
        <v>297044381</v>
      </c>
      <c r="H334" s="245">
        <f t="shared" si="10"/>
        <v>2.4136686065409094</v>
      </c>
      <c r="I334" s="246"/>
      <c r="J334" s="253" t="s">
        <v>1243</v>
      </c>
      <c r="K334" s="254">
        <v>4</v>
      </c>
      <c r="L334" s="255" t="s">
        <v>585</v>
      </c>
      <c r="M334" s="255" t="s">
        <v>12</v>
      </c>
      <c r="N334" s="68">
        <v>33797750</v>
      </c>
      <c r="O334" s="68">
        <v>29057613</v>
      </c>
      <c r="P334" s="256">
        <f t="shared" si="11"/>
        <v>0.57145095632308973</v>
      </c>
    </row>
    <row r="335" spans="2:16">
      <c r="B335" s="248" t="s">
        <v>667</v>
      </c>
      <c r="C335" s="249">
        <v>2</v>
      </c>
      <c r="D335" s="250" t="s">
        <v>668</v>
      </c>
      <c r="E335" s="250" t="s">
        <v>15</v>
      </c>
      <c r="F335" s="44">
        <v>125</v>
      </c>
      <c r="G335" s="44">
        <v>582886</v>
      </c>
      <c r="H335" s="251">
        <f t="shared" si="10"/>
        <v>4.7363078697395204E-3</v>
      </c>
      <c r="I335" s="246"/>
      <c r="J335" s="253" t="s">
        <v>1244</v>
      </c>
      <c r="K335" s="254">
        <v>4</v>
      </c>
      <c r="L335" s="255" t="s">
        <v>1245</v>
      </c>
      <c r="M335" s="255" t="s">
        <v>32</v>
      </c>
      <c r="N335" s="68">
        <v>661920</v>
      </c>
      <c r="O335" s="68">
        <v>7210706</v>
      </c>
      <c r="P335" s="256">
        <f t="shared" si="11"/>
        <v>0.14180672168304539</v>
      </c>
    </row>
    <row r="336" spans="2:16">
      <c r="B336" s="248" t="s">
        <v>669</v>
      </c>
      <c r="C336" s="249">
        <v>2</v>
      </c>
      <c r="D336" s="250" t="s">
        <v>670</v>
      </c>
      <c r="E336" s="250" t="s">
        <v>15</v>
      </c>
      <c r="F336" s="44">
        <v>45409</v>
      </c>
      <c r="G336" s="44">
        <v>50095746</v>
      </c>
      <c r="H336" s="251">
        <f t="shared" si="10"/>
        <v>0.40705880055494925</v>
      </c>
      <c r="I336" s="246"/>
      <c r="J336" s="253" t="s">
        <v>572</v>
      </c>
      <c r="K336" s="254">
        <v>3</v>
      </c>
      <c r="L336" s="255" t="s">
        <v>589</v>
      </c>
      <c r="M336" s="255"/>
      <c r="N336" s="68">
        <v>0</v>
      </c>
      <c r="O336" s="68">
        <v>52526918</v>
      </c>
      <c r="P336" s="256">
        <f t="shared" si="11"/>
        <v>1.0330014899642486</v>
      </c>
    </row>
    <row r="337" spans="2:16">
      <c r="B337" s="253" t="s">
        <v>671</v>
      </c>
      <c r="C337" s="254">
        <v>3</v>
      </c>
      <c r="D337" s="255" t="s">
        <v>672</v>
      </c>
      <c r="E337" s="255" t="s">
        <v>15</v>
      </c>
      <c r="F337" s="68">
        <v>45379</v>
      </c>
      <c r="G337" s="68">
        <v>50048194</v>
      </c>
      <c r="H337" s="257">
        <f t="shared" si="10"/>
        <v>0.40667241125786219</v>
      </c>
      <c r="I337" s="246"/>
      <c r="J337" s="253" t="s">
        <v>1246</v>
      </c>
      <c r="K337" s="254">
        <v>4</v>
      </c>
      <c r="L337" s="255" t="s">
        <v>1247</v>
      </c>
      <c r="M337" s="255" t="s">
        <v>12</v>
      </c>
      <c r="N337" s="68">
        <v>464</v>
      </c>
      <c r="O337" s="68">
        <v>2970</v>
      </c>
      <c r="P337" s="256">
        <f t="shared" si="11"/>
        <v>5.8408422614740472E-5</v>
      </c>
    </row>
    <row r="338" spans="2:16">
      <c r="B338" s="248" t="s">
        <v>673</v>
      </c>
      <c r="C338" s="249">
        <v>2</v>
      </c>
      <c r="D338" s="250" t="s">
        <v>674</v>
      </c>
      <c r="E338" s="250" t="s">
        <v>32</v>
      </c>
      <c r="F338" s="44">
        <v>47837</v>
      </c>
      <c r="G338" s="44">
        <v>69107</v>
      </c>
      <c r="H338" s="251">
        <f t="shared" si="10"/>
        <v>5.6153695225839883E-4</v>
      </c>
      <c r="I338" s="246"/>
      <c r="J338" s="253" t="s">
        <v>574</v>
      </c>
      <c r="K338" s="254">
        <v>3</v>
      </c>
      <c r="L338" s="255" t="s">
        <v>591</v>
      </c>
      <c r="M338" s="255"/>
      <c r="N338" s="68">
        <v>0</v>
      </c>
      <c r="O338" s="68">
        <v>58214218</v>
      </c>
      <c r="P338" s="256">
        <f t="shared" si="11"/>
        <v>1.1448487027375864</v>
      </c>
    </row>
    <row r="339" spans="2:16">
      <c r="B339" s="248" t="s">
        <v>675</v>
      </c>
      <c r="C339" s="249">
        <v>2</v>
      </c>
      <c r="D339" s="250" t="s">
        <v>676</v>
      </c>
      <c r="E339" s="250"/>
      <c r="F339" s="44">
        <v>0</v>
      </c>
      <c r="G339" s="44">
        <v>463175</v>
      </c>
      <c r="H339" s="251">
        <f t="shared" si="10"/>
        <v>3.7635822400376791E-3</v>
      </c>
      <c r="I339" s="246"/>
      <c r="J339" s="253" t="s">
        <v>576</v>
      </c>
      <c r="K339" s="254">
        <v>4</v>
      </c>
      <c r="L339" s="255" t="s">
        <v>593</v>
      </c>
      <c r="M339" s="255" t="s">
        <v>32</v>
      </c>
      <c r="N339" s="68">
        <v>8608807</v>
      </c>
      <c r="O339" s="68">
        <v>4257910</v>
      </c>
      <c r="P339" s="256">
        <f t="shared" si="11"/>
        <v>8.3736635264488074E-2</v>
      </c>
    </row>
    <row r="340" spans="2:16">
      <c r="B340" s="253" t="s">
        <v>677</v>
      </c>
      <c r="C340" s="254">
        <v>3</v>
      </c>
      <c r="D340" s="255" t="s">
        <v>678</v>
      </c>
      <c r="E340" s="255" t="s">
        <v>679</v>
      </c>
      <c r="F340" s="68">
        <v>5488</v>
      </c>
      <c r="G340" s="68">
        <v>132983</v>
      </c>
      <c r="H340" s="257">
        <f t="shared" si="10"/>
        <v>1.0805688066647177E-3</v>
      </c>
      <c r="I340" s="246"/>
      <c r="J340" s="253" t="s">
        <v>578</v>
      </c>
      <c r="K340" s="254">
        <v>4</v>
      </c>
      <c r="L340" s="255" t="s">
        <v>595</v>
      </c>
      <c r="M340" s="255" t="s">
        <v>32</v>
      </c>
      <c r="N340" s="68">
        <v>4112243</v>
      </c>
      <c r="O340" s="68">
        <v>3639533</v>
      </c>
      <c r="P340" s="256">
        <f t="shared" si="11"/>
        <v>7.1575549354981213E-2</v>
      </c>
    </row>
    <row r="341" spans="2:16">
      <c r="B341" s="253" t="s">
        <v>680</v>
      </c>
      <c r="C341" s="254">
        <v>4</v>
      </c>
      <c r="D341" s="255" t="s">
        <v>681</v>
      </c>
      <c r="E341" s="255" t="s">
        <v>679</v>
      </c>
      <c r="F341" s="68">
        <v>180</v>
      </c>
      <c r="G341" s="68">
        <v>15179</v>
      </c>
      <c r="H341" s="257">
        <f t="shared" si="10"/>
        <v>1.2333872687759904E-4</v>
      </c>
      <c r="I341" s="246"/>
      <c r="J341" s="253" t="s">
        <v>1248</v>
      </c>
      <c r="K341" s="254">
        <v>4</v>
      </c>
      <c r="L341" s="255" t="s">
        <v>597</v>
      </c>
      <c r="M341" s="255" t="s">
        <v>32</v>
      </c>
      <c r="N341" s="68">
        <v>1515673</v>
      </c>
      <c r="O341" s="68">
        <v>2824659</v>
      </c>
      <c r="P341" s="256">
        <f t="shared" si="11"/>
        <v>5.5550126806239122E-2</v>
      </c>
    </row>
    <row r="342" spans="2:16">
      <c r="B342" s="253" t="s">
        <v>684</v>
      </c>
      <c r="C342" s="254">
        <v>4</v>
      </c>
      <c r="D342" s="255" t="s">
        <v>685</v>
      </c>
      <c r="E342" s="255" t="s">
        <v>679</v>
      </c>
      <c r="F342" s="68">
        <v>4975</v>
      </c>
      <c r="G342" s="68">
        <v>99096</v>
      </c>
      <c r="H342" s="257">
        <f t="shared" si="10"/>
        <v>8.0521605367037032E-4</v>
      </c>
      <c r="I342" s="246"/>
      <c r="J342" s="253" t="s">
        <v>1249</v>
      </c>
      <c r="K342" s="254">
        <v>4</v>
      </c>
      <c r="L342" s="255" t="s">
        <v>599</v>
      </c>
      <c r="M342" s="255" t="s">
        <v>32</v>
      </c>
      <c r="N342" s="68">
        <v>1063257</v>
      </c>
      <c r="O342" s="68">
        <v>690606</v>
      </c>
      <c r="P342" s="256">
        <f t="shared" si="11"/>
        <v>1.3581551214907561E-2</v>
      </c>
    </row>
    <row r="343" spans="2:16">
      <c r="B343" s="253" t="s">
        <v>686</v>
      </c>
      <c r="C343" s="254">
        <v>3</v>
      </c>
      <c r="D343" s="255" t="s">
        <v>687</v>
      </c>
      <c r="E343" s="255" t="s">
        <v>679</v>
      </c>
      <c r="F343" s="68">
        <v>88</v>
      </c>
      <c r="G343" s="68">
        <v>4506</v>
      </c>
      <c r="H343" s="257">
        <f t="shared" si="10"/>
        <v>3.661402617500897E-5</v>
      </c>
      <c r="I343" s="246"/>
      <c r="J343" s="253" t="s">
        <v>580</v>
      </c>
      <c r="K343" s="254">
        <v>3</v>
      </c>
      <c r="L343" s="255" t="s">
        <v>605</v>
      </c>
      <c r="M343" s="255"/>
      <c r="N343" s="68">
        <v>0</v>
      </c>
      <c r="O343" s="68">
        <v>28579345</v>
      </c>
      <c r="P343" s="256">
        <f t="shared" si="11"/>
        <v>0.56204527300083162</v>
      </c>
    </row>
    <row r="344" spans="2:16">
      <c r="B344" s="253" t="s">
        <v>688</v>
      </c>
      <c r="C344" s="254">
        <v>3</v>
      </c>
      <c r="D344" s="255" t="s">
        <v>689</v>
      </c>
      <c r="E344" s="255" t="s">
        <v>679</v>
      </c>
      <c r="F344" s="68">
        <v>4731</v>
      </c>
      <c r="G344" s="68">
        <v>5110</v>
      </c>
      <c r="H344" s="257">
        <f t="shared" si="10"/>
        <v>4.1521898303217006E-5</v>
      </c>
      <c r="I344" s="246"/>
      <c r="J344" s="253" t="s">
        <v>582</v>
      </c>
      <c r="K344" s="254">
        <v>4</v>
      </c>
      <c r="L344" s="255" t="s">
        <v>1250</v>
      </c>
      <c r="M344" s="255" t="s">
        <v>12</v>
      </c>
      <c r="N344" s="68">
        <v>2503943</v>
      </c>
      <c r="O344" s="68">
        <v>679181</v>
      </c>
      <c r="P344" s="256">
        <f t="shared" si="11"/>
        <v>1.3356865616128633E-2</v>
      </c>
    </row>
    <row r="345" spans="2:16">
      <c r="B345" s="253" t="s">
        <v>690</v>
      </c>
      <c r="C345" s="254">
        <v>3</v>
      </c>
      <c r="D345" s="255" t="s">
        <v>691</v>
      </c>
      <c r="E345" s="255" t="s">
        <v>679</v>
      </c>
      <c r="F345" s="68">
        <v>262</v>
      </c>
      <c r="G345" s="68">
        <v>6900</v>
      </c>
      <c r="H345" s="257">
        <f t="shared" si="10"/>
        <v>5.6066751133502424E-5</v>
      </c>
      <c r="I345" s="246"/>
      <c r="J345" s="253" t="s">
        <v>1251</v>
      </c>
      <c r="K345" s="254">
        <v>4</v>
      </c>
      <c r="L345" s="255" t="s">
        <v>611</v>
      </c>
      <c r="M345" s="255" t="s">
        <v>12</v>
      </c>
      <c r="N345" s="68">
        <v>61816105</v>
      </c>
      <c r="O345" s="68">
        <v>3802487</v>
      </c>
      <c r="P345" s="256">
        <f t="shared" si="11"/>
        <v>7.478022480910998E-2</v>
      </c>
    </row>
    <row r="346" spans="2:16">
      <c r="B346" s="253" t="s">
        <v>692</v>
      </c>
      <c r="C346" s="254">
        <v>3</v>
      </c>
      <c r="D346" s="255" t="s">
        <v>693</v>
      </c>
      <c r="E346" s="255"/>
      <c r="F346" s="68">
        <v>0</v>
      </c>
      <c r="G346" s="68">
        <v>152783</v>
      </c>
      <c r="H346" s="257">
        <f t="shared" si="10"/>
        <v>1.2414560055695508E-3</v>
      </c>
      <c r="I346" s="246"/>
      <c r="J346" s="253" t="s">
        <v>586</v>
      </c>
      <c r="K346" s="254">
        <v>3</v>
      </c>
      <c r="L346" s="255" t="s">
        <v>615</v>
      </c>
      <c r="M346" s="255"/>
      <c r="N346" s="68">
        <v>0</v>
      </c>
      <c r="O346" s="68">
        <v>55566182</v>
      </c>
      <c r="P346" s="256">
        <f t="shared" si="11"/>
        <v>1.0927720677924528</v>
      </c>
    </row>
    <row r="347" spans="2:16">
      <c r="B347" s="253" t="s">
        <v>694</v>
      </c>
      <c r="C347" s="254">
        <v>4</v>
      </c>
      <c r="D347" s="255" t="s">
        <v>695</v>
      </c>
      <c r="E347" s="255" t="s">
        <v>679</v>
      </c>
      <c r="F347" s="68">
        <v>5304</v>
      </c>
      <c r="G347" s="68">
        <v>21695</v>
      </c>
      <c r="H347" s="257">
        <f t="shared" si="10"/>
        <v>1.7628524142628043E-4</v>
      </c>
      <c r="I347" s="246"/>
      <c r="J347" s="253" t="s">
        <v>588</v>
      </c>
      <c r="K347" s="254">
        <v>3</v>
      </c>
      <c r="L347" s="255" t="s">
        <v>1252</v>
      </c>
      <c r="M347" s="255" t="s">
        <v>32</v>
      </c>
      <c r="N347" s="68">
        <v>626243</v>
      </c>
      <c r="O347" s="68">
        <v>2537541</v>
      </c>
      <c r="P347" s="256">
        <f t="shared" si="11"/>
        <v>4.990362529637412E-2</v>
      </c>
    </row>
    <row r="348" spans="2:16">
      <c r="B348" s="253" t="s">
        <v>696</v>
      </c>
      <c r="C348" s="254">
        <v>4</v>
      </c>
      <c r="D348" s="255" t="s">
        <v>697</v>
      </c>
      <c r="E348" s="255" t="s">
        <v>679</v>
      </c>
      <c r="F348" s="68">
        <v>694</v>
      </c>
      <c r="G348" s="68">
        <v>8218</v>
      </c>
      <c r="H348" s="257">
        <f t="shared" si="10"/>
        <v>6.6776313161612025E-5</v>
      </c>
      <c r="I348" s="246"/>
      <c r="J348" s="248" t="s">
        <v>625</v>
      </c>
      <c r="K348" s="249">
        <v>2</v>
      </c>
      <c r="L348" s="250" t="s">
        <v>626</v>
      </c>
      <c r="M348" s="250"/>
      <c r="N348" s="44">
        <v>0</v>
      </c>
      <c r="O348" s="44">
        <v>282478263</v>
      </c>
      <c r="P348" s="252">
        <f t="shared" si="11"/>
        <v>5.5552558130578467</v>
      </c>
    </row>
    <row r="349" spans="2:16">
      <c r="B349" s="253" t="s">
        <v>698</v>
      </c>
      <c r="C349" s="254">
        <v>4</v>
      </c>
      <c r="D349" s="255" t="s">
        <v>699</v>
      </c>
      <c r="E349" s="255" t="s">
        <v>679</v>
      </c>
      <c r="F349" s="68">
        <v>4485</v>
      </c>
      <c r="G349" s="68">
        <v>45148</v>
      </c>
      <c r="H349" s="257">
        <f t="shared" si="10"/>
        <v>3.6685531596744451E-4</v>
      </c>
      <c r="I349" s="246"/>
      <c r="J349" s="253" t="s">
        <v>627</v>
      </c>
      <c r="K349" s="254">
        <v>3</v>
      </c>
      <c r="L349" s="255" t="s">
        <v>634</v>
      </c>
      <c r="M349" s="255" t="s">
        <v>12</v>
      </c>
      <c r="N349" s="68">
        <v>6076</v>
      </c>
      <c r="O349" s="68">
        <v>9718322</v>
      </c>
      <c r="P349" s="256">
        <f t="shared" si="11"/>
        <v>0.19112183787277096</v>
      </c>
    </row>
    <row r="350" spans="2:16">
      <c r="B350" s="253" t="s">
        <v>700</v>
      </c>
      <c r="C350" s="254">
        <v>4</v>
      </c>
      <c r="D350" s="255" t="s">
        <v>701</v>
      </c>
      <c r="E350" s="255" t="s">
        <v>679</v>
      </c>
      <c r="F350" s="68">
        <v>75</v>
      </c>
      <c r="G350" s="68">
        <v>4562</v>
      </c>
      <c r="H350" s="257">
        <f t="shared" si="10"/>
        <v>3.7069060676962038E-5</v>
      </c>
      <c r="I350" s="246"/>
      <c r="J350" s="253" t="s">
        <v>629</v>
      </c>
      <c r="K350" s="254">
        <v>4</v>
      </c>
      <c r="L350" s="255" t="s">
        <v>636</v>
      </c>
      <c r="M350" s="255" t="s">
        <v>12</v>
      </c>
      <c r="N350" s="68">
        <v>5061</v>
      </c>
      <c r="O350" s="68">
        <v>7912622</v>
      </c>
      <c r="P350" s="256">
        <f t="shared" si="11"/>
        <v>0.1556106968911424</v>
      </c>
    </row>
    <row r="351" spans="2:16">
      <c r="B351" s="253" t="s">
        <v>702</v>
      </c>
      <c r="C351" s="254">
        <v>3</v>
      </c>
      <c r="D351" s="255" t="s">
        <v>703</v>
      </c>
      <c r="E351" s="255" t="s">
        <v>32</v>
      </c>
      <c r="F351" s="68">
        <v>2608</v>
      </c>
      <c r="G351" s="68">
        <v>18467</v>
      </c>
      <c r="H351" s="257">
        <f t="shared" si="10"/>
        <v>1.5005575263512887E-4</v>
      </c>
      <c r="I351" s="246"/>
      <c r="J351" s="253" t="s">
        <v>631</v>
      </c>
      <c r="K351" s="254">
        <v>4</v>
      </c>
      <c r="L351" s="255" t="s">
        <v>640</v>
      </c>
      <c r="M351" s="255" t="s">
        <v>12</v>
      </c>
      <c r="N351" s="68">
        <v>992</v>
      </c>
      <c r="O351" s="68">
        <v>1696667</v>
      </c>
      <c r="P351" s="256">
        <f t="shared" si="11"/>
        <v>3.3366883223058544E-2</v>
      </c>
    </row>
    <row r="352" spans="2:16">
      <c r="B352" s="248" t="s">
        <v>704</v>
      </c>
      <c r="C352" s="249">
        <v>2</v>
      </c>
      <c r="D352" s="250" t="s">
        <v>705</v>
      </c>
      <c r="E352" s="250"/>
      <c r="F352" s="44">
        <v>0</v>
      </c>
      <c r="G352" s="44">
        <v>152290</v>
      </c>
      <c r="H352" s="251">
        <f t="shared" si="10"/>
        <v>1.2374500768291426E-3</v>
      </c>
      <c r="I352" s="246"/>
      <c r="J352" s="253" t="s">
        <v>633</v>
      </c>
      <c r="K352" s="254">
        <v>3</v>
      </c>
      <c r="L352" s="255" t="s">
        <v>648</v>
      </c>
      <c r="M352" s="255" t="s">
        <v>32</v>
      </c>
      <c r="N352" s="68">
        <v>179909212</v>
      </c>
      <c r="O352" s="68">
        <v>174603636</v>
      </c>
      <c r="P352" s="256">
        <f t="shared" si="11"/>
        <v>3.4337787749354587</v>
      </c>
    </row>
    <row r="353" spans="2:16">
      <c r="B353" s="248" t="s">
        <v>706</v>
      </c>
      <c r="C353" s="249">
        <v>2</v>
      </c>
      <c r="D353" s="250" t="s">
        <v>707</v>
      </c>
      <c r="E353" s="250"/>
      <c r="F353" s="44">
        <v>0</v>
      </c>
      <c r="G353" s="44">
        <v>124763985</v>
      </c>
      <c r="H353" s="251">
        <f t="shared" si="10"/>
        <v>1.0137842460027577</v>
      </c>
      <c r="I353" s="246"/>
      <c r="J353" s="253" t="s">
        <v>1253</v>
      </c>
      <c r="K353" s="254">
        <v>3</v>
      </c>
      <c r="L353" s="255" t="s">
        <v>650</v>
      </c>
      <c r="M353" s="255" t="s">
        <v>817</v>
      </c>
      <c r="N353" s="68">
        <v>0</v>
      </c>
      <c r="O353" s="68">
        <v>7965315</v>
      </c>
      <c r="P353" s="256">
        <f t="shared" si="11"/>
        <v>0.15664696457223282</v>
      </c>
    </row>
    <row r="354" spans="2:16">
      <c r="B354" s="253" t="s">
        <v>708</v>
      </c>
      <c r="C354" s="254">
        <v>3</v>
      </c>
      <c r="D354" s="255" t="s">
        <v>709</v>
      </c>
      <c r="E354" s="255"/>
      <c r="F354" s="68">
        <v>0</v>
      </c>
      <c r="G354" s="68">
        <v>120842024</v>
      </c>
      <c r="H354" s="257">
        <f t="shared" si="10"/>
        <v>0.98191589653285893</v>
      </c>
      <c r="I354" s="246"/>
      <c r="J354" s="253" t="s">
        <v>1254</v>
      </c>
      <c r="K354" s="254">
        <v>4</v>
      </c>
      <c r="L354" s="255" t="s">
        <v>652</v>
      </c>
      <c r="M354" s="255" t="s">
        <v>12</v>
      </c>
      <c r="N354" s="68">
        <v>40538</v>
      </c>
      <c r="O354" s="68">
        <v>4963229</v>
      </c>
      <c r="P354" s="256">
        <f t="shared" si="11"/>
        <v>9.7607534331897547E-2</v>
      </c>
    </row>
    <row r="355" spans="2:16">
      <c r="B355" s="253" t="s">
        <v>710</v>
      </c>
      <c r="C355" s="254">
        <v>4</v>
      </c>
      <c r="D355" s="255" t="s">
        <v>711</v>
      </c>
      <c r="E355" s="255" t="s">
        <v>32</v>
      </c>
      <c r="F355" s="68">
        <v>13934</v>
      </c>
      <c r="G355" s="68">
        <v>807040</v>
      </c>
      <c r="H355" s="257">
        <f t="shared" si="10"/>
        <v>6.5576972224321442E-3</v>
      </c>
      <c r="I355" s="246"/>
      <c r="J355" s="253" t="s">
        <v>647</v>
      </c>
      <c r="K355" s="254">
        <v>3</v>
      </c>
      <c r="L355" s="255" t="s">
        <v>658</v>
      </c>
      <c r="M355" s="255" t="s">
        <v>15</v>
      </c>
      <c r="N355" s="68">
        <v>1847</v>
      </c>
      <c r="O355" s="68">
        <v>61205936</v>
      </c>
      <c r="P355" s="256">
        <f t="shared" si="11"/>
        <v>1.2036842344844301</v>
      </c>
    </row>
    <row r="356" spans="2:16">
      <c r="B356" s="253" t="s">
        <v>712</v>
      </c>
      <c r="C356" s="254">
        <v>4</v>
      </c>
      <c r="D356" s="255" t="s">
        <v>713</v>
      </c>
      <c r="E356" s="255"/>
      <c r="F356" s="68">
        <v>0</v>
      </c>
      <c r="G356" s="68">
        <v>481182</v>
      </c>
      <c r="H356" s="257">
        <f t="shared" si="10"/>
        <v>3.9099002092639074E-3</v>
      </c>
      <c r="I356" s="246"/>
      <c r="J356" s="253" t="s">
        <v>649</v>
      </c>
      <c r="K356" s="254">
        <v>3</v>
      </c>
      <c r="L356" s="255" t="s">
        <v>660</v>
      </c>
      <c r="M356" s="255" t="s">
        <v>12</v>
      </c>
      <c r="N356" s="68">
        <v>5034</v>
      </c>
      <c r="O356" s="68">
        <v>2508311</v>
      </c>
      <c r="P356" s="256">
        <f t="shared" si="11"/>
        <v>4.9328784153940153E-2</v>
      </c>
    </row>
    <row r="357" spans="2:16">
      <c r="B357" s="253" t="s">
        <v>714</v>
      </c>
      <c r="C357" s="254">
        <v>4</v>
      </c>
      <c r="D357" s="255" t="s">
        <v>715</v>
      </c>
      <c r="E357" s="255" t="s">
        <v>679</v>
      </c>
      <c r="F357" s="68">
        <v>33</v>
      </c>
      <c r="G357" s="68">
        <v>2894</v>
      </c>
      <c r="H357" s="257">
        <f t="shared" si="10"/>
        <v>2.3515533011645797E-5</v>
      </c>
      <c r="I357" s="246"/>
      <c r="J357" s="253" t="s">
        <v>651</v>
      </c>
      <c r="K357" s="254">
        <v>4</v>
      </c>
      <c r="L357" s="255" t="s">
        <v>662</v>
      </c>
      <c r="M357" s="255" t="s">
        <v>12</v>
      </c>
      <c r="N357" s="68">
        <v>1</v>
      </c>
      <c r="O357" s="68">
        <v>2246722</v>
      </c>
      <c r="P357" s="256">
        <f t="shared" si="11"/>
        <v>4.4184339418799637E-2</v>
      </c>
    </row>
    <row r="358" spans="2:16">
      <c r="B358" s="253" t="s">
        <v>716</v>
      </c>
      <c r="C358" s="254">
        <v>4</v>
      </c>
      <c r="D358" s="255" t="s">
        <v>717</v>
      </c>
      <c r="E358" s="255" t="s">
        <v>12</v>
      </c>
      <c r="F358" s="68">
        <v>5</v>
      </c>
      <c r="G358" s="68">
        <v>36558</v>
      </c>
      <c r="H358" s="257">
        <f t="shared" si="10"/>
        <v>2.9705627361428718E-4</v>
      </c>
      <c r="I358" s="246"/>
      <c r="J358" s="253" t="s">
        <v>1255</v>
      </c>
      <c r="K358" s="254">
        <v>5</v>
      </c>
      <c r="L358" s="255" t="s">
        <v>1256</v>
      </c>
      <c r="M358" s="255" t="s">
        <v>12</v>
      </c>
      <c r="N358" s="68">
        <v>1</v>
      </c>
      <c r="O358" s="68">
        <v>2246722</v>
      </c>
      <c r="P358" s="256">
        <f t="shared" si="11"/>
        <v>4.4184339418799637E-2</v>
      </c>
    </row>
    <row r="359" spans="2:16">
      <c r="B359" s="253" t="s">
        <v>718</v>
      </c>
      <c r="C359" s="254">
        <v>4</v>
      </c>
      <c r="D359" s="255" t="s">
        <v>719</v>
      </c>
      <c r="E359" s="255" t="s">
        <v>32</v>
      </c>
      <c r="F359" s="68">
        <v>12193</v>
      </c>
      <c r="G359" s="68">
        <v>269724</v>
      </c>
      <c r="H359" s="257">
        <f t="shared" si="10"/>
        <v>2.1916736786569287E-3</v>
      </c>
      <c r="I359" s="246"/>
      <c r="J359" s="253" t="s">
        <v>653</v>
      </c>
      <c r="K359" s="254">
        <v>3</v>
      </c>
      <c r="L359" s="255" t="s">
        <v>1257</v>
      </c>
      <c r="M359" s="255" t="s">
        <v>12</v>
      </c>
      <c r="N359" s="68">
        <v>819491</v>
      </c>
      <c r="O359" s="68">
        <v>8226688</v>
      </c>
      <c r="P359" s="256">
        <f t="shared" si="11"/>
        <v>0.16178716142209226</v>
      </c>
    </row>
    <row r="360" spans="2:16">
      <c r="B360" s="253" t="s">
        <v>720</v>
      </c>
      <c r="C360" s="254">
        <v>5</v>
      </c>
      <c r="D360" s="255" t="s">
        <v>721</v>
      </c>
      <c r="E360" s="255" t="s">
        <v>32</v>
      </c>
      <c r="F360" s="68">
        <v>3038</v>
      </c>
      <c r="G360" s="68">
        <v>73253</v>
      </c>
      <c r="H360" s="257">
        <f t="shared" si="10"/>
        <v>5.9522575663513812E-4</v>
      </c>
      <c r="I360" s="246"/>
      <c r="J360" s="242" t="s">
        <v>665</v>
      </c>
      <c r="K360" s="243">
        <v>1</v>
      </c>
      <c r="L360" s="244" t="s">
        <v>666</v>
      </c>
      <c r="M360" s="244"/>
      <c r="N360" s="43">
        <v>0</v>
      </c>
      <c r="O360" s="43">
        <v>724433584</v>
      </c>
      <c r="P360" s="247">
        <f t="shared" si="11"/>
        <v>14.246809067536393</v>
      </c>
    </row>
    <row r="361" spans="2:16">
      <c r="B361" s="253" t="s">
        <v>722</v>
      </c>
      <c r="C361" s="254">
        <v>4</v>
      </c>
      <c r="D361" s="255" t="s">
        <v>723</v>
      </c>
      <c r="E361" s="255"/>
      <c r="F361" s="68">
        <v>0</v>
      </c>
      <c r="G361" s="68">
        <v>141705</v>
      </c>
      <c r="H361" s="257">
        <f t="shared" si="10"/>
        <v>1.1514404303439073E-3</v>
      </c>
      <c r="I361" s="246"/>
      <c r="J361" s="248" t="s">
        <v>667</v>
      </c>
      <c r="K361" s="249">
        <v>2</v>
      </c>
      <c r="L361" s="250" t="s">
        <v>668</v>
      </c>
      <c r="M361" s="250" t="s">
        <v>32</v>
      </c>
      <c r="N361" s="44">
        <v>3514181</v>
      </c>
      <c r="O361" s="44">
        <v>6787788</v>
      </c>
      <c r="P361" s="252">
        <f t="shared" si="11"/>
        <v>0.13348955896406192</v>
      </c>
    </row>
    <row r="362" spans="2:16">
      <c r="B362" s="253" t="s">
        <v>724</v>
      </c>
      <c r="C362" s="254">
        <v>5</v>
      </c>
      <c r="D362" s="255" t="s">
        <v>725</v>
      </c>
      <c r="E362" s="255" t="s">
        <v>12</v>
      </c>
      <c r="F362" s="68">
        <v>447</v>
      </c>
      <c r="G362" s="68">
        <v>125270</v>
      </c>
      <c r="H362" s="257">
        <f t="shared" si="10"/>
        <v>1.0178959296367896E-3</v>
      </c>
      <c r="I362" s="246"/>
      <c r="J362" s="248" t="s">
        <v>669</v>
      </c>
      <c r="K362" s="249">
        <v>2</v>
      </c>
      <c r="L362" s="250" t="s">
        <v>670</v>
      </c>
      <c r="M362" s="250" t="s">
        <v>32</v>
      </c>
      <c r="N362" s="44">
        <v>182093413</v>
      </c>
      <c r="O362" s="44">
        <v>111431932</v>
      </c>
      <c r="P362" s="252">
        <f t="shared" si="11"/>
        <v>2.1914354804824989</v>
      </c>
    </row>
    <row r="363" spans="2:16">
      <c r="B363" s="253" t="s">
        <v>726</v>
      </c>
      <c r="C363" s="254">
        <v>4</v>
      </c>
      <c r="D363" s="255" t="s">
        <v>727</v>
      </c>
      <c r="E363" s="255"/>
      <c r="F363" s="68">
        <v>0</v>
      </c>
      <c r="G363" s="68">
        <v>47371089</v>
      </c>
      <c r="H363" s="257">
        <f t="shared" si="10"/>
        <v>0.38491928375159334</v>
      </c>
      <c r="I363" s="246"/>
      <c r="J363" s="248" t="s">
        <v>673</v>
      </c>
      <c r="K363" s="249">
        <v>2</v>
      </c>
      <c r="L363" s="250" t="s">
        <v>674</v>
      </c>
      <c r="M363" s="250" t="s">
        <v>32</v>
      </c>
      <c r="N363" s="44">
        <v>12626449</v>
      </c>
      <c r="O363" s="44">
        <v>19175762</v>
      </c>
      <c r="P363" s="252">
        <f t="shared" si="11"/>
        <v>0.37711313496824272</v>
      </c>
    </row>
    <row r="364" spans="2:16">
      <c r="B364" s="253" t="s">
        <v>728</v>
      </c>
      <c r="C364" s="254">
        <v>5</v>
      </c>
      <c r="D364" s="255" t="s">
        <v>729</v>
      </c>
      <c r="E364" s="255" t="s">
        <v>32</v>
      </c>
      <c r="F364" s="68">
        <v>40091</v>
      </c>
      <c r="G364" s="68">
        <v>95665</v>
      </c>
      <c r="H364" s="257">
        <f t="shared" si="10"/>
        <v>7.7733706480963912E-4</v>
      </c>
      <c r="I364" s="246"/>
      <c r="J364" s="248" t="s">
        <v>675</v>
      </c>
      <c r="K364" s="249">
        <v>2</v>
      </c>
      <c r="L364" s="250" t="s">
        <v>676</v>
      </c>
      <c r="M364" s="250"/>
      <c r="N364" s="44">
        <v>0</v>
      </c>
      <c r="O364" s="44">
        <v>361338348</v>
      </c>
      <c r="P364" s="252">
        <f>O364/$O$400*100</f>
        <v>7.1061289349818715</v>
      </c>
    </row>
    <row r="365" spans="2:16">
      <c r="B365" s="253" t="s">
        <v>730</v>
      </c>
      <c r="C365" s="254">
        <v>3</v>
      </c>
      <c r="D365" s="255" t="s">
        <v>731</v>
      </c>
      <c r="E365" s="255"/>
      <c r="F365" s="68">
        <v>0</v>
      </c>
      <c r="G365" s="68">
        <v>3921961</v>
      </c>
      <c r="H365" s="257">
        <f t="shared" si="10"/>
        <v>3.1868349469898881E-2</v>
      </c>
      <c r="I365" s="246"/>
      <c r="J365" s="253" t="s">
        <v>677</v>
      </c>
      <c r="K365" s="254">
        <v>3</v>
      </c>
      <c r="L365" s="255" t="s">
        <v>1258</v>
      </c>
      <c r="M365" s="255" t="s">
        <v>679</v>
      </c>
      <c r="N365" s="68">
        <v>13737119</v>
      </c>
      <c r="O365" s="68">
        <v>163317643</v>
      </c>
      <c r="P365" s="256">
        <f t="shared" si="11"/>
        <v>3.2118269066623939</v>
      </c>
    </row>
    <row r="366" spans="2:16">
      <c r="B366" s="253" t="s">
        <v>732</v>
      </c>
      <c r="C366" s="254">
        <v>4</v>
      </c>
      <c r="D366" s="255" t="s">
        <v>733</v>
      </c>
      <c r="E366" s="255" t="s">
        <v>12</v>
      </c>
      <c r="F366" s="68">
        <v>1540</v>
      </c>
      <c r="G366" s="68">
        <v>28188</v>
      </c>
      <c r="H366" s="257">
        <f t="shared" si="10"/>
        <v>2.2904486680451686E-4</v>
      </c>
      <c r="I366" s="246"/>
      <c r="J366" s="253" t="s">
        <v>680</v>
      </c>
      <c r="K366" s="254">
        <v>4</v>
      </c>
      <c r="L366" s="255" t="s">
        <v>1259</v>
      </c>
      <c r="M366" s="255" t="s">
        <v>679</v>
      </c>
      <c r="N366" s="68">
        <v>4194292</v>
      </c>
      <c r="O366" s="68">
        <v>75904625</v>
      </c>
      <c r="P366" s="256">
        <f t="shared" si="11"/>
        <v>1.4927506449203349</v>
      </c>
    </row>
    <row r="367" spans="2:16">
      <c r="B367" s="253" t="s">
        <v>734</v>
      </c>
      <c r="C367" s="254">
        <v>4</v>
      </c>
      <c r="D367" s="255" t="s">
        <v>735</v>
      </c>
      <c r="E367" s="255"/>
      <c r="F367" s="68">
        <v>0</v>
      </c>
      <c r="G367" s="68">
        <v>3275416</v>
      </c>
      <c r="H367" s="257">
        <f t="shared" si="10"/>
        <v>2.6614773004448113E-2</v>
      </c>
      <c r="I367" s="246"/>
      <c r="J367" s="253" t="s">
        <v>682</v>
      </c>
      <c r="K367" s="254">
        <v>4</v>
      </c>
      <c r="L367" s="255" t="s">
        <v>1260</v>
      </c>
      <c r="M367" s="255" t="s">
        <v>679</v>
      </c>
      <c r="N367" s="68">
        <v>6942736</v>
      </c>
      <c r="O367" s="68">
        <v>82555575</v>
      </c>
      <c r="P367" s="256">
        <f t="shared" si="11"/>
        <v>1.6235491292265665</v>
      </c>
    </row>
    <row r="368" spans="2:16">
      <c r="B368" s="248" t="s">
        <v>736</v>
      </c>
      <c r="C368" s="249">
        <v>2</v>
      </c>
      <c r="D368" s="250" t="s">
        <v>737</v>
      </c>
      <c r="E368" s="250"/>
      <c r="F368" s="44">
        <v>0</v>
      </c>
      <c r="G368" s="44">
        <v>120917192</v>
      </c>
      <c r="H368" s="251">
        <f t="shared" si="10"/>
        <v>0.98252668284433775</v>
      </c>
      <c r="I368" s="246"/>
      <c r="J368" s="253" t="s">
        <v>684</v>
      </c>
      <c r="K368" s="254">
        <v>4</v>
      </c>
      <c r="L368" s="255" t="s">
        <v>1261</v>
      </c>
      <c r="M368" s="255" t="s">
        <v>679</v>
      </c>
      <c r="N368" s="68">
        <v>507398</v>
      </c>
      <c r="O368" s="68">
        <v>3169328</v>
      </c>
      <c r="P368" s="256">
        <f t="shared" si="11"/>
        <v>6.2328434083747532E-2</v>
      </c>
    </row>
    <row r="369" spans="2:16">
      <c r="B369" s="253" t="s">
        <v>738</v>
      </c>
      <c r="C369" s="254">
        <v>3</v>
      </c>
      <c r="D369" s="255" t="s">
        <v>739</v>
      </c>
      <c r="E369" s="255"/>
      <c r="F369" s="68">
        <v>0</v>
      </c>
      <c r="G369" s="68">
        <v>27695323</v>
      </c>
      <c r="H369" s="257">
        <f t="shared" si="10"/>
        <v>0.22504156263811098</v>
      </c>
      <c r="I369" s="246"/>
      <c r="J369" s="253" t="s">
        <v>686</v>
      </c>
      <c r="K369" s="254">
        <v>3</v>
      </c>
      <c r="L369" s="255" t="s">
        <v>1262</v>
      </c>
      <c r="M369" s="255" t="s">
        <v>32</v>
      </c>
      <c r="N369" s="68">
        <v>2872976</v>
      </c>
      <c r="O369" s="68">
        <v>12128572</v>
      </c>
      <c r="P369" s="256">
        <f t="shared" si="11"/>
        <v>0.23852214110751113</v>
      </c>
    </row>
    <row r="370" spans="2:16">
      <c r="B370" s="253" t="s">
        <v>740</v>
      </c>
      <c r="C370" s="254">
        <v>4</v>
      </c>
      <c r="D370" s="255" t="s">
        <v>741</v>
      </c>
      <c r="E370" s="255" t="s">
        <v>228</v>
      </c>
      <c r="F370" s="68">
        <v>4058973</v>
      </c>
      <c r="G370" s="68">
        <v>430678</v>
      </c>
      <c r="H370" s="257">
        <f t="shared" si="10"/>
        <v>3.4995240934310953E-3</v>
      </c>
      <c r="I370" s="246"/>
      <c r="J370" s="253" t="s">
        <v>688</v>
      </c>
      <c r="K370" s="254">
        <v>3</v>
      </c>
      <c r="L370" s="255" t="s">
        <v>693</v>
      </c>
      <c r="M370" s="255"/>
      <c r="N370" s="68">
        <v>0</v>
      </c>
      <c r="O370" s="68">
        <v>169400930</v>
      </c>
      <c r="P370" s="256">
        <f t="shared" si="11"/>
        <v>3.3314616534579353</v>
      </c>
    </row>
    <row r="371" spans="2:16">
      <c r="B371" s="253" t="s">
        <v>742</v>
      </c>
      <c r="C371" s="254">
        <v>3</v>
      </c>
      <c r="D371" s="255" t="s">
        <v>743</v>
      </c>
      <c r="E371" s="255" t="s">
        <v>12</v>
      </c>
      <c r="F371" s="68">
        <v>977185</v>
      </c>
      <c r="G371" s="68">
        <v>1293683</v>
      </c>
      <c r="H371" s="257">
        <f t="shared" si="10"/>
        <v>1.0511971421252582E-2</v>
      </c>
      <c r="I371" s="246"/>
      <c r="J371" s="253" t="s">
        <v>1263</v>
      </c>
      <c r="K371" s="254">
        <v>4</v>
      </c>
      <c r="L371" s="255" t="s">
        <v>697</v>
      </c>
      <c r="M371" s="255" t="s">
        <v>679</v>
      </c>
      <c r="N371" s="68">
        <v>12633640</v>
      </c>
      <c r="O371" s="68">
        <v>8692834</v>
      </c>
      <c r="P371" s="256">
        <f t="shared" si="11"/>
        <v>0.17095445184908581</v>
      </c>
    </row>
    <row r="372" spans="2:16">
      <c r="B372" s="253" t="s">
        <v>744</v>
      </c>
      <c r="C372" s="254">
        <v>3</v>
      </c>
      <c r="D372" s="255" t="s">
        <v>745</v>
      </c>
      <c r="E372" s="255"/>
      <c r="F372" s="68">
        <v>0</v>
      </c>
      <c r="G372" s="68">
        <v>7422482</v>
      </c>
      <c r="H372" s="257">
        <f t="shared" si="10"/>
        <v>6.0312239287956711E-2</v>
      </c>
      <c r="I372" s="246"/>
      <c r="J372" s="253" t="s">
        <v>1264</v>
      </c>
      <c r="K372" s="254">
        <v>4</v>
      </c>
      <c r="L372" s="255" t="s">
        <v>1261</v>
      </c>
      <c r="M372" s="255" t="s">
        <v>679</v>
      </c>
      <c r="N372" s="68">
        <v>16529453</v>
      </c>
      <c r="O372" s="68">
        <v>48863169</v>
      </c>
      <c r="P372" s="256">
        <f t="shared" si="11"/>
        <v>0.96094970547053371</v>
      </c>
    </row>
    <row r="373" spans="2:16">
      <c r="B373" s="253" t="s">
        <v>746</v>
      </c>
      <c r="C373" s="254">
        <v>3</v>
      </c>
      <c r="D373" s="255" t="s">
        <v>747</v>
      </c>
      <c r="E373" s="255" t="s">
        <v>32</v>
      </c>
      <c r="F373" s="68">
        <v>268823</v>
      </c>
      <c r="G373" s="68">
        <v>599318</v>
      </c>
      <c r="H373" s="257">
        <f t="shared" si="10"/>
        <v>4.8698279935983193E-3</v>
      </c>
      <c r="I373" s="246"/>
      <c r="J373" s="253" t="s">
        <v>1265</v>
      </c>
      <c r="K373" s="254">
        <v>4</v>
      </c>
      <c r="L373" s="255" t="s">
        <v>1266</v>
      </c>
      <c r="M373" s="255" t="s">
        <v>679</v>
      </c>
      <c r="N373" s="68">
        <v>7369441</v>
      </c>
      <c r="O373" s="68">
        <v>54407271</v>
      </c>
      <c r="P373" s="256">
        <f t="shared" si="11"/>
        <v>1.0699807669638766</v>
      </c>
    </row>
    <row r="374" spans="2:16">
      <c r="B374" s="253" t="s">
        <v>748</v>
      </c>
      <c r="C374" s="254">
        <v>3</v>
      </c>
      <c r="D374" s="255" t="s">
        <v>749</v>
      </c>
      <c r="E374" s="255" t="s">
        <v>32</v>
      </c>
      <c r="F374" s="68">
        <v>20</v>
      </c>
      <c r="G374" s="68">
        <v>570</v>
      </c>
      <c r="H374" s="257">
        <f t="shared" si="10"/>
        <v>4.6316011805936781E-6</v>
      </c>
      <c r="I374" s="246"/>
      <c r="J374" s="248" t="s">
        <v>704</v>
      </c>
      <c r="K374" s="249">
        <v>2</v>
      </c>
      <c r="L374" s="250" t="s">
        <v>705</v>
      </c>
      <c r="M374" s="250" t="s">
        <v>32</v>
      </c>
      <c r="N374" s="44">
        <v>24975553</v>
      </c>
      <c r="O374" s="44">
        <v>38915304</v>
      </c>
      <c r="P374" s="252">
        <f t="shared" si="11"/>
        <v>0.76531364384279466</v>
      </c>
    </row>
    <row r="375" spans="2:16">
      <c r="B375" s="253" t="s">
        <v>750</v>
      </c>
      <c r="C375" s="254">
        <v>3</v>
      </c>
      <c r="D375" s="255" t="s">
        <v>751</v>
      </c>
      <c r="E375" s="255" t="s">
        <v>32</v>
      </c>
      <c r="F375" s="68">
        <v>24255051</v>
      </c>
      <c r="G375" s="68">
        <v>52354571</v>
      </c>
      <c r="H375" s="257">
        <f t="shared" si="10"/>
        <v>0.42541314535627295</v>
      </c>
      <c r="I375" s="246"/>
      <c r="J375" s="248" t="s">
        <v>706</v>
      </c>
      <c r="K375" s="249">
        <v>2</v>
      </c>
      <c r="L375" s="250" t="s">
        <v>707</v>
      </c>
      <c r="M375" s="250"/>
      <c r="N375" s="44">
        <v>0</v>
      </c>
      <c r="O375" s="44">
        <v>40641505</v>
      </c>
      <c r="P375" s="252">
        <f t="shared" si="11"/>
        <v>0.79926134671349758</v>
      </c>
    </row>
    <row r="376" spans="2:16">
      <c r="B376" s="253" t="s">
        <v>752</v>
      </c>
      <c r="C376" s="254">
        <v>4</v>
      </c>
      <c r="D376" s="255" t="s">
        <v>753</v>
      </c>
      <c r="E376" s="255" t="s">
        <v>32</v>
      </c>
      <c r="F376" s="68">
        <v>145504</v>
      </c>
      <c r="G376" s="68">
        <v>186222</v>
      </c>
      <c r="H376" s="257">
        <f t="shared" si="10"/>
        <v>1.5131684825482735E-3</v>
      </c>
      <c r="I376" s="246"/>
      <c r="J376" s="253" t="s">
        <v>708</v>
      </c>
      <c r="K376" s="254">
        <v>3</v>
      </c>
      <c r="L376" s="255" t="s">
        <v>709</v>
      </c>
      <c r="M376" s="255"/>
      <c r="N376" s="68">
        <v>0</v>
      </c>
      <c r="O376" s="68">
        <v>35667275</v>
      </c>
      <c r="P376" s="256">
        <f t="shared" si="11"/>
        <v>0.70143746522429873</v>
      </c>
    </row>
    <row r="377" spans="2:16">
      <c r="B377" s="253" t="s">
        <v>754</v>
      </c>
      <c r="C377" s="254">
        <v>4</v>
      </c>
      <c r="D377" s="255" t="s">
        <v>755</v>
      </c>
      <c r="E377" s="255" t="s">
        <v>32</v>
      </c>
      <c r="F377" s="68">
        <v>6811826</v>
      </c>
      <c r="G377" s="68">
        <v>6084717</v>
      </c>
      <c r="H377" s="257">
        <f t="shared" si="10"/>
        <v>4.9442074457506008E-2</v>
      </c>
      <c r="I377" s="246"/>
      <c r="J377" s="253" t="s">
        <v>1267</v>
      </c>
      <c r="K377" s="254">
        <v>4</v>
      </c>
      <c r="L377" s="255" t="s">
        <v>727</v>
      </c>
      <c r="M377" s="255"/>
      <c r="N377" s="68">
        <v>0</v>
      </c>
      <c r="O377" s="68">
        <v>13735822</v>
      </c>
      <c r="P377" s="256">
        <f t="shared" si="11"/>
        <v>0.27013053748715476</v>
      </c>
    </row>
    <row r="378" spans="2:16">
      <c r="B378" s="253" t="s">
        <v>756</v>
      </c>
      <c r="C378" s="254">
        <v>3</v>
      </c>
      <c r="D378" s="255" t="s">
        <v>757</v>
      </c>
      <c r="E378" s="255" t="s">
        <v>32</v>
      </c>
      <c r="F378" s="68">
        <v>182438</v>
      </c>
      <c r="G378" s="68">
        <v>435738</v>
      </c>
      <c r="H378" s="257">
        <f t="shared" si="10"/>
        <v>3.540639710928997E-3</v>
      </c>
      <c r="I378" s="246"/>
      <c r="J378" s="253" t="s">
        <v>1268</v>
      </c>
      <c r="K378" s="254">
        <v>5</v>
      </c>
      <c r="L378" s="255" t="s">
        <v>1269</v>
      </c>
      <c r="M378" s="255" t="s">
        <v>12</v>
      </c>
      <c r="N378" s="68">
        <v>142998</v>
      </c>
      <c r="O378" s="68">
        <v>591585</v>
      </c>
      <c r="P378" s="256">
        <f t="shared" si="11"/>
        <v>1.163419080556944E-2</v>
      </c>
    </row>
    <row r="379" spans="2:16">
      <c r="B379" s="253" t="s">
        <v>758</v>
      </c>
      <c r="C379" s="254">
        <v>3</v>
      </c>
      <c r="D379" s="255" t="s">
        <v>759</v>
      </c>
      <c r="E379" s="255" t="s">
        <v>32</v>
      </c>
      <c r="F379" s="68">
        <v>225831</v>
      </c>
      <c r="G379" s="68">
        <v>825583</v>
      </c>
      <c r="H379" s="257">
        <f t="shared" si="10"/>
        <v>6.7083705218913521E-3</v>
      </c>
      <c r="I379" s="246"/>
      <c r="J379" s="253" t="s">
        <v>712</v>
      </c>
      <c r="K379" s="254">
        <v>4</v>
      </c>
      <c r="L379" s="255" t="s">
        <v>723</v>
      </c>
      <c r="M379" s="255" t="s">
        <v>32</v>
      </c>
      <c r="N379" s="68">
        <v>2863</v>
      </c>
      <c r="O379" s="68">
        <v>24870</v>
      </c>
      <c r="P379" s="256">
        <f t="shared" si="11"/>
        <v>4.8909679139009946E-4</v>
      </c>
    </row>
    <row r="380" spans="2:16">
      <c r="B380" s="253" t="s">
        <v>760</v>
      </c>
      <c r="C380" s="254">
        <v>3</v>
      </c>
      <c r="D380" s="255" t="s">
        <v>761</v>
      </c>
      <c r="E380" s="255"/>
      <c r="F380" s="68">
        <v>0</v>
      </c>
      <c r="G380" s="68">
        <v>1223434</v>
      </c>
      <c r="H380" s="257">
        <f t="shared" si="10"/>
        <v>9.9411550154007832E-3</v>
      </c>
      <c r="I380" s="246"/>
      <c r="J380" s="253" t="s">
        <v>730</v>
      </c>
      <c r="K380" s="254">
        <v>3</v>
      </c>
      <c r="L380" s="255" t="s">
        <v>731</v>
      </c>
      <c r="M380" s="255"/>
      <c r="N380" s="68">
        <v>0</v>
      </c>
      <c r="O380" s="68">
        <v>4974230</v>
      </c>
      <c r="P380" s="256">
        <f t="shared" si="11"/>
        <v>9.7823881489198808E-2</v>
      </c>
    </row>
    <row r="381" spans="2:16">
      <c r="B381" s="253" t="s">
        <v>762</v>
      </c>
      <c r="C381" s="254">
        <v>4</v>
      </c>
      <c r="D381" s="255" t="s">
        <v>763</v>
      </c>
      <c r="E381" s="255"/>
      <c r="F381" s="68">
        <v>0</v>
      </c>
      <c r="G381" s="68">
        <v>255773</v>
      </c>
      <c r="H381" s="257">
        <f t="shared" si="10"/>
        <v>2.0783132083578718E-3</v>
      </c>
      <c r="I381" s="246"/>
      <c r="J381" s="253" t="s">
        <v>732</v>
      </c>
      <c r="K381" s="254">
        <v>4</v>
      </c>
      <c r="L381" s="255" t="s">
        <v>1270</v>
      </c>
      <c r="M381" s="255"/>
      <c r="N381" s="68">
        <v>0</v>
      </c>
      <c r="O381" s="68">
        <v>4842816</v>
      </c>
      <c r="P381" s="256">
        <f t="shared" si="11"/>
        <v>9.52394759506488E-2</v>
      </c>
    </row>
    <row r="382" spans="2:16">
      <c r="B382" s="253" t="s">
        <v>764</v>
      </c>
      <c r="C382" s="254">
        <v>5</v>
      </c>
      <c r="D382" s="255" t="s">
        <v>765</v>
      </c>
      <c r="E382" s="255" t="s">
        <v>679</v>
      </c>
      <c r="F382" s="68">
        <v>447</v>
      </c>
      <c r="G382" s="68">
        <v>39128</v>
      </c>
      <c r="H382" s="257">
        <f t="shared" si="10"/>
        <v>3.1793910700749026E-4</v>
      </c>
      <c r="I382" s="246"/>
      <c r="J382" s="253" t="s">
        <v>1271</v>
      </c>
      <c r="K382" s="254">
        <v>5</v>
      </c>
      <c r="L382" s="255" t="s">
        <v>1272</v>
      </c>
      <c r="M382" s="255" t="s">
        <v>12</v>
      </c>
      <c r="N382" s="68">
        <v>793503</v>
      </c>
      <c r="O382" s="68">
        <v>648918</v>
      </c>
      <c r="P382" s="256">
        <f t="shared" si="11"/>
        <v>1.2761709355660658E-2</v>
      </c>
    </row>
    <row r="383" spans="2:16">
      <c r="B383" s="253" t="s">
        <v>766</v>
      </c>
      <c r="C383" s="254">
        <v>3</v>
      </c>
      <c r="D383" s="255" t="s">
        <v>767</v>
      </c>
      <c r="E383" s="255"/>
      <c r="F383" s="68">
        <v>0</v>
      </c>
      <c r="G383" s="68">
        <v>17885983</v>
      </c>
      <c r="H383" s="257">
        <f t="shared" si="10"/>
        <v>0.14533463154189202</v>
      </c>
      <c r="I383" s="246"/>
      <c r="J383" s="248" t="s">
        <v>736</v>
      </c>
      <c r="K383" s="249">
        <v>2</v>
      </c>
      <c r="L383" s="250" t="s">
        <v>737</v>
      </c>
      <c r="M383" s="250"/>
      <c r="N383" s="44">
        <v>0</v>
      </c>
      <c r="O383" s="44">
        <v>146142945</v>
      </c>
      <c r="P383" s="252">
        <f t="shared" si="11"/>
        <v>2.8740669675834249</v>
      </c>
    </row>
    <row r="384" spans="2:16">
      <c r="B384" s="253" t="s">
        <v>768</v>
      </c>
      <c r="C384" s="254">
        <v>4</v>
      </c>
      <c r="D384" s="255" t="s">
        <v>769</v>
      </c>
      <c r="E384" s="255"/>
      <c r="F384" s="68">
        <v>0</v>
      </c>
      <c r="G384" s="68">
        <v>15200171</v>
      </c>
      <c r="H384" s="257">
        <f t="shared" si="10"/>
        <v>0.1235107542961856</v>
      </c>
      <c r="I384" s="246"/>
      <c r="J384" s="253" t="s">
        <v>738</v>
      </c>
      <c r="K384" s="254">
        <v>3</v>
      </c>
      <c r="L384" s="255" t="s">
        <v>739</v>
      </c>
      <c r="M384" s="255"/>
      <c r="N384" s="68">
        <v>0</v>
      </c>
      <c r="O384" s="68">
        <v>387418</v>
      </c>
      <c r="P384" s="256">
        <f t="shared" si="11"/>
        <v>7.6190149065850244E-3</v>
      </c>
    </row>
    <row r="385" spans="2:16">
      <c r="B385" s="253" t="s">
        <v>770</v>
      </c>
      <c r="C385" s="254">
        <v>5</v>
      </c>
      <c r="D385" s="255" t="s">
        <v>771</v>
      </c>
      <c r="E385" s="255" t="s">
        <v>679</v>
      </c>
      <c r="F385" s="68">
        <v>2261308</v>
      </c>
      <c r="G385" s="68">
        <v>1203459</v>
      </c>
      <c r="H385" s="257">
        <f t="shared" si="10"/>
        <v>9.7788458336773455E-3</v>
      </c>
      <c r="I385" s="246"/>
      <c r="J385" s="253" t="s">
        <v>740</v>
      </c>
      <c r="K385" s="254">
        <v>4</v>
      </c>
      <c r="L385" s="255" t="s">
        <v>1273</v>
      </c>
      <c r="M385" s="255"/>
      <c r="N385" s="68">
        <v>0</v>
      </c>
      <c r="O385" s="68">
        <v>283291</v>
      </c>
      <c r="P385" s="256">
        <f t="shared" si="11"/>
        <v>5.5712392090748958E-3</v>
      </c>
    </row>
    <row r="386" spans="2:16">
      <c r="B386" s="253" t="s">
        <v>772</v>
      </c>
      <c r="C386" s="254">
        <v>3</v>
      </c>
      <c r="D386" s="255" t="s">
        <v>773</v>
      </c>
      <c r="E386" s="255" t="s">
        <v>32</v>
      </c>
      <c r="F386" s="68">
        <v>11963</v>
      </c>
      <c r="G386" s="68">
        <v>87937</v>
      </c>
      <c r="H386" s="257">
        <f t="shared" si="10"/>
        <v>7.145423035401163E-4</v>
      </c>
      <c r="I386" s="246"/>
      <c r="J386" s="253" t="s">
        <v>742</v>
      </c>
      <c r="K386" s="254">
        <v>3</v>
      </c>
      <c r="L386" s="255" t="s">
        <v>743</v>
      </c>
      <c r="M386" s="255"/>
      <c r="N386" s="68">
        <v>0</v>
      </c>
      <c r="O386" s="68">
        <v>584779</v>
      </c>
      <c r="P386" s="256">
        <f t="shared" si="11"/>
        <v>1.150034308694455E-2</v>
      </c>
    </row>
    <row r="387" spans="2:16">
      <c r="B387" s="253" t="s">
        <v>774</v>
      </c>
      <c r="C387" s="254">
        <v>4</v>
      </c>
      <c r="D387" s="255" t="s">
        <v>775</v>
      </c>
      <c r="E387" s="255" t="s">
        <v>32</v>
      </c>
      <c r="F387" s="68">
        <v>2228</v>
      </c>
      <c r="G387" s="68">
        <v>27483</v>
      </c>
      <c r="H387" s="257">
        <f t="shared" si="10"/>
        <v>2.2331630744957203E-4</v>
      </c>
      <c r="I387" s="246"/>
      <c r="J387" s="253" t="s">
        <v>744</v>
      </c>
      <c r="K387" s="254">
        <v>3</v>
      </c>
      <c r="L387" s="255" t="s">
        <v>747</v>
      </c>
      <c r="M387" s="255" t="s">
        <v>32</v>
      </c>
      <c r="N387" s="68">
        <v>773226</v>
      </c>
      <c r="O387" s="68">
        <v>572890</v>
      </c>
      <c r="P387" s="256">
        <f t="shared" si="11"/>
        <v>1.1266532401265544E-2</v>
      </c>
    </row>
    <row r="388" spans="2:16">
      <c r="B388" s="253" t="s">
        <v>776</v>
      </c>
      <c r="C388" s="254">
        <v>3</v>
      </c>
      <c r="D388" s="255" t="s">
        <v>777</v>
      </c>
      <c r="E388" s="255"/>
      <c r="F388" s="68">
        <v>0</v>
      </c>
      <c r="G388" s="68">
        <v>134920</v>
      </c>
      <c r="H388" s="257">
        <f t="shared" si="10"/>
        <v>1.09630812506263E-3</v>
      </c>
      <c r="I388" s="246"/>
      <c r="J388" s="253" t="s">
        <v>746</v>
      </c>
      <c r="K388" s="254">
        <v>3</v>
      </c>
      <c r="L388" s="255" t="s">
        <v>751</v>
      </c>
      <c r="M388" s="255" t="s">
        <v>32</v>
      </c>
      <c r="N388" s="68">
        <v>136074702</v>
      </c>
      <c r="O388" s="68">
        <v>73630388</v>
      </c>
      <c r="P388" s="256">
        <f t="shared" si="11"/>
        <v>1.4480251917815874</v>
      </c>
    </row>
    <row r="389" spans="2:16">
      <c r="B389" s="253" t="s">
        <v>778</v>
      </c>
      <c r="C389" s="254">
        <v>4</v>
      </c>
      <c r="D389" s="255" t="s">
        <v>779</v>
      </c>
      <c r="E389" s="255"/>
      <c r="F389" s="68">
        <v>0</v>
      </c>
      <c r="G389" s="68">
        <v>134920</v>
      </c>
      <c r="H389" s="257">
        <f t="shared" si="10"/>
        <v>1.09630812506263E-3</v>
      </c>
      <c r="I389" s="246"/>
      <c r="J389" s="253" t="s">
        <v>748</v>
      </c>
      <c r="K389" s="254">
        <v>3</v>
      </c>
      <c r="L389" s="255" t="s">
        <v>1274</v>
      </c>
      <c r="M389" s="255" t="s">
        <v>32</v>
      </c>
      <c r="N389" s="68">
        <v>13560412</v>
      </c>
      <c r="O389" s="68">
        <v>25564163</v>
      </c>
      <c r="P389" s="256">
        <f t="shared" si="11"/>
        <v>0.50274829504919571</v>
      </c>
    </row>
    <row r="390" spans="2:16">
      <c r="B390" s="253" t="s">
        <v>780</v>
      </c>
      <c r="C390" s="254">
        <v>3</v>
      </c>
      <c r="D390" s="255" t="s">
        <v>781</v>
      </c>
      <c r="E390" s="255"/>
      <c r="F390" s="68">
        <v>0</v>
      </c>
      <c r="G390" s="68">
        <v>4499</v>
      </c>
      <c r="H390" s="257">
        <f t="shared" si="10"/>
        <v>3.6557146862264838E-5</v>
      </c>
      <c r="I390" s="246"/>
      <c r="J390" s="253" t="s">
        <v>1275</v>
      </c>
      <c r="K390" s="254">
        <v>4</v>
      </c>
      <c r="L390" s="255" t="s">
        <v>1276</v>
      </c>
      <c r="M390" s="255" t="s">
        <v>32</v>
      </c>
      <c r="N390" s="68">
        <v>4229525</v>
      </c>
      <c r="O390" s="68">
        <v>14605645</v>
      </c>
      <c r="P390" s="256">
        <f t="shared" si="11"/>
        <v>0.28723659451881178</v>
      </c>
    </row>
    <row r="391" spans="2:16">
      <c r="B391" s="253" t="s">
        <v>782</v>
      </c>
      <c r="C391" s="254">
        <v>3</v>
      </c>
      <c r="D391" s="255" t="s">
        <v>783</v>
      </c>
      <c r="E391" s="255" t="s">
        <v>32</v>
      </c>
      <c r="F391" s="68">
        <v>232990</v>
      </c>
      <c r="G391" s="68">
        <v>938966</v>
      </c>
      <c r="H391" s="257">
        <f t="shared" si="10"/>
        <v>7.6296772528724978E-3</v>
      </c>
      <c r="I391" s="246"/>
      <c r="J391" s="253" t="s">
        <v>750</v>
      </c>
      <c r="K391" s="254">
        <v>3</v>
      </c>
      <c r="L391" s="255" t="s">
        <v>761</v>
      </c>
      <c r="M391" s="255"/>
      <c r="N391" s="68">
        <v>0</v>
      </c>
      <c r="O391" s="68">
        <v>10752734</v>
      </c>
      <c r="P391" s="256">
        <f t="shared" si="11"/>
        <v>0.21146472449019824</v>
      </c>
    </row>
    <row r="392" spans="2:16">
      <c r="B392" s="253" t="s">
        <v>784</v>
      </c>
      <c r="C392" s="254">
        <v>4</v>
      </c>
      <c r="D392" s="255" t="s">
        <v>785</v>
      </c>
      <c r="E392" s="255" t="s">
        <v>32</v>
      </c>
      <c r="F392" s="68">
        <v>141072</v>
      </c>
      <c r="G392" s="68">
        <v>499664</v>
      </c>
      <c r="H392" s="257">
        <f t="shared" si="10"/>
        <v>4.0600778461406311E-3</v>
      </c>
      <c r="I392" s="246"/>
      <c r="J392" s="253" t="s">
        <v>752</v>
      </c>
      <c r="K392" s="254">
        <v>4</v>
      </c>
      <c r="L392" s="255" t="s">
        <v>1277</v>
      </c>
      <c r="M392" s="255"/>
      <c r="N392" s="68">
        <v>0</v>
      </c>
      <c r="O392" s="68">
        <v>2625543</v>
      </c>
      <c r="P392" s="256">
        <f t="shared" si="11"/>
        <v>5.163428455797088E-2</v>
      </c>
    </row>
    <row r="393" spans="2:16">
      <c r="B393" s="253" t="s">
        <v>786</v>
      </c>
      <c r="C393" s="254">
        <v>4</v>
      </c>
      <c r="D393" s="255" t="s">
        <v>787</v>
      </c>
      <c r="E393" s="255" t="s">
        <v>32</v>
      </c>
      <c r="F393" s="68">
        <v>91918</v>
      </c>
      <c r="G393" s="68">
        <v>439302</v>
      </c>
      <c r="H393" s="257">
        <f t="shared" ref="H393:H398" si="12">G393/$G$398*100</f>
        <v>3.5695994067318671E-3</v>
      </c>
      <c r="I393" s="246"/>
      <c r="J393" s="253" t="s">
        <v>1278</v>
      </c>
      <c r="K393" s="254">
        <v>3</v>
      </c>
      <c r="L393" s="255" t="s">
        <v>767</v>
      </c>
      <c r="M393" s="255"/>
      <c r="N393" s="68">
        <v>0</v>
      </c>
      <c r="O393" s="68">
        <v>3757059</v>
      </c>
      <c r="P393" s="256">
        <f t="shared" ref="P393:P400" si="13">O393/$O$400*100</f>
        <v>7.3886831602866743E-2</v>
      </c>
    </row>
    <row r="394" spans="2:16">
      <c r="B394" s="253" t="s">
        <v>788</v>
      </c>
      <c r="C394" s="254">
        <v>3</v>
      </c>
      <c r="D394" s="255" t="s">
        <v>789</v>
      </c>
      <c r="E394" s="255" t="s">
        <v>32</v>
      </c>
      <c r="F394" s="68">
        <v>5597</v>
      </c>
      <c r="G394" s="68">
        <v>35446</v>
      </c>
      <c r="H394" s="257">
        <f t="shared" si="12"/>
        <v>2.8802058850407636E-4</v>
      </c>
      <c r="I394" s="246"/>
      <c r="J394" s="253" t="s">
        <v>1279</v>
      </c>
      <c r="K394" s="254">
        <v>4</v>
      </c>
      <c r="L394" s="255" t="s">
        <v>1280</v>
      </c>
      <c r="M394" s="255"/>
      <c r="N394" s="68">
        <v>0</v>
      </c>
      <c r="O394" s="68">
        <v>2721419</v>
      </c>
      <c r="P394" s="256">
        <f t="shared" si="13"/>
        <v>5.3519794970971174E-2</v>
      </c>
    </row>
    <row r="395" spans="2:16">
      <c r="B395" s="242" t="s">
        <v>790</v>
      </c>
      <c r="C395" s="243">
        <v>1</v>
      </c>
      <c r="D395" s="244" t="s">
        <v>791</v>
      </c>
      <c r="E395" s="244"/>
      <c r="F395" s="43">
        <v>0</v>
      </c>
      <c r="G395" s="43">
        <v>231225027</v>
      </c>
      <c r="H395" s="245">
        <f t="shared" si="12"/>
        <v>1.8788458035719391</v>
      </c>
      <c r="I395" s="246"/>
      <c r="J395" s="253" t="s">
        <v>756</v>
      </c>
      <c r="K395" s="254">
        <v>3</v>
      </c>
      <c r="L395" s="255" t="s">
        <v>1281</v>
      </c>
      <c r="M395" s="255" t="s">
        <v>32</v>
      </c>
      <c r="N395" s="68">
        <v>8915</v>
      </c>
      <c r="O395" s="68">
        <v>32484</v>
      </c>
      <c r="P395" s="256">
        <f t="shared" si="13"/>
        <v>6.3883474754788873E-4</v>
      </c>
    </row>
    <row r="396" spans="2:16">
      <c r="B396" s="248" t="s">
        <v>792</v>
      </c>
      <c r="C396" s="249">
        <v>2</v>
      </c>
      <c r="D396" s="250" t="s">
        <v>793</v>
      </c>
      <c r="E396" s="250"/>
      <c r="F396" s="44">
        <v>0</v>
      </c>
      <c r="G396" s="44">
        <v>229729053</v>
      </c>
      <c r="H396" s="251">
        <f t="shared" si="12"/>
        <v>1.8666900931429258</v>
      </c>
      <c r="I396" s="246"/>
      <c r="J396" s="253" t="s">
        <v>760</v>
      </c>
      <c r="K396" s="254">
        <v>3</v>
      </c>
      <c r="L396" s="255" t="s">
        <v>1282</v>
      </c>
      <c r="M396" s="255" t="s">
        <v>15</v>
      </c>
      <c r="N396" s="68">
        <v>110</v>
      </c>
      <c r="O396" s="68">
        <v>105963</v>
      </c>
      <c r="P396" s="256">
        <f t="shared" si="13"/>
        <v>2.0838827223992403E-3</v>
      </c>
    </row>
    <row r="397" spans="2:16">
      <c r="B397" s="248" t="s">
        <v>794</v>
      </c>
      <c r="C397" s="249">
        <v>2</v>
      </c>
      <c r="D397" s="250" t="s">
        <v>795</v>
      </c>
      <c r="E397" s="250" t="s">
        <v>32</v>
      </c>
      <c r="F397" s="44">
        <v>303</v>
      </c>
      <c r="G397" s="44">
        <v>1495974</v>
      </c>
      <c r="H397" s="251">
        <f t="shared" si="12"/>
        <v>1.2155710429013065E-2</v>
      </c>
      <c r="I397" s="246"/>
      <c r="J397" s="242" t="s">
        <v>790</v>
      </c>
      <c r="K397" s="243">
        <v>1</v>
      </c>
      <c r="L397" s="244" t="s">
        <v>791</v>
      </c>
      <c r="M397" s="244"/>
      <c r="N397" s="43">
        <v>0</v>
      </c>
      <c r="O397" s="43">
        <v>35099976</v>
      </c>
      <c r="P397" s="247">
        <f t="shared" si="13"/>
        <v>0.69028088618695205</v>
      </c>
    </row>
    <row r="398" spans="2:16" ht="22.5" customHeight="1" thickBot="1">
      <c r="B398" s="262" t="s">
        <v>818</v>
      </c>
      <c r="C398" s="263"/>
      <c r="D398" s="263"/>
      <c r="E398" s="263"/>
      <c r="F398" s="264"/>
      <c r="G398" s="264">
        <f>G8+G35+G39+G58+G67+G71+G106+G226+G334+G395</f>
        <v>12306759105</v>
      </c>
      <c r="H398" s="265">
        <f t="shared" si="12"/>
        <v>100</v>
      </c>
      <c r="I398" s="246"/>
      <c r="J398" s="248" t="s">
        <v>792</v>
      </c>
      <c r="K398" s="249">
        <v>2</v>
      </c>
      <c r="L398" s="250" t="s">
        <v>1283</v>
      </c>
      <c r="M398" s="250"/>
      <c r="N398" s="44">
        <v>0</v>
      </c>
      <c r="O398" s="44">
        <v>35072470</v>
      </c>
      <c r="P398" s="252">
        <f t="shared" si="13"/>
        <v>0.6897399494622245</v>
      </c>
    </row>
    <row r="399" spans="2:16" ht="15" customHeight="1">
      <c r="B399" s="266"/>
      <c r="C399" s="267"/>
      <c r="D399" s="268"/>
      <c r="E399" s="269"/>
      <c r="F399" s="270"/>
      <c r="G399" s="270"/>
      <c r="J399" s="248" t="s">
        <v>794</v>
      </c>
      <c r="K399" s="271">
        <v>2</v>
      </c>
      <c r="L399" s="250" t="s">
        <v>795</v>
      </c>
      <c r="M399" s="250" t="s">
        <v>32</v>
      </c>
      <c r="N399" s="44">
        <v>4</v>
      </c>
      <c r="O399" s="44">
        <v>13195</v>
      </c>
      <c r="P399" s="252">
        <f t="shared" si="13"/>
        <v>2.5949465872104389E-4</v>
      </c>
    </row>
    <row r="400" spans="2:16" ht="15" customHeight="1" thickBot="1">
      <c r="B400" s="266"/>
      <c r="C400" s="267"/>
      <c r="D400" s="268"/>
      <c r="E400" s="269"/>
      <c r="F400" s="270"/>
      <c r="G400" s="270"/>
      <c r="J400" s="272" t="s">
        <v>818</v>
      </c>
      <c r="K400" s="263"/>
      <c r="L400" s="263"/>
      <c r="M400" s="263"/>
      <c r="N400" s="264"/>
      <c r="O400" s="273">
        <f>O8+O77+O88+O166+O187+O194+O234+O286+O360+O397</f>
        <v>5084883082</v>
      </c>
      <c r="P400" s="274">
        <f t="shared" si="13"/>
        <v>100</v>
      </c>
    </row>
    <row r="401" spans="2:7" ht="15" customHeight="1">
      <c r="B401" s="266"/>
      <c r="C401" s="267"/>
      <c r="D401" s="268"/>
      <c r="E401" s="269"/>
      <c r="F401" s="270"/>
      <c r="G401" s="270"/>
    </row>
    <row r="402" spans="2:7" ht="15" customHeight="1">
      <c r="B402" s="266"/>
      <c r="C402" s="267"/>
      <c r="D402" s="268"/>
      <c r="E402" s="269"/>
      <c r="F402" s="270"/>
      <c r="G402" s="270"/>
    </row>
    <row r="403" spans="2:7" ht="15" customHeight="1">
      <c r="B403" s="276"/>
      <c r="C403" s="269"/>
      <c r="D403" s="269"/>
      <c r="E403" s="269"/>
      <c r="F403" s="270"/>
      <c r="G403" s="270"/>
    </row>
    <row r="404" spans="2:7" ht="15" customHeight="1">
      <c r="B404" s="266"/>
      <c r="C404" s="267"/>
      <c r="D404" s="268"/>
      <c r="E404" s="269"/>
      <c r="F404" s="270"/>
      <c r="G404" s="270"/>
    </row>
    <row r="405" spans="2:7" ht="15" customHeight="1">
      <c r="B405" s="266"/>
      <c r="C405" s="267"/>
      <c r="D405" s="268"/>
      <c r="E405" s="269"/>
      <c r="F405" s="270"/>
      <c r="G405" s="270"/>
    </row>
    <row r="406" spans="2:7" ht="15" customHeight="1">
      <c r="B406" s="266"/>
      <c r="C406" s="267"/>
      <c r="D406" s="268"/>
      <c r="E406" s="269"/>
      <c r="F406" s="270"/>
      <c r="G406" s="270"/>
    </row>
    <row r="407" spans="2:7" ht="15" customHeight="1">
      <c r="B407" s="266"/>
      <c r="C407" s="267"/>
      <c r="D407" s="268"/>
      <c r="E407" s="269"/>
      <c r="F407" s="270"/>
      <c r="G407" s="270"/>
    </row>
    <row r="408" spans="2:7" ht="15" customHeight="1">
      <c r="B408" s="276"/>
      <c r="C408" s="269"/>
      <c r="D408" s="269"/>
      <c r="E408" s="269"/>
      <c r="F408" s="277"/>
      <c r="G408" s="270"/>
    </row>
    <row r="409" spans="2:7" ht="15" customHeight="1">
      <c r="E409" s="232"/>
    </row>
    <row r="410" spans="2:7" ht="15" customHeight="1">
      <c r="E410" s="232"/>
    </row>
    <row r="411" spans="2:7" ht="15" customHeight="1">
      <c r="E411" s="232"/>
    </row>
    <row r="412" spans="2:7" ht="15" customHeight="1">
      <c r="E412" s="232"/>
    </row>
    <row r="413" spans="2:7" ht="15" customHeight="1">
      <c r="E413" s="232"/>
    </row>
    <row r="414" spans="2:7" ht="15" customHeight="1">
      <c r="E414" s="232"/>
    </row>
    <row r="415" spans="2:7" ht="15" customHeight="1">
      <c r="E415" s="232"/>
    </row>
    <row r="416" spans="2:7" ht="15" customHeight="1">
      <c r="E416" s="232"/>
    </row>
    <row r="417" spans="5:5" ht="15" customHeight="1">
      <c r="E417" s="232"/>
    </row>
    <row r="418" spans="5:5" ht="15" customHeight="1">
      <c r="E418" s="232"/>
    </row>
    <row r="419" spans="5:5" ht="15" customHeight="1">
      <c r="E419" s="232"/>
    </row>
    <row r="420" spans="5:5" ht="15" customHeight="1">
      <c r="E420" s="232"/>
    </row>
    <row r="421" spans="5:5" ht="15" customHeight="1">
      <c r="E421" s="232"/>
    </row>
    <row r="422" spans="5:5" ht="15" customHeight="1">
      <c r="E422" s="232"/>
    </row>
    <row r="423" spans="5:5" ht="15" customHeight="1">
      <c r="E423" s="232"/>
    </row>
    <row r="424" spans="5:5" ht="15" customHeight="1">
      <c r="E424" s="232"/>
    </row>
    <row r="425" spans="5:5" ht="15" customHeight="1">
      <c r="E425" s="232"/>
    </row>
    <row r="426" spans="5:5" ht="15" customHeight="1">
      <c r="E426" s="232"/>
    </row>
    <row r="427" spans="5:5" ht="15" customHeight="1">
      <c r="E427" s="232"/>
    </row>
    <row r="428" spans="5:5" ht="15" customHeight="1">
      <c r="E428" s="232"/>
    </row>
    <row r="429" spans="5:5" ht="15" customHeight="1">
      <c r="E429" s="232"/>
    </row>
    <row r="430" spans="5:5">
      <c r="E430" s="232"/>
    </row>
    <row r="431" spans="5:5">
      <c r="E431" s="232"/>
    </row>
    <row r="432" spans="5:5">
      <c r="E432" s="232"/>
    </row>
    <row r="433" spans="5:5">
      <c r="E433" s="232"/>
    </row>
    <row r="434" spans="5:5">
      <c r="E434" s="232"/>
    </row>
    <row r="435" spans="5:5">
      <c r="E435" s="232"/>
    </row>
    <row r="436" spans="5:5">
      <c r="E436" s="232"/>
    </row>
    <row r="437" spans="5:5">
      <c r="E437" s="232"/>
    </row>
    <row r="438" spans="5:5">
      <c r="E438" s="232"/>
    </row>
    <row r="439" spans="5:5">
      <c r="E439" s="232"/>
    </row>
    <row r="440" spans="5:5">
      <c r="E440" s="232"/>
    </row>
    <row r="441" spans="5:5">
      <c r="E441" s="232"/>
    </row>
    <row r="442" spans="5:5">
      <c r="E442" s="232"/>
    </row>
    <row r="443" spans="5:5">
      <c r="E443" s="232"/>
    </row>
    <row r="444" spans="5:5">
      <c r="E444" s="232"/>
    </row>
    <row r="445" spans="5:5">
      <c r="E445" s="232"/>
    </row>
    <row r="446" spans="5:5">
      <c r="E446" s="232"/>
    </row>
    <row r="447" spans="5:5">
      <c r="E447" s="232"/>
    </row>
    <row r="448" spans="5:5">
      <c r="E448" s="232"/>
    </row>
    <row r="449" spans="5:5">
      <c r="E449" s="232"/>
    </row>
    <row r="450" spans="5:5">
      <c r="E450" s="232"/>
    </row>
    <row r="451" spans="5:5">
      <c r="E451" s="232"/>
    </row>
    <row r="452" spans="5:5">
      <c r="E452" s="232"/>
    </row>
    <row r="453" spans="5:5">
      <c r="E453" s="232"/>
    </row>
    <row r="454" spans="5:5">
      <c r="E454" s="232"/>
    </row>
    <row r="455" spans="5:5">
      <c r="E455" s="232"/>
    </row>
    <row r="456" spans="5:5">
      <c r="E456" s="232"/>
    </row>
    <row r="457" spans="5:5">
      <c r="E457" s="232"/>
    </row>
    <row r="458" spans="5:5">
      <c r="E458" s="232"/>
    </row>
    <row r="459" spans="5:5">
      <c r="E459" s="232"/>
    </row>
    <row r="460" spans="5:5">
      <c r="E460" s="232"/>
    </row>
  </sheetData>
  <phoneticPr fontId="1"/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3"/>
  <sheetViews>
    <sheetView topLeftCell="A7" workbookViewId="0">
      <selection activeCell="D22" sqref="D22"/>
    </sheetView>
  </sheetViews>
  <sheetFormatPr defaultRowHeight="13.5" customHeight="1"/>
  <cols>
    <col min="1" max="1" width="1.625" style="280" customWidth="1"/>
    <col min="2" max="2" width="11.625" style="280" customWidth="1"/>
    <col min="3" max="3" width="4.75" style="321" customWidth="1"/>
    <col min="4" max="4" width="40.125" style="280" bestFit="1" customWidth="1"/>
    <col min="5" max="5" width="5.625" style="321" customWidth="1"/>
    <col min="6" max="6" width="12.875" style="233" customWidth="1"/>
    <col min="7" max="7" width="15.75" style="233" customWidth="1"/>
    <col min="8" max="8" width="8.25" style="280" customWidth="1"/>
    <col min="9" max="9" width="3" style="280" customWidth="1"/>
    <col min="10" max="10" width="12" style="280" bestFit="1" customWidth="1"/>
    <col min="11" max="11" width="5.25" style="321" bestFit="1" customWidth="1"/>
    <col min="12" max="12" width="35.375" style="280" bestFit="1" customWidth="1"/>
    <col min="13" max="13" width="6.5" style="321" bestFit="1" customWidth="1"/>
    <col min="14" max="14" width="12.125" style="280" bestFit="1" customWidth="1"/>
    <col min="15" max="15" width="15" style="280" bestFit="1" customWidth="1"/>
    <col min="16" max="16" width="7.25" style="280" customWidth="1"/>
    <col min="17" max="16384" width="9" style="280"/>
  </cols>
  <sheetData>
    <row r="1" spans="1:16" s="215" customFormat="1" ht="13.5" customHeight="1">
      <c r="B1" s="215" t="s">
        <v>1317</v>
      </c>
      <c r="C1" s="214"/>
      <c r="E1" s="214"/>
      <c r="F1" s="216"/>
      <c r="G1" s="216"/>
      <c r="K1" s="214"/>
      <c r="M1" s="214"/>
    </row>
    <row r="2" spans="1:16" s="219" customFormat="1" ht="13.5" customHeight="1">
      <c r="B2" s="279"/>
      <c r="C2" s="218"/>
      <c r="E2" s="218"/>
      <c r="F2" s="220"/>
      <c r="G2" s="220"/>
      <c r="H2" s="218"/>
      <c r="K2" s="218"/>
      <c r="M2" s="218"/>
    </row>
    <row r="3" spans="1:16" s="224" customFormat="1" ht="13.5" customHeight="1">
      <c r="B3" s="224" t="s">
        <v>1314</v>
      </c>
      <c r="C3" s="223"/>
      <c r="E3" s="223"/>
      <c r="F3" s="225"/>
      <c r="G3" s="225"/>
      <c r="K3" s="223"/>
      <c r="M3" s="223"/>
    </row>
    <row r="4" spans="1:16" s="224" customFormat="1" ht="13.5" customHeight="1">
      <c r="C4" s="223"/>
      <c r="E4" s="223"/>
      <c r="F4" s="225"/>
      <c r="G4" s="225"/>
      <c r="K4" s="223"/>
      <c r="M4" s="223"/>
    </row>
    <row r="5" spans="1:16" s="219" customFormat="1" ht="13.5" customHeight="1">
      <c r="B5" s="279"/>
      <c r="C5" s="218"/>
      <c r="E5" s="218"/>
      <c r="F5" s="220"/>
      <c r="G5" s="220"/>
      <c r="H5" s="218"/>
      <c r="K5" s="218"/>
      <c r="M5" s="218"/>
    </row>
    <row r="6" spans="1:16" ht="13.5" customHeight="1" thickBot="1">
      <c r="B6" s="217" t="s">
        <v>799</v>
      </c>
      <c r="C6" s="226"/>
      <c r="D6" s="227"/>
      <c r="E6" s="226"/>
      <c r="F6" s="228"/>
      <c r="G6" s="228"/>
      <c r="H6" s="229" t="s">
        <v>1287</v>
      </c>
      <c r="J6" s="217" t="s">
        <v>1288</v>
      </c>
      <c r="K6" s="226"/>
      <c r="L6" s="227"/>
      <c r="M6" s="226"/>
      <c r="N6" s="231"/>
      <c r="O6" s="231"/>
      <c r="P6" s="229" t="s">
        <v>1287</v>
      </c>
    </row>
    <row r="7" spans="1:16" s="232" customFormat="1" ht="13.5" customHeight="1">
      <c r="B7" s="281" t="s">
        <v>1289</v>
      </c>
      <c r="C7" s="235" t="s">
        <v>1290</v>
      </c>
      <c r="D7" s="235" t="s">
        <v>1291</v>
      </c>
      <c r="E7" s="235" t="s">
        <v>1292</v>
      </c>
      <c r="F7" s="236" t="s">
        <v>1293</v>
      </c>
      <c r="G7" s="236" t="s">
        <v>1294</v>
      </c>
      <c r="H7" s="241" t="s">
        <v>1295</v>
      </c>
      <c r="J7" s="281" t="s">
        <v>1289</v>
      </c>
      <c r="K7" s="235" t="s">
        <v>1290</v>
      </c>
      <c r="L7" s="235" t="s">
        <v>1291</v>
      </c>
      <c r="M7" s="235" t="s">
        <v>1292</v>
      </c>
      <c r="N7" s="236" t="s">
        <v>1298</v>
      </c>
      <c r="O7" s="236" t="s">
        <v>1299</v>
      </c>
      <c r="P7" s="241" t="s">
        <v>1295</v>
      </c>
    </row>
    <row r="8" spans="1:16" ht="13.5" customHeight="1">
      <c r="A8" s="232"/>
      <c r="B8" s="242" t="s">
        <v>8</v>
      </c>
      <c r="C8" s="325">
        <v>1</v>
      </c>
      <c r="D8" s="244" t="s">
        <v>9</v>
      </c>
      <c r="E8" s="326"/>
      <c r="F8" s="364">
        <v>0</v>
      </c>
      <c r="G8" s="364">
        <v>2464738</v>
      </c>
      <c r="H8" s="282">
        <f>G8/$G$350*100</f>
        <v>0.26383836641012814</v>
      </c>
      <c r="J8" s="283" t="s">
        <v>8</v>
      </c>
      <c r="K8" s="284">
        <v>1</v>
      </c>
      <c r="L8" s="285" t="s">
        <v>9</v>
      </c>
      <c r="M8" s="286"/>
      <c r="N8" s="287">
        <v>0</v>
      </c>
      <c r="O8" s="287">
        <v>11959053</v>
      </c>
      <c r="P8" s="282">
        <f>O8/$O$308*100</f>
        <v>1.0707493048581094</v>
      </c>
    </row>
    <row r="9" spans="1:16" ht="13.5" customHeight="1">
      <c r="A9" s="232"/>
      <c r="B9" s="248" t="s">
        <v>10</v>
      </c>
      <c r="C9" s="334">
        <v>2</v>
      </c>
      <c r="D9" s="250" t="s">
        <v>11</v>
      </c>
      <c r="E9" s="335" t="s">
        <v>12</v>
      </c>
      <c r="F9" s="365">
        <v>7</v>
      </c>
      <c r="G9" s="365">
        <v>56433</v>
      </c>
      <c r="H9" s="288">
        <f t="shared" ref="H9:H72" si="0">G9/$G$350*100</f>
        <v>6.0408816400050478E-3</v>
      </c>
      <c r="J9" s="289" t="s">
        <v>10</v>
      </c>
      <c r="K9" s="290">
        <v>2</v>
      </c>
      <c r="L9" s="291" t="s">
        <v>11</v>
      </c>
      <c r="M9" s="292" t="s">
        <v>12</v>
      </c>
      <c r="N9" s="293">
        <v>30280146</v>
      </c>
      <c r="O9" s="293">
        <v>237152</v>
      </c>
      <c r="P9" s="288">
        <f t="shared" ref="P9:P72" si="1">O9/$O$308*100</f>
        <v>2.1233314974497593E-2</v>
      </c>
    </row>
    <row r="10" spans="1:16" ht="13.5" customHeight="1">
      <c r="A10" s="232"/>
      <c r="B10" s="248" t="s">
        <v>13</v>
      </c>
      <c r="C10" s="334">
        <v>2</v>
      </c>
      <c r="D10" s="250" t="s">
        <v>14</v>
      </c>
      <c r="E10" s="335" t="s">
        <v>15</v>
      </c>
      <c r="F10" s="365">
        <v>11</v>
      </c>
      <c r="G10" s="365">
        <v>103890</v>
      </c>
      <c r="H10" s="288">
        <f t="shared" si="0"/>
        <v>1.1120925585741044E-2</v>
      </c>
      <c r="J10" s="289" t="s">
        <v>13</v>
      </c>
      <c r="K10" s="290">
        <v>2</v>
      </c>
      <c r="L10" s="291" t="s">
        <v>14</v>
      </c>
      <c r="M10" s="292" t="s">
        <v>15</v>
      </c>
      <c r="N10" s="293">
        <v>20</v>
      </c>
      <c r="O10" s="293">
        <v>20585</v>
      </c>
      <c r="P10" s="288">
        <f t="shared" si="1"/>
        <v>1.8430702197326312E-3</v>
      </c>
    </row>
    <row r="11" spans="1:16" ht="13.5" customHeight="1">
      <c r="A11" s="232"/>
      <c r="B11" s="248" t="s">
        <v>16</v>
      </c>
      <c r="C11" s="334">
        <v>2</v>
      </c>
      <c r="D11" s="250" t="s">
        <v>17</v>
      </c>
      <c r="E11" s="335" t="s">
        <v>15</v>
      </c>
      <c r="F11" s="365">
        <v>3</v>
      </c>
      <c r="G11" s="365">
        <v>4927</v>
      </c>
      <c r="H11" s="288">
        <f t="shared" si="0"/>
        <v>5.2741168891082995E-4</v>
      </c>
      <c r="J11" s="294" t="s">
        <v>836</v>
      </c>
      <c r="K11" s="295">
        <v>3</v>
      </c>
      <c r="L11" s="296" t="s">
        <v>1304</v>
      </c>
      <c r="M11" s="297" t="s">
        <v>15</v>
      </c>
      <c r="N11" s="298">
        <v>2</v>
      </c>
      <c r="O11" s="298">
        <v>1274</v>
      </c>
      <c r="P11" s="299">
        <f t="shared" si="1"/>
        <v>1.1406711002863115E-4</v>
      </c>
    </row>
    <row r="12" spans="1:16" ht="13.5" customHeight="1">
      <c r="A12" s="232"/>
      <c r="B12" s="248" t="s">
        <v>20</v>
      </c>
      <c r="C12" s="334">
        <v>2</v>
      </c>
      <c r="D12" s="250" t="s">
        <v>21</v>
      </c>
      <c r="E12" s="335" t="s">
        <v>15</v>
      </c>
      <c r="F12" s="365">
        <v>41</v>
      </c>
      <c r="G12" s="365">
        <v>286997</v>
      </c>
      <c r="H12" s="288">
        <f t="shared" si="0"/>
        <v>3.0721650595157596E-2</v>
      </c>
      <c r="J12" s="289" t="s">
        <v>16</v>
      </c>
      <c r="K12" s="290">
        <v>2</v>
      </c>
      <c r="L12" s="291" t="s">
        <v>17</v>
      </c>
      <c r="M12" s="292" t="s">
        <v>15</v>
      </c>
      <c r="N12" s="293">
        <v>7</v>
      </c>
      <c r="O12" s="293">
        <v>10434</v>
      </c>
      <c r="P12" s="288">
        <f t="shared" si="1"/>
        <v>9.342042590570937E-4</v>
      </c>
    </row>
    <row r="13" spans="1:16" ht="13.5" customHeight="1">
      <c r="A13" s="232"/>
      <c r="B13" s="253" t="s">
        <v>22</v>
      </c>
      <c r="C13" s="337">
        <v>3</v>
      </c>
      <c r="D13" s="255" t="s">
        <v>812</v>
      </c>
      <c r="E13" s="41" t="s">
        <v>15</v>
      </c>
      <c r="F13" s="366">
        <v>41</v>
      </c>
      <c r="G13" s="366">
        <v>277078</v>
      </c>
      <c r="H13" s="299">
        <f t="shared" si="0"/>
        <v>2.9659869279487508E-2</v>
      </c>
      <c r="J13" s="300" t="s">
        <v>18</v>
      </c>
      <c r="K13" s="301">
        <v>3</v>
      </c>
      <c r="L13" s="302" t="s">
        <v>19</v>
      </c>
      <c r="M13" s="297" t="s">
        <v>15</v>
      </c>
      <c r="N13" s="298">
        <v>1</v>
      </c>
      <c r="O13" s="298">
        <v>1837</v>
      </c>
      <c r="P13" s="299">
        <f t="shared" si="1"/>
        <v>1.6447510292197444E-4</v>
      </c>
    </row>
    <row r="14" spans="1:16" ht="13.5" customHeight="1">
      <c r="A14" s="232"/>
      <c r="B14" s="253" t="s">
        <v>24</v>
      </c>
      <c r="C14" s="337">
        <v>4</v>
      </c>
      <c r="D14" s="255" t="s">
        <v>25</v>
      </c>
      <c r="E14" s="41" t="s">
        <v>15</v>
      </c>
      <c r="F14" s="366">
        <v>33</v>
      </c>
      <c r="G14" s="366">
        <v>191857</v>
      </c>
      <c r="H14" s="299">
        <f t="shared" si="0"/>
        <v>2.0537370489012607E-2</v>
      </c>
      <c r="J14" s="300" t="s">
        <v>842</v>
      </c>
      <c r="K14" s="301">
        <v>3</v>
      </c>
      <c r="L14" s="302" t="s">
        <v>843</v>
      </c>
      <c r="M14" s="297" t="s">
        <v>15</v>
      </c>
      <c r="N14" s="298">
        <v>0</v>
      </c>
      <c r="O14" s="298">
        <v>2681</v>
      </c>
      <c r="P14" s="299">
        <f t="shared" si="1"/>
        <v>2.4004232495036112E-4</v>
      </c>
    </row>
    <row r="15" spans="1:16" ht="13.5" customHeight="1">
      <c r="A15" s="232"/>
      <c r="B15" s="253" t="s">
        <v>28</v>
      </c>
      <c r="C15" s="337">
        <v>5</v>
      </c>
      <c r="D15" s="255" t="s">
        <v>29</v>
      </c>
      <c r="E15" s="41" t="s">
        <v>15</v>
      </c>
      <c r="F15" s="366">
        <v>0</v>
      </c>
      <c r="G15" s="366">
        <v>851</v>
      </c>
      <c r="H15" s="299">
        <f t="shared" si="0"/>
        <v>9.1095463215570591E-5</v>
      </c>
      <c r="J15" s="300" t="s">
        <v>844</v>
      </c>
      <c r="K15" s="301">
        <v>3</v>
      </c>
      <c r="L15" s="302" t="s">
        <v>845</v>
      </c>
      <c r="M15" s="297" t="s">
        <v>15</v>
      </c>
      <c r="N15" s="298">
        <v>3</v>
      </c>
      <c r="O15" s="298">
        <v>4411</v>
      </c>
      <c r="P15" s="299">
        <f t="shared" si="1"/>
        <v>3.9493722318390261E-4</v>
      </c>
    </row>
    <row r="16" spans="1:16" ht="13.5" customHeight="1">
      <c r="A16" s="232"/>
      <c r="B16" s="253" t="s">
        <v>33</v>
      </c>
      <c r="C16" s="337">
        <v>4</v>
      </c>
      <c r="D16" s="255" t="s">
        <v>34</v>
      </c>
      <c r="E16" s="41" t="s">
        <v>15</v>
      </c>
      <c r="F16" s="366">
        <v>7</v>
      </c>
      <c r="G16" s="366">
        <v>85221</v>
      </c>
      <c r="H16" s="299">
        <f t="shared" si="0"/>
        <v>9.1224987904749023E-3</v>
      </c>
      <c r="J16" s="289" t="s">
        <v>20</v>
      </c>
      <c r="K16" s="290">
        <v>2</v>
      </c>
      <c r="L16" s="291" t="s">
        <v>21</v>
      </c>
      <c r="M16" s="292" t="s">
        <v>15</v>
      </c>
      <c r="N16" s="293">
        <v>2497</v>
      </c>
      <c r="O16" s="293">
        <v>10849935</v>
      </c>
      <c r="P16" s="288">
        <f t="shared" si="1"/>
        <v>0.9714448425812372</v>
      </c>
    </row>
    <row r="17" spans="1:16" ht="13.5" customHeight="1">
      <c r="A17" s="232"/>
      <c r="B17" s="253" t="s">
        <v>801</v>
      </c>
      <c r="C17" s="337">
        <v>5</v>
      </c>
      <c r="D17" s="255" t="s">
        <v>796</v>
      </c>
      <c r="E17" s="41" t="s">
        <v>32</v>
      </c>
      <c r="F17" s="366">
        <v>0</v>
      </c>
      <c r="G17" s="366">
        <v>335</v>
      </c>
      <c r="H17" s="299">
        <f t="shared" si="0"/>
        <v>3.5860141218820389E-5</v>
      </c>
      <c r="J17" s="300" t="s">
        <v>22</v>
      </c>
      <c r="K17" s="301">
        <v>3</v>
      </c>
      <c r="L17" s="302" t="s">
        <v>812</v>
      </c>
      <c r="M17" s="297" t="s">
        <v>32</v>
      </c>
      <c r="N17" s="298">
        <v>2499014</v>
      </c>
      <c r="O17" s="298">
        <v>10841963</v>
      </c>
      <c r="P17" s="299">
        <f t="shared" si="1"/>
        <v>0.97073107256463731</v>
      </c>
    </row>
    <row r="18" spans="1:16" ht="13.5" customHeight="1">
      <c r="A18" s="232"/>
      <c r="B18" s="328" t="s">
        <v>35</v>
      </c>
      <c r="C18" s="329">
        <v>3</v>
      </c>
      <c r="D18" s="330" t="s">
        <v>36</v>
      </c>
      <c r="E18" s="331" t="s">
        <v>15</v>
      </c>
      <c r="F18" s="367">
        <v>0</v>
      </c>
      <c r="G18" s="367">
        <v>9919</v>
      </c>
      <c r="H18" s="299">
        <f t="shared" si="0"/>
        <v>1.0617813156700879E-3</v>
      </c>
      <c r="J18" s="300" t="s">
        <v>24</v>
      </c>
      <c r="K18" s="301">
        <v>4</v>
      </c>
      <c r="L18" s="302" t="s">
        <v>1305</v>
      </c>
      <c r="M18" s="297" t="s">
        <v>32</v>
      </c>
      <c r="N18" s="298">
        <v>208289</v>
      </c>
      <c r="O18" s="298">
        <v>202532</v>
      </c>
      <c r="P18" s="299">
        <f t="shared" si="1"/>
        <v>1.8133626317361633E-2</v>
      </c>
    </row>
    <row r="19" spans="1:16" ht="13.5" customHeight="1">
      <c r="A19" s="232"/>
      <c r="B19" s="248" t="s">
        <v>37</v>
      </c>
      <c r="C19" s="334">
        <v>2</v>
      </c>
      <c r="D19" s="250" t="s">
        <v>38</v>
      </c>
      <c r="E19" s="335" t="s">
        <v>15</v>
      </c>
      <c r="F19" s="365">
        <v>57</v>
      </c>
      <c r="G19" s="365">
        <v>102954</v>
      </c>
      <c r="H19" s="288">
        <f t="shared" si="0"/>
        <v>1.1020731280723685E-2</v>
      </c>
      <c r="J19" s="300" t="s">
        <v>33</v>
      </c>
      <c r="K19" s="301">
        <v>4</v>
      </c>
      <c r="L19" s="302" t="s">
        <v>1306</v>
      </c>
      <c r="M19" s="297" t="s">
        <v>32</v>
      </c>
      <c r="N19" s="298">
        <v>1592260</v>
      </c>
      <c r="O19" s="298">
        <v>2222771</v>
      </c>
      <c r="P19" s="299">
        <f t="shared" si="1"/>
        <v>0.1990149640702123</v>
      </c>
    </row>
    <row r="20" spans="1:16" ht="13.5" customHeight="1">
      <c r="A20" s="232"/>
      <c r="B20" s="328" t="s">
        <v>41</v>
      </c>
      <c r="C20" s="329">
        <v>3</v>
      </c>
      <c r="D20" s="330" t="s">
        <v>42</v>
      </c>
      <c r="E20" s="331" t="s">
        <v>15</v>
      </c>
      <c r="F20" s="367">
        <v>44</v>
      </c>
      <c r="G20" s="367">
        <v>23872</v>
      </c>
      <c r="H20" s="299">
        <f t="shared" si="0"/>
        <v>2.5553829587333741E-3</v>
      </c>
      <c r="J20" s="300" t="s">
        <v>855</v>
      </c>
      <c r="K20" s="301">
        <v>4</v>
      </c>
      <c r="L20" s="302" t="s">
        <v>856</v>
      </c>
      <c r="M20" s="297" t="s">
        <v>32</v>
      </c>
      <c r="N20" s="298">
        <v>3257</v>
      </c>
      <c r="O20" s="298">
        <v>6308155</v>
      </c>
      <c r="P20" s="299">
        <f t="shared" si="1"/>
        <v>0.56479828136786481</v>
      </c>
    </row>
    <row r="21" spans="1:16" ht="13.5" customHeight="1">
      <c r="A21" s="232"/>
      <c r="B21" s="248" t="s">
        <v>43</v>
      </c>
      <c r="C21" s="334">
        <v>2</v>
      </c>
      <c r="D21" s="250" t="s">
        <v>44</v>
      </c>
      <c r="E21" s="335" t="s">
        <v>32</v>
      </c>
      <c r="F21" s="365">
        <v>99333</v>
      </c>
      <c r="G21" s="365">
        <v>184140</v>
      </c>
      <c r="H21" s="288">
        <f t="shared" si="0"/>
        <v>1.971130269860772E-2</v>
      </c>
      <c r="J21" s="300" t="s">
        <v>857</v>
      </c>
      <c r="K21" s="301">
        <v>4</v>
      </c>
      <c r="L21" s="302" t="s">
        <v>858</v>
      </c>
      <c r="M21" s="297" t="s">
        <v>32</v>
      </c>
      <c r="N21" s="298">
        <v>405156</v>
      </c>
      <c r="O21" s="298">
        <v>1449810</v>
      </c>
      <c r="P21" s="299">
        <f t="shared" si="1"/>
        <v>0.12980819214333572</v>
      </c>
    </row>
    <row r="22" spans="1:16" ht="13.5" customHeight="1">
      <c r="A22" s="232"/>
      <c r="B22" s="253" t="s">
        <v>45</v>
      </c>
      <c r="C22" s="337">
        <v>3</v>
      </c>
      <c r="D22" s="255" t="s">
        <v>46</v>
      </c>
      <c r="E22" s="41" t="s">
        <v>32</v>
      </c>
      <c r="F22" s="366">
        <v>96189</v>
      </c>
      <c r="G22" s="366">
        <v>171572</v>
      </c>
      <c r="H22" s="299">
        <f t="shared" si="0"/>
        <v>1.8365958654314781E-2</v>
      </c>
      <c r="J22" s="300" t="s">
        <v>859</v>
      </c>
      <c r="K22" s="301">
        <v>4</v>
      </c>
      <c r="L22" s="302" t="s">
        <v>860</v>
      </c>
      <c r="M22" s="297" t="s">
        <v>32</v>
      </c>
      <c r="N22" s="298">
        <v>72271</v>
      </c>
      <c r="O22" s="298">
        <v>217113</v>
      </c>
      <c r="P22" s="299">
        <f t="shared" si="1"/>
        <v>1.9439130659062945E-2</v>
      </c>
    </row>
    <row r="23" spans="1:16" ht="13.5" customHeight="1">
      <c r="A23" s="232"/>
      <c r="B23" s="253" t="s">
        <v>47</v>
      </c>
      <c r="C23" s="337">
        <v>4</v>
      </c>
      <c r="D23" s="255" t="s">
        <v>813</v>
      </c>
      <c r="E23" s="41" t="s">
        <v>15</v>
      </c>
      <c r="F23" s="366">
        <v>1</v>
      </c>
      <c r="G23" s="366">
        <v>1521</v>
      </c>
      <c r="H23" s="299">
        <f t="shared" si="0"/>
        <v>1.6281574565321137E-4</v>
      </c>
      <c r="J23" s="300" t="s">
        <v>861</v>
      </c>
      <c r="K23" s="301">
        <v>5</v>
      </c>
      <c r="L23" s="302" t="s">
        <v>862</v>
      </c>
      <c r="M23" s="297" t="s">
        <v>32</v>
      </c>
      <c r="N23" s="298">
        <v>24141</v>
      </c>
      <c r="O23" s="298">
        <v>98139</v>
      </c>
      <c r="P23" s="299">
        <f t="shared" si="1"/>
        <v>8.7868383917581103E-3</v>
      </c>
    </row>
    <row r="24" spans="1:16" ht="13.5" customHeight="1">
      <c r="A24" s="232"/>
      <c r="B24" s="328" t="s">
        <v>49</v>
      </c>
      <c r="C24" s="329">
        <v>3</v>
      </c>
      <c r="D24" s="330" t="s">
        <v>50</v>
      </c>
      <c r="E24" s="331" t="s">
        <v>32</v>
      </c>
      <c r="F24" s="367">
        <v>3144</v>
      </c>
      <c r="G24" s="367">
        <v>12568</v>
      </c>
      <c r="H24" s="299">
        <f t="shared" si="0"/>
        <v>1.3453440442929394E-3</v>
      </c>
      <c r="J24" s="294" t="s">
        <v>872</v>
      </c>
      <c r="K24" s="295">
        <v>3</v>
      </c>
      <c r="L24" s="296" t="s">
        <v>36</v>
      </c>
      <c r="M24" s="297" t="s">
        <v>15</v>
      </c>
      <c r="N24" s="298">
        <v>1</v>
      </c>
      <c r="O24" s="298">
        <v>7972</v>
      </c>
      <c r="P24" s="299">
        <f t="shared" si="1"/>
        <v>7.1377001659988029E-4</v>
      </c>
    </row>
    <row r="25" spans="1:16" ht="13.5" customHeight="1">
      <c r="A25" s="232"/>
      <c r="B25" s="328" t="s">
        <v>797</v>
      </c>
      <c r="C25" s="329">
        <v>4</v>
      </c>
      <c r="D25" s="330" t="s">
        <v>802</v>
      </c>
      <c r="E25" s="331" t="s">
        <v>32</v>
      </c>
      <c r="F25" s="367">
        <v>257</v>
      </c>
      <c r="G25" s="367">
        <v>744</v>
      </c>
      <c r="H25" s="299">
        <f t="shared" si="0"/>
        <v>7.9641627065081696E-5</v>
      </c>
      <c r="J25" s="289" t="s">
        <v>37</v>
      </c>
      <c r="K25" s="290">
        <v>2</v>
      </c>
      <c r="L25" s="291" t="s">
        <v>38</v>
      </c>
      <c r="M25" s="292" t="s">
        <v>15</v>
      </c>
      <c r="N25" s="293">
        <v>32</v>
      </c>
      <c r="O25" s="293">
        <v>24694</v>
      </c>
      <c r="P25" s="288">
        <f t="shared" si="1"/>
        <v>2.2109679866931064E-3</v>
      </c>
    </row>
    <row r="26" spans="1:16" ht="13.5" customHeight="1">
      <c r="A26" s="232"/>
      <c r="B26" s="248" t="s">
        <v>51</v>
      </c>
      <c r="C26" s="334">
        <v>2</v>
      </c>
      <c r="D26" s="250" t="s">
        <v>52</v>
      </c>
      <c r="E26" s="335" t="s">
        <v>15</v>
      </c>
      <c r="F26" s="365">
        <v>3</v>
      </c>
      <c r="G26" s="365">
        <v>6405</v>
      </c>
      <c r="H26" s="288">
        <f t="shared" si="0"/>
        <v>6.8562449106431217E-4</v>
      </c>
      <c r="J26" s="289" t="s">
        <v>43</v>
      </c>
      <c r="K26" s="290">
        <v>2</v>
      </c>
      <c r="L26" s="291" t="s">
        <v>44</v>
      </c>
      <c r="M26" s="292" t="s">
        <v>32</v>
      </c>
      <c r="N26" s="293">
        <v>90559</v>
      </c>
      <c r="O26" s="293">
        <v>232569</v>
      </c>
      <c r="P26" s="288">
        <f t="shared" si="1"/>
        <v>2.0822977796113591E-2</v>
      </c>
    </row>
    <row r="27" spans="1:16" ht="13.5" customHeight="1">
      <c r="A27" s="232"/>
      <c r="B27" s="248" t="s">
        <v>53</v>
      </c>
      <c r="C27" s="334">
        <v>2</v>
      </c>
      <c r="D27" s="250" t="s">
        <v>54</v>
      </c>
      <c r="E27" s="335" t="s">
        <v>15</v>
      </c>
      <c r="F27" s="365">
        <v>55</v>
      </c>
      <c r="G27" s="365">
        <v>309708</v>
      </c>
      <c r="H27" s="288">
        <f t="shared" si="0"/>
        <v>3.3152754079398279E-2</v>
      </c>
      <c r="J27" s="294" t="s">
        <v>45</v>
      </c>
      <c r="K27" s="295">
        <v>3</v>
      </c>
      <c r="L27" s="296" t="s">
        <v>46</v>
      </c>
      <c r="M27" s="303" t="s">
        <v>32</v>
      </c>
      <c r="N27" s="304">
        <v>25089</v>
      </c>
      <c r="O27" s="304">
        <v>44282</v>
      </c>
      <c r="P27" s="299">
        <f t="shared" si="1"/>
        <v>3.9647721870391247E-3</v>
      </c>
    </row>
    <row r="28" spans="1:16" ht="13.5" customHeight="1">
      <c r="A28" s="232"/>
      <c r="B28" s="253" t="s">
        <v>55</v>
      </c>
      <c r="C28" s="337">
        <v>3</v>
      </c>
      <c r="D28" s="255" t="s">
        <v>56</v>
      </c>
      <c r="E28" s="41" t="s">
        <v>15</v>
      </c>
      <c r="F28" s="366">
        <v>48</v>
      </c>
      <c r="G28" s="366">
        <v>284596</v>
      </c>
      <c r="H28" s="299">
        <f t="shared" si="0"/>
        <v>3.046463507555644E-2</v>
      </c>
      <c r="J28" s="294" t="s">
        <v>49</v>
      </c>
      <c r="K28" s="295">
        <v>3</v>
      </c>
      <c r="L28" s="296" t="s">
        <v>50</v>
      </c>
      <c r="M28" s="303" t="s">
        <v>32</v>
      </c>
      <c r="N28" s="304">
        <v>65470</v>
      </c>
      <c r="O28" s="304">
        <v>188287</v>
      </c>
      <c r="P28" s="299">
        <f t="shared" si="1"/>
        <v>1.6858205609074469E-2</v>
      </c>
    </row>
    <row r="29" spans="1:16" ht="13.5" customHeight="1">
      <c r="A29" s="232"/>
      <c r="B29" s="248" t="s">
        <v>57</v>
      </c>
      <c r="C29" s="334">
        <v>2</v>
      </c>
      <c r="D29" s="250" t="s">
        <v>58</v>
      </c>
      <c r="E29" s="335" t="s">
        <v>15</v>
      </c>
      <c r="F29" s="365">
        <v>0</v>
      </c>
      <c r="G29" s="365">
        <v>3955</v>
      </c>
      <c r="H29" s="299">
        <f t="shared" si="0"/>
        <v>4.2336375677741689E-4</v>
      </c>
      <c r="J29" s="300" t="s">
        <v>899</v>
      </c>
      <c r="K29" s="301">
        <v>4</v>
      </c>
      <c r="L29" s="302" t="s">
        <v>900</v>
      </c>
      <c r="M29" s="297" t="s">
        <v>15</v>
      </c>
      <c r="N29" s="298">
        <v>52</v>
      </c>
      <c r="O29" s="298">
        <v>154357</v>
      </c>
      <c r="P29" s="299">
        <f t="shared" si="1"/>
        <v>1.3820295841985415E-2</v>
      </c>
    </row>
    <row r="30" spans="1:16" ht="13.5" customHeight="1">
      <c r="A30" s="232"/>
      <c r="B30" s="328" t="s">
        <v>59</v>
      </c>
      <c r="C30" s="329">
        <v>3</v>
      </c>
      <c r="D30" s="330" t="s">
        <v>60</v>
      </c>
      <c r="E30" s="331" t="s">
        <v>15</v>
      </c>
      <c r="F30" s="367">
        <v>0</v>
      </c>
      <c r="G30" s="367">
        <v>3955</v>
      </c>
      <c r="H30" s="299">
        <f t="shared" si="0"/>
        <v>4.2336375677741689E-4</v>
      </c>
      <c r="J30" s="300" t="s">
        <v>797</v>
      </c>
      <c r="K30" s="301">
        <v>4</v>
      </c>
      <c r="L30" s="302" t="s">
        <v>901</v>
      </c>
      <c r="M30" s="297" t="s">
        <v>32</v>
      </c>
      <c r="N30" s="298">
        <v>734</v>
      </c>
      <c r="O30" s="298">
        <v>558</v>
      </c>
      <c r="P30" s="299">
        <f t="shared" si="1"/>
        <v>4.9960319777061367E-5</v>
      </c>
    </row>
    <row r="31" spans="1:16" ht="13.5" customHeight="1">
      <c r="A31" s="232"/>
      <c r="B31" s="248" t="s">
        <v>61</v>
      </c>
      <c r="C31" s="334">
        <v>2</v>
      </c>
      <c r="D31" s="250" t="s">
        <v>62</v>
      </c>
      <c r="E31" s="335"/>
      <c r="F31" s="365">
        <v>0</v>
      </c>
      <c r="G31" s="365">
        <v>1405329</v>
      </c>
      <c r="H31" s="299">
        <f t="shared" si="0"/>
        <v>0.15043372059374219</v>
      </c>
      <c r="J31" s="300" t="s">
        <v>902</v>
      </c>
      <c r="K31" s="301">
        <v>4</v>
      </c>
      <c r="L31" s="302" t="s">
        <v>903</v>
      </c>
      <c r="M31" s="297" t="s">
        <v>15</v>
      </c>
      <c r="N31" s="298">
        <v>0</v>
      </c>
      <c r="O31" s="298">
        <v>256</v>
      </c>
      <c r="P31" s="299">
        <f t="shared" si="1"/>
        <v>2.2920863553633889E-5</v>
      </c>
    </row>
    <row r="32" spans="1:16" ht="13.5" customHeight="1">
      <c r="A32" s="232"/>
      <c r="B32" s="242" t="s">
        <v>63</v>
      </c>
      <c r="C32" s="325">
        <v>1</v>
      </c>
      <c r="D32" s="244" t="s">
        <v>64</v>
      </c>
      <c r="E32" s="326"/>
      <c r="F32" s="364">
        <v>0</v>
      </c>
      <c r="G32" s="364">
        <v>55591</v>
      </c>
      <c r="H32" s="282">
        <f t="shared" si="0"/>
        <v>5.9507495835684904E-3</v>
      </c>
      <c r="J32" s="289" t="s">
        <v>51</v>
      </c>
      <c r="K32" s="290">
        <v>2</v>
      </c>
      <c r="L32" s="291" t="s">
        <v>52</v>
      </c>
      <c r="M32" s="292" t="s">
        <v>15</v>
      </c>
      <c r="N32" s="293">
        <v>12</v>
      </c>
      <c r="O32" s="293">
        <v>84255</v>
      </c>
      <c r="P32" s="288">
        <f t="shared" si="1"/>
        <v>7.5437396824664972E-3</v>
      </c>
    </row>
    <row r="33" spans="1:16" ht="13.5" customHeight="1">
      <c r="A33" s="232"/>
      <c r="B33" s="248" t="s">
        <v>65</v>
      </c>
      <c r="C33" s="334">
        <v>2</v>
      </c>
      <c r="D33" s="250" t="s">
        <v>66</v>
      </c>
      <c r="E33" s="335" t="s">
        <v>67</v>
      </c>
      <c r="F33" s="365">
        <v>10</v>
      </c>
      <c r="G33" s="365">
        <v>55591</v>
      </c>
      <c r="H33" s="288">
        <f t="shared" si="0"/>
        <v>5.9507495835684904E-3</v>
      </c>
      <c r="J33" s="294" t="s">
        <v>904</v>
      </c>
      <c r="K33" s="295">
        <v>3</v>
      </c>
      <c r="L33" s="296" t="s">
        <v>905</v>
      </c>
      <c r="M33" s="303" t="s">
        <v>15</v>
      </c>
      <c r="N33" s="304">
        <v>0</v>
      </c>
      <c r="O33" s="304">
        <v>201</v>
      </c>
      <c r="P33" s="299">
        <f t="shared" si="1"/>
        <v>1.7996459274532859E-5</v>
      </c>
    </row>
    <row r="34" spans="1:16" ht="13.5" customHeight="1">
      <c r="A34" s="232"/>
      <c r="B34" s="242" t="s">
        <v>72</v>
      </c>
      <c r="C34" s="325">
        <v>1</v>
      </c>
      <c r="D34" s="244" t="s">
        <v>814</v>
      </c>
      <c r="E34" s="326"/>
      <c r="F34" s="364">
        <v>0</v>
      </c>
      <c r="G34" s="364">
        <v>881267</v>
      </c>
      <c r="H34" s="282">
        <f t="shared" si="0"/>
        <v>9.433540021339161E-2</v>
      </c>
      <c r="J34" s="289" t="s">
        <v>53</v>
      </c>
      <c r="K34" s="290">
        <v>2</v>
      </c>
      <c r="L34" s="291" t="s">
        <v>54</v>
      </c>
      <c r="M34" s="292" t="s">
        <v>15</v>
      </c>
      <c r="N34" s="293">
        <v>49</v>
      </c>
      <c r="O34" s="293">
        <v>130097</v>
      </c>
      <c r="P34" s="288">
        <f t="shared" si="1"/>
        <v>1.1648185881785577E-2</v>
      </c>
    </row>
    <row r="35" spans="1:16" ht="13.5" customHeight="1">
      <c r="A35" s="232"/>
      <c r="B35" s="248" t="s">
        <v>78</v>
      </c>
      <c r="C35" s="334">
        <v>2</v>
      </c>
      <c r="D35" s="250" t="s">
        <v>79</v>
      </c>
      <c r="E35" s="335" t="s">
        <v>15</v>
      </c>
      <c r="F35" s="365">
        <v>75</v>
      </c>
      <c r="G35" s="365">
        <v>47338</v>
      </c>
      <c r="H35" s="299">
        <f t="shared" si="0"/>
        <v>5.0673055672134908E-3</v>
      </c>
      <c r="J35" s="300" t="s">
        <v>55</v>
      </c>
      <c r="K35" s="301">
        <v>3</v>
      </c>
      <c r="L35" s="302" t="s">
        <v>914</v>
      </c>
      <c r="M35" s="297" t="s">
        <v>32</v>
      </c>
      <c r="N35" s="298">
        <v>20317</v>
      </c>
      <c r="O35" s="298">
        <v>32139</v>
      </c>
      <c r="P35" s="299">
        <f t="shared" si="1"/>
        <v>2.8775532568368735E-3</v>
      </c>
    </row>
    <row r="36" spans="1:16" ht="13.5" customHeight="1">
      <c r="A36" s="232"/>
      <c r="B36" s="253" t="s">
        <v>80</v>
      </c>
      <c r="C36" s="337">
        <v>3</v>
      </c>
      <c r="D36" s="255" t="s">
        <v>81</v>
      </c>
      <c r="E36" s="41" t="s">
        <v>15</v>
      </c>
      <c r="F36" s="366">
        <v>75</v>
      </c>
      <c r="G36" s="366">
        <v>44397</v>
      </c>
      <c r="H36" s="299">
        <f t="shared" si="0"/>
        <v>4.7524856408715484E-3</v>
      </c>
      <c r="J36" s="300" t="s">
        <v>915</v>
      </c>
      <c r="K36" s="301">
        <v>4</v>
      </c>
      <c r="L36" s="302" t="s">
        <v>916</v>
      </c>
      <c r="M36" s="297" t="s">
        <v>32</v>
      </c>
      <c r="N36" s="298">
        <v>4663</v>
      </c>
      <c r="O36" s="298">
        <v>4495</v>
      </c>
      <c r="P36" s="299">
        <f t="shared" si="1"/>
        <v>4.0245813153743883E-4</v>
      </c>
    </row>
    <row r="37" spans="1:16" ht="13.5" customHeight="1">
      <c r="A37" s="232"/>
      <c r="B37" s="248" t="s">
        <v>82</v>
      </c>
      <c r="C37" s="334">
        <v>2</v>
      </c>
      <c r="D37" s="250" t="s">
        <v>83</v>
      </c>
      <c r="E37" s="335"/>
      <c r="F37" s="365">
        <v>0</v>
      </c>
      <c r="G37" s="365">
        <v>8921</v>
      </c>
      <c r="H37" s="288">
        <f t="shared" si="0"/>
        <v>9.5495020839730352E-4</v>
      </c>
      <c r="J37" s="300" t="s">
        <v>919</v>
      </c>
      <c r="K37" s="301">
        <v>3</v>
      </c>
      <c r="L37" s="302" t="s">
        <v>920</v>
      </c>
      <c r="M37" s="297" t="s">
        <v>32</v>
      </c>
      <c r="N37" s="298">
        <v>135</v>
      </c>
      <c r="O37" s="298">
        <v>276</v>
      </c>
      <c r="P37" s="299">
        <f t="shared" si="1"/>
        <v>2.4711556018761534E-5</v>
      </c>
    </row>
    <row r="38" spans="1:16" ht="13.5" customHeight="1">
      <c r="A38" s="232"/>
      <c r="B38" s="253" t="s">
        <v>84</v>
      </c>
      <c r="C38" s="337">
        <v>3</v>
      </c>
      <c r="D38" s="255" t="s">
        <v>85</v>
      </c>
      <c r="E38" s="41"/>
      <c r="F38" s="366">
        <v>0</v>
      </c>
      <c r="G38" s="366">
        <v>8515</v>
      </c>
      <c r="H38" s="299">
        <f t="shared" si="0"/>
        <v>9.1148985814404652E-4</v>
      </c>
      <c r="J38" s="300" t="s">
        <v>921</v>
      </c>
      <c r="K38" s="301">
        <v>4</v>
      </c>
      <c r="L38" s="302" t="s">
        <v>922</v>
      </c>
      <c r="M38" s="297" t="s">
        <v>32</v>
      </c>
      <c r="N38" s="298">
        <v>135</v>
      </c>
      <c r="O38" s="298">
        <v>276</v>
      </c>
      <c r="P38" s="299">
        <f t="shared" si="1"/>
        <v>2.4711556018761534E-5</v>
      </c>
    </row>
    <row r="39" spans="1:16" ht="13.5" customHeight="1">
      <c r="A39" s="232"/>
      <c r="B39" s="253" t="s">
        <v>86</v>
      </c>
      <c r="C39" s="337">
        <v>4</v>
      </c>
      <c r="D39" s="255" t="s">
        <v>87</v>
      </c>
      <c r="E39" s="41"/>
      <c r="F39" s="366">
        <v>0</v>
      </c>
      <c r="G39" s="366">
        <v>8515</v>
      </c>
      <c r="H39" s="299">
        <f t="shared" si="0"/>
        <v>9.1148985814404652E-4</v>
      </c>
      <c r="J39" s="300" t="s">
        <v>925</v>
      </c>
      <c r="K39" s="301">
        <v>3</v>
      </c>
      <c r="L39" s="302" t="s">
        <v>926</v>
      </c>
      <c r="M39" s="297" t="s">
        <v>15</v>
      </c>
      <c r="N39" s="298">
        <v>18</v>
      </c>
      <c r="O39" s="298">
        <v>38256</v>
      </c>
      <c r="P39" s="299">
        <f t="shared" si="1"/>
        <v>3.4252365472961645E-3</v>
      </c>
    </row>
    <row r="40" spans="1:16" ht="13.5" customHeight="1">
      <c r="A40" s="232"/>
      <c r="B40" s="328" t="s">
        <v>88</v>
      </c>
      <c r="C40" s="329">
        <v>2</v>
      </c>
      <c r="D40" s="330" t="s">
        <v>89</v>
      </c>
      <c r="E40" s="331" t="s">
        <v>15</v>
      </c>
      <c r="F40" s="367">
        <v>0</v>
      </c>
      <c r="G40" s="367">
        <v>936</v>
      </c>
      <c r="H40" s="299">
        <f t="shared" si="0"/>
        <v>1.0019430501736085E-4</v>
      </c>
      <c r="J40" s="300" t="s">
        <v>927</v>
      </c>
      <c r="K40" s="301">
        <v>4</v>
      </c>
      <c r="L40" s="302" t="s">
        <v>928</v>
      </c>
      <c r="M40" s="297" t="s">
        <v>32</v>
      </c>
      <c r="N40" s="298">
        <v>18467</v>
      </c>
      <c r="O40" s="298">
        <v>35404</v>
      </c>
      <c r="P40" s="299">
        <f t="shared" si="1"/>
        <v>3.1698838017689621E-3</v>
      </c>
    </row>
    <row r="41" spans="1:16" ht="13.5" customHeight="1">
      <c r="A41" s="232"/>
      <c r="B41" s="248" t="s">
        <v>90</v>
      </c>
      <c r="C41" s="334">
        <v>2</v>
      </c>
      <c r="D41" s="250" t="s">
        <v>91</v>
      </c>
      <c r="E41" s="335" t="s">
        <v>15</v>
      </c>
      <c r="F41" s="365">
        <v>13</v>
      </c>
      <c r="G41" s="365">
        <v>9028</v>
      </c>
      <c r="H41" s="288">
        <f t="shared" si="0"/>
        <v>9.6640404454779246E-4</v>
      </c>
      <c r="J41" s="300" t="s">
        <v>929</v>
      </c>
      <c r="K41" s="301">
        <v>4</v>
      </c>
      <c r="L41" s="302" t="s">
        <v>930</v>
      </c>
      <c r="M41" s="297" t="s">
        <v>32</v>
      </c>
      <c r="N41" s="298">
        <v>844</v>
      </c>
      <c r="O41" s="298">
        <v>2852</v>
      </c>
      <c r="P41" s="299">
        <f t="shared" si="1"/>
        <v>2.5535274552720256E-4</v>
      </c>
    </row>
    <row r="42" spans="1:16" ht="13.5" customHeight="1">
      <c r="A42" s="232"/>
      <c r="B42" s="253" t="s">
        <v>92</v>
      </c>
      <c r="C42" s="337">
        <v>3</v>
      </c>
      <c r="D42" s="255" t="s">
        <v>93</v>
      </c>
      <c r="E42" s="41" t="s">
        <v>15</v>
      </c>
      <c r="F42" s="366">
        <v>13</v>
      </c>
      <c r="G42" s="366">
        <v>5411</v>
      </c>
      <c r="H42" s="299">
        <f t="shared" si="0"/>
        <v>5.7922156458220042E-4</v>
      </c>
      <c r="J42" s="289" t="s">
        <v>57</v>
      </c>
      <c r="K42" s="290">
        <v>2</v>
      </c>
      <c r="L42" s="291" t="s">
        <v>58</v>
      </c>
      <c r="M42" s="292" t="s">
        <v>15</v>
      </c>
      <c r="N42" s="293">
        <v>34</v>
      </c>
      <c r="O42" s="293">
        <v>177428</v>
      </c>
      <c r="P42" s="288">
        <f t="shared" si="1"/>
        <v>1.5885949135133411E-2</v>
      </c>
    </row>
    <row r="43" spans="1:16" ht="13.5" customHeight="1">
      <c r="A43" s="232"/>
      <c r="B43" s="253" t="s">
        <v>94</v>
      </c>
      <c r="C43" s="337">
        <v>4</v>
      </c>
      <c r="D43" s="255" t="s">
        <v>95</v>
      </c>
      <c r="E43" s="41" t="s">
        <v>32</v>
      </c>
      <c r="F43" s="366">
        <v>12380</v>
      </c>
      <c r="G43" s="366">
        <v>5411</v>
      </c>
      <c r="H43" s="299">
        <f t="shared" si="0"/>
        <v>5.7922156458220042E-4</v>
      </c>
      <c r="J43" s="294" t="s">
        <v>59</v>
      </c>
      <c r="K43" s="295">
        <v>3</v>
      </c>
      <c r="L43" s="296" t="s">
        <v>933</v>
      </c>
      <c r="M43" s="303" t="s">
        <v>15</v>
      </c>
      <c r="N43" s="304">
        <v>0</v>
      </c>
      <c r="O43" s="304">
        <v>255</v>
      </c>
      <c r="P43" s="299">
        <f t="shared" si="1"/>
        <v>2.2831328930377506E-5</v>
      </c>
    </row>
    <row r="44" spans="1:16" ht="13.5" customHeight="1">
      <c r="A44" s="232"/>
      <c r="B44" s="248" t="s">
        <v>98</v>
      </c>
      <c r="C44" s="334">
        <v>2</v>
      </c>
      <c r="D44" s="250" t="s">
        <v>99</v>
      </c>
      <c r="E44" s="335" t="s">
        <v>15</v>
      </c>
      <c r="F44" s="365">
        <v>27</v>
      </c>
      <c r="G44" s="365">
        <v>65301</v>
      </c>
      <c r="H44" s="288">
        <f t="shared" si="0"/>
        <v>6.9901584529259405E-3</v>
      </c>
      <c r="J44" s="294" t="s">
        <v>934</v>
      </c>
      <c r="K44" s="295">
        <v>3</v>
      </c>
      <c r="L44" s="296" t="s">
        <v>1308</v>
      </c>
      <c r="M44" s="303" t="s">
        <v>15</v>
      </c>
      <c r="N44" s="304">
        <v>1</v>
      </c>
      <c r="O44" s="304">
        <v>1011</v>
      </c>
      <c r="P44" s="299">
        <f t="shared" si="1"/>
        <v>9.0519504112202589E-5</v>
      </c>
    </row>
    <row r="45" spans="1:16" ht="13.5" customHeight="1">
      <c r="A45" s="232"/>
      <c r="B45" s="253" t="s">
        <v>100</v>
      </c>
      <c r="C45" s="337">
        <v>3</v>
      </c>
      <c r="D45" s="255" t="s">
        <v>101</v>
      </c>
      <c r="E45" s="41" t="s">
        <v>15</v>
      </c>
      <c r="F45" s="366">
        <v>8</v>
      </c>
      <c r="G45" s="366">
        <v>16539</v>
      </c>
      <c r="H45" s="299">
        <f t="shared" si="0"/>
        <v>1.7704205242330461E-3</v>
      </c>
      <c r="J45" s="289" t="s">
        <v>61</v>
      </c>
      <c r="K45" s="290">
        <v>2</v>
      </c>
      <c r="L45" s="291" t="s">
        <v>62</v>
      </c>
      <c r="M45" s="292"/>
      <c r="N45" s="293">
        <v>0</v>
      </c>
      <c r="O45" s="293">
        <v>191904</v>
      </c>
      <c r="P45" s="288">
        <f t="shared" si="1"/>
        <v>1.7182052341392806E-2</v>
      </c>
    </row>
    <row r="46" spans="1:16" ht="13.5" customHeight="1">
      <c r="A46" s="232"/>
      <c r="B46" s="248" t="s">
        <v>106</v>
      </c>
      <c r="C46" s="334">
        <v>2</v>
      </c>
      <c r="D46" s="250" t="s">
        <v>107</v>
      </c>
      <c r="E46" s="335"/>
      <c r="F46" s="365">
        <v>0</v>
      </c>
      <c r="G46" s="365">
        <v>749743</v>
      </c>
      <c r="H46" s="288">
        <f t="shared" si="0"/>
        <v>8.0256387635289708E-2</v>
      </c>
      <c r="J46" s="283" t="s">
        <v>63</v>
      </c>
      <c r="K46" s="284">
        <v>1</v>
      </c>
      <c r="L46" s="285" t="s">
        <v>64</v>
      </c>
      <c r="M46" s="286"/>
      <c r="N46" s="287">
        <v>0</v>
      </c>
      <c r="O46" s="287">
        <v>179358</v>
      </c>
      <c r="P46" s="282">
        <f t="shared" si="1"/>
        <v>1.6058750958018231E-2</v>
      </c>
    </row>
    <row r="47" spans="1:16" ht="13.5" customHeight="1">
      <c r="A47" s="232"/>
      <c r="B47" s="328" t="s">
        <v>108</v>
      </c>
      <c r="C47" s="329">
        <v>3</v>
      </c>
      <c r="D47" s="330" t="s">
        <v>109</v>
      </c>
      <c r="E47" s="331" t="s">
        <v>15</v>
      </c>
      <c r="F47" s="367">
        <v>0</v>
      </c>
      <c r="G47" s="367">
        <v>1720</v>
      </c>
      <c r="H47" s="299">
        <f t="shared" si="0"/>
        <v>1.8411773998916735E-4</v>
      </c>
      <c r="J47" s="289" t="s">
        <v>65</v>
      </c>
      <c r="K47" s="290">
        <v>2</v>
      </c>
      <c r="L47" s="291" t="s">
        <v>66</v>
      </c>
      <c r="M47" s="292" t="s">
        <v>67</v>
      </c>
      <c r="N47" s="293">
        <v>122</v>
      </c>
      <c r="O47" s="293">
        <v>166634</v>
      </c>
      <c r="P47" s="288">
        <f t="shared" si="1"/>
        <v>1.4919512411704021E-2</v>
      </c>
    </row>
    <row r="48" spans="1:16" ht="13.5" customHeight="1">
      <c r="A48" s="232"/>
      <c r="B48" s="253" t="s">
        <v>110</v>
      </c>
      <c r="C48" s="325">
        <v>1</v>
      </c>
      <c r="D48" s="244" t="s">
        <v>111</v>
      </c>
      <c r="E48" s="326"/>
      <c r="F48" s="364">
        <v>0</v>
      </c>
      <c r="G48" s="364">
        <v>477204</v>
      </c>
      <c r="H48" s="282">
        <f t="shared" si="0"/>
        <v>5.1082396508017811E-2</v>
      </c>
      <c r="J48" s="300" t="s">
        <v>936</v>
      </c>
      <c r="K48" s="301">
        <v>3</v>
      </c>
      <c r="L48" s="302" t="s">
        <v>937</v>
      </c>
      <c r="M48" s="297" t="s">
        <v>938</v>
      </c>
      <c r="N48" s="298">
        <v>124152</v>
      </c>
      <c r="O48" s="298">
        <v>166634</v>
      </c>
      <c r="P48" s="299">
        <f t="shared" si="1"/>
        <v>1.4919512411704021E-2</v>
      </c>
    </row>
    <row r="49" spans="1:16" ht="13.5" customHeight="1">
      <c r="A49" s="232"/>
      <c r="B49" s="242" t="s">
        <v>116</v>
      </c>
      <c r="C49" s="334">
        <v>2</v>
      </c>
      <c r="D49" s="250" t="s">
        <v>117</v>
      </c>
      <c r="E49" s="335"/>
      <c r="F49" s="365">
        <v>0</v>
      </c>
      <c r="G49" s="365">
        <v>477204</v>
      </c>
      <c r="H49" s="288">
        <f t="shared" si="0"/>
        <v>5.1082396508017811E-2</v>
      </c>
      <c r="J49" s="300" t="s">
        <v>939</v>
      </c>
      <c r="K49" s="301">
        <v>4</v>
      </c>
      <c r="L49" s="302" t="s">
        <v>940</v>
      </c>
      <c r="M49" s="297" t="s">
        <v>938</v>
      </c>
      <c r="N49" s="298">
        <v>6520</v>
      </c>
      <c r="O49" s="298">
        <v>21904</v>
      </c>
      <c r="P49" s="299">
        <f t="shared" si="1"/>
        <v>1.9611663878077996E-3</v>
      </c>
    </row>
    <row r="50" spans="1:16" ht="13.5" customHeight="1">
      <c r="A50" s="232"/>
      <c r="B50" s="248" t="s">
        <v>118</v>
      </c>
      <c r="C50" s="329">
        <v>3</v>
      </c>
      <c r="D50" s="330" t="s">
        <v>119</v>
      </c>
      <c r="E50" s="331"/>
      <c r="F50" s="367">
        <v>0</v>
      </c>
      <c r="G50" s="367">
        <v>471622</v>
      </c>
      <c r="H50" s="299">
        <f t="shared" si="0"/>
        <v>5.048487021463436E-2</v>
      </c>
      <c r="J50" s="300" t="s">
        <v>941</v>
      </c>
      <c r="K50" s="301">
        <v>5</v>
      </c>
      <c r="L50" s="302" t="s">
        <v>942</v>
      </c>
      <c r="M50" s="297" t="s">
        <v>938</v>
      </c>
      <c r="N50" s="298">
        <v>5822</v>
      </c>
      <c r="O50" s="298">
        <v>18000</v>
      </c>
      <c r="P50" s="299">
        <f t="shared" si="1"/>
        <v>1.6116232186148827E-3</v>
      </c>
    </row>
    <row r="51" spans="1:16" ht="13.5" customHeight="1">
      <c r="A51" s="232"/>
      <c r="B51" s="253" t="s">
        <v>126</v>
      </c>
      <c r="C51" s="337">
        <v>4</v>
      </c>
      <c r="D51" s="255" t="s">
        <v>127</v>
      </c>
      <c r="E51" s="41" t="s">
        <v>32</v>
      </c>
      <c r="F51" s="366">
        <v>363508</v>
      </c>
      <c r="G51" s="366">
        <v>375743</v>
      </c>
      <c r="H51" s="299">
        <f t="shared" si="0"/>
        <v>4.0221483707412624E-2</v>
      </c>
      <c r="J51" s="300" t="s">
        <v>943</v>
      </c>
      <c r="K51" s="301">
        <v>5</v>
      </c>
      <c r="L51" s="302" t="s">
        <v>944</v>
      </c>
      <c r="M51" s="297" t="s">
        <v>938</v>
      </c>
      <c r="N51" s="298">
        <v>112</v>
      </c>
      <c r="O51" s="298">
        <v>1036</v>
      </c>
      <c r="P51" s="299">
        <f t="shared" si="1"/>
        <v>9.275786969361215E-5</v>
      </c>
    </row>
    <row r="52" spans="1:16" ht="13.5" customHeight="1">
      <c r="A52" s="232"/>
      <c r="B52" s="253" t="s">
        <v>128</v>
      </c>
      <c r="C52" s="325">
        <v>1</v>
      </c>
      <c r="D52" s="244" t="s">
        <v>129</v>
      </c>
      <c r="E52" s="326" t="s">
        <v>15</v>
      </c>
      <c r="F52" s="364">
        <v>1</v>
      </c>
      <c r="G52" s="364">
        <v>23413</v>
      </c>
      <c r="H52" s="282">
        <f t="shared" si="0"/>
        <v>2.506249213003707E-3</v>
      </c>
      <c r="J52" s="300" t="s">
        <v>945</v>
      </c>
      <c r="K52" s="301">
        <v>4</v>
      </c>
      <c r="L52" s="302" t="s">
        <v>946</v>
      </c>
      <c r="M52" s="297" t="s">
        <v>938</v>
      </c>
      <c r="N52" s="298">
        <v>113713</v>
      </c>
      <c r="O52" s="298">
        <v>139694</v>
      </c>
      <c r="P52" s="299">
        <f t="shared" si="1"/>
        <v>1.250744966117708E-2</v>
      </c>
    </row>
    <row r="53" spans="1:16" ht="13.5" customHeight="1">
      <c r="A53" s="232"/>
      <c r="B53" s="242" t="s">
        <v>130</v>
      </c>
      <c r="C53" s="334">
        <v>2</v>
      </c>
      <c r="D53" s="250" t="s">
        <v>131</v>
      </c>
      <c r="E53" s="335" t="s">
        <v>15</v>
      </c>
      <c r="F53" s="365">
        <v>0</v>
      </c>
      <c r="G53" s="365">
        <v>15573</v>
      </c>
      <c r="H53" s="288">
        <f t="shared" si="0"/>
        <v>1.6670148632856414E-3</v>
      </c>
      <c r="J53" s="294" t="s">
        <v>947</v>
      </c>
      <c r="K53" s="295">
        <v>4</v>
      </c>
      <c r="L53" s="296" t="s">
        <v>948</v>
      </c>
      <c r="M53" s="303" t="s">
        <v>938</v>
      </c>
      <c r="N53" s="304">
        <v>3919</v>
      </c>
      <c r="O53" s="304">
        <v>5036</v>
      </c>
      <c r="P53" s="299">
        <f t="shared" si="1"/>
        <v>4.5089636271914167E-4</v>
      </c>
    </row>
    <row r="54" spans="1:16" ht="13.5" customHeight="1">
      <c r="A54" s="232"/>
      <c r="B54" s="248" t="s">
        <v>132</v>
      </c>
      <c r="C54" s="334">
        <v>2</v>
      </c>
      <c r="D54" s="250" t="s">
        <v>133</v>
      </c>
      <c r="E54" s="335" t="s">
        <v>15</v>
      </c>
      <c r="F54" s="365">
        <v>0</v>
      </c>
      <c r="G54" s="365">
        <v>3660</v>
      </c>
      <c r="H54" s="299">
        <f t="shared" si="0"/>
        <v>3.9178542346532126E-4</v>
      </c>
      <c r="J54" s="289" t="s">
        <v>68</v>
      </c>
      <c r="K54" s="290">
        <v>2</v>
      </c>
      <c r="L54" s="291" t="s">
        <v>69</v>
      </c>
      <c r="M54" s="292"/>
      <c r="N54" s="293">
        <v>0</v>
      </c>
      <c r="O54" s="293">
        <v>12724</v>
      </c>
      <c r="P54" s="288">
        <f t="shared" si="1"/>
        <v>1.1392385463142092E-3</v>
      </c>
    </row>
    <row r="55" spans="1:16" ht="13.5" customHeight="1">
      <c r="A55" s="232"/>
      <c r="B55" s="248" t="s">
        <v>134</v>
      </c>
      <c r="C55" s="334">
        <v>2</v>
      </c>
      <c r="D55" s="250" t="s">
        <v>135</v>
      </c>
      <c r="E55" s="335" t="s">
        <v>15</v>
      </c>
      <c r="F55" s="365">
        <v>1</v>
      </c>
      <c r="G55" s="365">
        <v>4180</v>
      </c>
      <c r="H55" s="299">
        <f t="shared" si="0"/>
        <v>4.4744892625274391E-4</v>
      </c>
      <c r="J55" s="294" t="s">
        <v>949</v>
      </c>
      <c r="K55" s="295">
        <v>3</v>
      </c>
      <c r="L55" s="296" t="s">
        <v>950</v>
      </c>
      <c r="M55" s="303"/>
      <c r="N55" s="304">
        <v>0</v>
      </c>
      <c r="O55" s="304">
        <v>12724</v>
      </c>
      <c r="P55" s="299">
        <f t="shared" si="1"/>
        <v>1.1392385463142092E-3</v>
      </c>
    </row>
    <row r="56" spans="1:16" ht="13.5" customHeight="1">
      <c r="A56" s="232"/>
      <c r="B56" s="242" t="s">
        <v>136</v>
      </c>
      <c r="C56" s="325">
        <v>1</v>
      </c>
      <c r="D56" s="244" t="s">
        <v>137</v>
      </c>
      <c r="E56" s="326"/>
      <c r="F56" s="364">
        <v>0</v>
      </c>
      <c r="G56" s="364">
        <v>57757638</v>
      </c>
      <c r="H56" s="282">
        <f t="shared" si="0"/>
        <v>6.1826777765537511</v>
      </c>
      <c r="J56" s="294" t="s">
        <v>951</v>
      </c>
      <c r="K56" s="295">
        <v>4</v>
      </c>
      <c r="L56" s="296" t="s">
        <v>952</v>
      </c>
      <c r="M56" s="303" t="s">
        <v>620</v>
      </c>
      <c r="N56" s="304">
        <v>38</v>
      </c>
      <c r="O56" s="304">
        <v>861</v>
      </c>
      <c r="P56" s="299">
        <f t="shared" si="1"/>
        <v>7.7089310623745225E-5</v>
      </c>
    </row>
    <row r="57" spans="1:16" ht="13.5" customHeight="1">
      <c r="A57" s="232"/>
      <c r="B57" s="248" t="s">
        <v>138</v>
      </c>
      <c r="C57" s="334">
        <v>2</v>
      </c>
      <c r="D57" s="250" t="s">
        <v>139</v>
      </c>
      <c r="E57" s="335"/>
      <c r="F57" s="365">
        <v>0</v>
      </c>
      <c r="G57" s="365">
        <v>3016682</v>
      </c>
      <c r="H57" s="288">
        <f t="shared" si="0"/>
        <v>0.32292132099186127</v>
      </c>
      <c r="J57" s="283" t="s">
        <v>72</v>
      </c>
      <c r="K57" s="284">
        <v>1</v>
      </c>
      <c r="L57" s="285" t="s">
        <v>814</v>
      </c>
      <c r="M57" s="286"/>
      <c r="N57" s="287">
        <v>0</v>
      </c>
      <c r="O57" s="287">
        <v>3760028</v>
      </c>
      <c r="P57" s="282">
        <f t="shared" si="1"/>
        <v>0.33665269041344892</v>
      </c>
    </row>
    <row r="58" spans="1:16" ht="13.5" customHeight="1">
      <c r="A58" s="232"/>
      <c r="B58" s="328" t="s">
        <v>140</v>
      </c>
      <c r="C58" s="329">
        <v>3</v>
      </c>
      <c r="D58" s="330" t="s">
        <v>141</v>
      </c>
      <c r="E58" s="331"/>
      <c r="F58" s="367">
        <v>0</v>
      </c>
      <c r="G58" s="367">
        <v>623016</v>
      </c>
      <c r="H58" s="299">
        <f t="shared" si="0"/>
        <v>6.6690870870401806E-2</v>
      </c>
      <c r="J58" s="289" t="s">
        <v>74</v>
      </c>
      <c r="K58" s="290">
        <v>2</v>
      </c>
      <c r="L58" s="291" t="s">
        <v>75</v>
      </c>
      <c r="M58" s="292" t="s">
        <v>15</v>
      </c>
      <c r="N58" s="293">
        <v>0</v>
      </c>
      <c r="O58" s="293">
        <v>7285</v>
      </c>
      <c r="P58" s="288">
        <f t="shared" si="1"/>
        <v>6.5225973042274559E-4</v>
      </c>
    </row>
    <row r="59" spans="1:16" ht="13.5" customHeight="1">
      <c r="A59" s="232"/>
      <c r="B59" s="253" t="s">
        <v>144</v>
      </c>
      <c r="C59" s="337">
        <v>4</v>
      </c>
      <c r="D59" s="255" t="s">
        <v>145</v>
      </c>
      <c r="E59" s="41" t="s">
        <v>15</v>
      </c>
      <c r="F59" s="366">
        <v>0</v>
      </c>
      <c r="G59" s="366">
        <v>4974</v>
      </c>
      <c r="H59" s="299">
        <f t="shared" si="0"/>
        <v>5.3244281320123166E-4</v>
      </c>
      <c r="J59" s="294" t="s">
        <v>953</v>
      </c>
      <c r="K59" s="295">
        <v>3</v>
      </c>
      <c r="L59" s="296" t="s">
        <v>954</v>
      </c>
      <c r="M59" s="303" t="s">
        <v>15</v>
      </c>
      <c r="N59" s="304">
        <v>0</v>
      </c>
      <c r="O59" s="304">
        <v>2153</v>
      </c>
      <c r="P59" s="299">
        <f t="shared" si="1"/>
        <v>1.9276804387099124E-4</v>
      </c>
    </row>
    <row r="60" spans="1:16" ht="13.5" customHeight="1">
      <c r="A60" s="232"/>
      <c r="B60" s="253" t="s">
        <v>148</v>
      </c>
      <c r="C60" s="337">
        <v>3</v>
      </c>
      <c r="D60" s="255" t="s">
        <v>149</v>
      </c>
      <c r="E60" s="41" t="s">
        <v>15</v>
      </c>
      <c r="F60" s="366">
        <v>373</v>
      </c>
      <c r="G60" s="366">
        <v>1812365</v>
      </c>
      <c r="H60" s="299">
        <f t="shared" si="0"/>
        <v>0.19400496967178332</v>
      </c>
      <c r="J60" s="300" t="s">
        <v>955</v>
      </c>
      <c r="K60" s="301">
        <v>3</v>
      </c>
      <c r="L60" s="302" t="s">
        <v>956</v>
      </c>
      <c r="M60" s="297" t="s">
        <v>32</v>
      </c>
      <c r="N60" s="298">
        <v>497</v>
      </c>
      <c r="O60" s="298">
        <v>5132</v>
      </c>
      <c r="P60" s="299">
        <f t="shared" si="1"/>
        <v>4.5949168655175433E-4</v>
      </c>
    </row>
    <row r="61" spans="1:16" ht="13.5" customHeight="1">
      <c r="A61" s="232"/>
      <c r="B61" s="253" t="s">
        <v>150</v>
      </c>
      <c r="C61" s="337">
        <v>4</v>
      </c>
      <c r="D61" s="255" t="s">
        <v>151</v>
      </c>
      <c r="E61" s="41" t="s">
        <v>15</v>
      </c>
      <c r="F61" s="366">
        <v>0</v>
      </c>
      <c r="G61" s="366">
        <v>1918</v>
      </c>
      <c r="H61" s="299">
        <f t="shared" si="0"/>
        <v>2.0531268912745522E-4</v>
      </c>
      <c r="J61" s="289" t="s">
        <v>76</v>
      </c>
      <c r="K61" s="290">
        <v>2</v>
      </c>
      <c r="L61" s="291" t="s">
        <v>77</v>
      </c>
      <c r="M61" s="292" t="s">
        <v>15</v>
      </c>
      <c r="N61" s="293">
        <v>0</v>
      </c>
      <c r="O61" s="293">
        <v>11312</v>
      </c>
      <c r="P61" s="288">
        <f t="shared" si="1"/>
        <v>1.0128156582761975E-3</v>
      </c>
    </row>
    <row r="62" spans="1:16" ht="13.5" customHeight="1">
      <c r="A62" s="232"/>
      <c r="B62" s="253" t="s">
        <v>154</v>
      </c>
      <c r="C62" s="337">
        <v>4</v>
      </c>
      <c r="D62" s="255" t="s">
        <v>155</v>
      </c>
      <c r="E62" s="41" t="s">
        <v>15</v>
      </c>
      <c r="F62" s="366">
        <v>17</v>
      </c>
      <c r="G62" s="366">
        <v>146915</v>
      </c>
      <c r="H62" s="299">
        <f t="shared" si="0"/>
        <v>1.5726545215411933E-2</v>
      </c>
      <c r="J62" s="294" t="s">
        <v>961</v>
      </c>
      <c r="K62" s="295">
        <v>3</v>
      </c>
      <c r="L62" s="296" t="s">
        <v>962</v>
      </c>
      <c r="M62" s="303" t="s">
        <v>15</v>
      </c>
      <c r="N62" s="304">
        <v>0</v>
      </c>
      <c r="O62" s="304">
        <v>11312</v>
      </c>
      <c r="P62" s="299">
        <f t="shared" si="1"/>
        <v>1.0128156582761975E-3</v>
      </c>
    </row>
    <row r="63" spans="1:16" ht="13.5" customHeight="1">
      <c r="A63" s="232"/>
      <c r="B63" s="248" t="s">
        <v>158</v>
      </c>
      <c r="C63" s="334">
        <v>2</v>
      </c>
      <c r="D63" s="250" t="s">
        <v>159</v>
      </c>
      <c r="E63" s="335" t="s">
        <v>15</v>
      </c>
      <c r="F63" s="365">
        <v>461</v>
      </c>
      <c r="G63" s="365">
        <v>4787548</v>
      </c>
      <c r="H63" s="288">
        <f t="shared" si="0"/>
        <v>0.51248402200561527</v>
      </c>
      <c r="J63" s="289" t="s">
        <v>78</v>
      </c>
      <c r="K63" s="290">
        <v>2</v>
      </c>
      <c r="L63" s="291" t="s">
        <v>79</v>
      </c>
      <c r="M63" s="292" t="s">
        <v>15</v>
      </c>
      <c r="N63" s="293">
        <v>32</v>
      </c>
      <c r="O63" s="293">
        <v>33085</v>
      </c>
      <c r="P63" s="288">
        <f t="shared" si="1"/>
        <v>2.9622530104374107E-3</v>
      </c>
    </row>
    <row r="64" spans="1:16" ht="13.5" customHeight="1">
      <c r="A64" s="232"/>
      <c r="B64" s="253" t="s">
        <v>160</v>
      </c>
      <c r="C64" s="337">
        <v>3</v>
      </c>
      <c r="D64" s="255" t="s">
        <v>161</v>
      </c>
      <c r="E64" s="41" t="s">
        <v>15</v>
      </c>
      <c r="F64" s="366">
        <v>0</v>
      </c>
      <c r="G64" s="366">
        <v>18542</v>
      </c>
      <c r="H64" s="299">
        <f t="shared" si="0"/>
        <v>1.9848320551622916E-3</v>
      </c>
      <c r="J64" s="300" t="s">
        <v>80</v>
      </c>
      <c r="K64" s="301">
        <v>3</v>
      </c>
      <c r="L64" s="302" t="s">
        <v>973</v>
      </c>
      <c r="M64" s="297" t="s">
        <v>15</v>
      </c>
      <c r="N64" s="298">
        <v>0</v>
      </c>
      <c r="O64" s="298">
        <v>250</v>
      </c>
      <c r="P64" s="299">
        <f t="shared" si="1"/>
        <v>2.2383655814095594E-5</v>
      </c>
    </row>
    <row r="65" spans="1:16" ht="13.5" customHeight="1">
      <c r="A65" s="232"/>
      <c r="B65" s="328" t="s">
        <v>162</v>
      </c>
      <c r="C65" s="329">
        <v>3</v>
      </c>
      <c r="D65" s="330" t="s">
        <v>163</v>
      </c>
      <c r="E65" s="331" t="s">
        <v>15</v>
      </c>
      <c r="F65" s="367">
        <v>353</v>
      </c>
      <c r="G65" s="367">
        <v>3893779</v>
      </c>
      <c r="H65" s="299">
        <f t="shared" si="0"/>
        <v>0.41681034273097683</v>
      </c>
      <c r="J65" s="300" t="s">
        <v>976</v>
      </c>
      <c r="K65" s="301">
        <v>3</v>
      </c>
      <c r="L65" s="302" t="s">
        <v>81</v>
      </c>
      <c r="M65" s="297" t="s">
        <v>15</v>
      </c>
      <c r="N65" s="298">
        <v>32</v>
      </c>
      <c r="O65" s="298">
        <v>32835</v>
      </c>
      <c r="P65" s="299">
        <f t="shared" si="1"/>
        <v>2.9398693546233154E-3</v>
      </c>
    </row>
    <row r="66" spans="1:16" ht="13.5" customHeight="1">
      <c r="A66" s="232"/>
      <c r="B66" s="248" t="s">
        <v>164</v>
      </c>
      <c r="C66" s="334">
        <v>2</v>
      </c>
      <c r="D66" s="250" t="s">
        <v>165</v>
      </c>
      <c r="E66" s="335" t="s">
        <v>32</v>
      </c>
      <c r="F66" s="365">
        <v>98256</v>
      </c>
      <c r="G66" s="365">
        <v>10105329</v>
      </c>
      <c r="H66" s="288">
        <f t="shared" si="0"/>
        <v>1.0817269403063912</v>
      </c>
      <c r="J66" s="300" t="s">
        <v>979</v>
      </c>
      <c r="K66" s="301">
        <v>4</v>
      </c>
      <c r="L66" s="302" t="s">
        <v>980</v>
      </c>
      <c r="M66" s="297" t="s">
        <v>15</v>
      </c>
      <c r="N66" s="298">
        <v>32</v>
      </c>
      <c r="O66" s="298">
        <v>32835</v>
      </c>
      <c r="P66" s="299">
        <f t="shared" si="1"/>
        <v>2.9398693546233154E-3</v>
      </c>
    </row>
    <row r="67" spans="1:16" ht="13.5" customHeight="1">
      <c r="A67" s="232"/>
      <c r="B67" s="253" t="s">
        <v>166</v>
      </c>
      <c r="C67" s="337">
        <v>3</v>
      </c>
      <c r="D67" s="255" t="s">
        <v>167</v>
      </c>
      <c r="E67" s="41" t="s">
        <v>32</v>
      </c>
      <c r="F67" s="366">
        <v>3</v>
      </c>
      <c r="G67" s="366">
        <v>231</v>
      </c>
      <c r="H67" s="299">
        <f t="shared" si="0"/>
        <v>2.472744066133585E-5</v>
      </c>
      <c r="J67" s="294" t="s">
        <v>981</v>
      </c>
      <c r="K67" s="295">
        <v>5</v>
      </c>
      <c r="L67" s="296" t="s">
        <v>982</v>
      </c>
      <c r="M67" s="303" t="s">
        <v>15</v>
      </c>
      <c r="N67" s="304">
        <v>0</v>
      </c>
      <c r="O67" s="304">
        <v>212</v>
      </c>
      <c r="P67" s="299">
        <f t="shared" si="1"/>
        <v>1.8981340130353065E-5</v>
      </c>
    </row>
    <row r="68" spans="1:16" ht="13.5" customHeight="1">
      <c r="A68" s="232"/>
      <c r="B68" s="253" t="s">
        <v>170</v>
      </c>
      <c r="C68" s="337">
        <v>3</v>
      </c>
      <c r="D68" s="255" t="s">
        <v>171</v>
      </c>
      <c r="E68" s="41" t="s">
        <v>32</v>
      </c>
      <c r="F68" s="366">
        <v>25293</v>
      </c>
      <c r="G68" s="366">
        <v>3026894</v>
      </c>
      <c r="H68" s="299">
        <f t="shared" si="0"/>
        <v>0.32401446655044813</v>
      </c>
      <c r="J68" s="294" t="s">
        <v>985</v>
      </c>
      <c r="K68" s="295">
        <v>5</v>
      </c>
      <c r="L68" s="296" t="s">
        <v>986</v>
      </c>
      <c r="M68" s="303" t="s">
        <v>15</v>
      </c>
      <c r="N68" s="304">
        <v>1</v>
      </c>
      <c r="O68" s="304">
        <v>2169</v>
      </c>
      <c r="P68" s="299">
        <f t="shared" si="1"/>
        <v>1.9420059784309337E-4</v>
      </c>
    </row>
    <row r="69" spans="1:16" ht="13.5" customHeight="1">
      <c r="A69" s="232"/>
      <c r="B69" s="328" t="s">
        <v>172</v>
      </c>
      <c r="C69" s="329">
        <v>3</v>
      </c>
      <c r="D69" s="330" t="s">
        <v>173</v>
      </c>
      <c r="E69" s="331" t="s">
        <v>32</v>
      </c>
      <c r="F69" s="367">
        <v>38445</v>
      </c>
      <c r="G69" s="367">
        <v>3154879</v>
      </c>
      <c r="H69" s="299">
        <f t="shared" si="0"/>
        <v>0.33771464617400254</v>
      </c>
      <c r="J69" s="289" t="s">
        <v>82</v>
      </c>
      <c r="K69" s="290">
        <v>2</v>
      </c>
      <c r="L69" s="291" t="s">
        <v>83</v>
      </c>
      <c r="M69" s="292"/>
      <c r="N69" s="293">
        <v>0</v>
      </c>
      <c r="O69" s="293">
        <v>47161</v>
      </c>
      <c r="P69" s="288">
        <f t="shared" si="1"/>
        <v>4.2225423673942488E-3</v>
      </c>
    </row>
    <row r="70" spans="1:16" ht="13.5" customHeight="1">
      <c r="A70" s="232"/>
      <c r="B70" s="248" t="s">
        <v>174</v>
      </c>
      <c r="C70" s="334">
        <v>2</v>
      </c>
      <c r="D70" s="250" t="s">
        <v>175</v>
      </c>
      <c r="E70" s="335" t="s">
        <v>15</v>
      </c>
      <c r="F70" s="365">
        <v>244</v>
      </c>
      <c r="G70" s="365">
        <v>1426760</v>
      </c>
      <c r="H70" s="288">
        <f t="shared" si="0"/>
        <v>0.1527278062249677</v>
      </c>
      <c r="J70" s="300" t="s">
        <v>84</v>
      </c>
      <c r="K70" s="301">
        <v>3</v>
      </c>
      <c r="L70" s="302" t="s">
        <v>85</v>
      </c>
      <c r="M70" s="297"/>
      <c r="N70" s="298">
        <v>0</v>
      </c>
      <c r="O70" s="298">
        <v>46707</v>
      </c>
      <c r="P70" s="299">
        <f t="shared" si="1"/>
        <v>4.1818936484358518E-3</v>
      </c>
    </row>
    <row r="71" spans="1:16" ht="13.5" customHeight="1">
      <c r="A71" s="232"/>
      <c r="B71" s="253" t="s">
        <v>176</v>
      </c>
      <c r="C71" s="337">
        <v>3</v>
      </c>
      <c r="D71" s="255" t="s">
        <v>177</v>
      </c>
      <c r="E71" s="41" t="s">
        <v>15</v>
      </c>
      <c r="F71" s="366">
        <v>111</v>
      </c>
      <c r="G71" s="366">
        <v>1161697</v>
      </c>
      <c r="H71" s="299">
        <f t="shared" si="0"/>
        <v>0.12435408499546265</v>
      </c>
      <c r="J71" s="300" t="s">
        <v>993</v>
      </c>
      <c r="K71" s="301">
        <v>4</v>
      </c>
      <c r="L71" s="302" t="s">
        <v>994</v>
      </c>
      <c r="M71" s="297" t="s">
        <v>988</v>
      </c>
      <c r="N71" s="298">
        <v>1056</v>
      </c>
      <c r="O71" s="298">
        <v>2031</v>
      </c>
      <c r="P71" s="299">
        <f t="shared" si="1"/>
        <v>1.818448198337126E-4</v>
      </c>
    </row>
    <row r="72" spans="1:16" ht="13.5" customHeight="1">
      <c r="A72" s="232"/>
      <c r="B72" s="253" t="s">
        <v>178</v>
      </c>
      <c r="C72" s="337">
        <v>3</v>
      </c>
      <c r="D72" s="255" t="s">
        <v>179</v>
      </c>
      <c r="E72" s="41" t="s">
        <v>15</v>
      </c>
      <c r="F72" s="366">
        <v>59</v>
      </c>
      <c r="G72" s="366">
        <v>120765</v>
      </c>
      <c r="H72" s="299">
        <f t="shared" si="0"/>
        <v>1.2927313296390578E-2</v>
      </c>
      <c r="J72" s="300" t="s">
        <v>995</v>
      </c>
      <c r="K72" s="301">
        <v>4</v>
      </c>
      <c r="L72" s="302" t="s">
        <v>87</v>
      </c>
      <c r="M72" s="297"/>
      <c r="N72" s="298">
        <v>0</v>
      </c>
      <c r="O72" s="298">
        <v>44676</v>
      </c>
      <c r="P72" s="299">
        <f t="shared" si="1"/>
        <v>4.0000488286021391E-3</v>
      </c>
    </row>
    <row r="73" spans="1:16" ht="13.5" customHeight="1">
      <c r="A73" s="232"/>
      <c r="B73" s="248" t="s">
        <v>190</v>
      </c>
      <c r="C73" s="334">
        <v>2</v>
      </c>
      <c r="D73" s="250" t="s">
        <v>191</v>
      </c>
      <c r="E73" s="335" t="s">
        <v>15</v>
      </c>
      <c r="F73" s="365">
        <v>3327</v>
      </c>
      <c r="G73" s="365">
        <v>21279580</v>
      </c>
      <c r="H73" s="299">
        <f t="shared" ref="H73:H136" si="2">G73/$G$350*100</f>
        <v>2.2778768473945847</v>
      </c>
      <c r="J73" s="300" t="s">
        <v>1000</v>
      </c>
      <c r="K73" s="301">
        <v>5</v>
      </c>
      <c r="L73" s="302" t="s">
        <v>992</v>
      </c>
      <c r="M73" s="297" t="s">
        <v>988</v>
      </c>
      <c r="N73" s="298">
        <v>18</v>
      </c>
      <c r="O73" s="298">
        <v>11200</v>
      </c>
      <c r="P73" s="299">
        <f t="shared" ref="P73:P136" si="3">O73/$O$308*100</f>
        <v>1.0027877804714828E-3</v>
      </c>
    </row>
    <row r="74" spans="1:16" ht="13.5" customHeight="1">
      <c r="A74" s="232"/>
      <c r="B74" s="253" t="s">
        <v>192</v>
      </c>
      <c r="C74" s="337">
        <v>3</v>
      </c>
      <c r="D74" s="255" t="s">
        <v>193</v>
      </c>
      <c r="E74" s="41" t="s">
        <v>15</v>
      </c>
      <c r="F74" s="366">
        <v>0</v>
      </c>
      <c r="G74" s="366">
        <v>3275</v>
      </c>
      <c r="H74" s="299">
        <f t="shared" si="2"/>
        <v>3.5057302236309485E-4</v>
      </c>
      <c r="J74" s="289" t="s">
        <v>90</v>
      </c>
      <c r="K74" s="290">
        <v>2</v>
      </c>
      <c r="L74" s="291" t="s">
        <v>91</v>
      </c>
      <c r="M74" s="292" t="s">
        <v>15</v>
      </c>
      <c r="N74" s="293">
        <v>44</v>
      </c>
      <c r="O74" s="293">
        <v>99224</v>
      </c>
      <c r="P74" s="288">
        <f t="shared" si="3"/>
        <v>8.8839834579912853E-3</v>
      </c>
    </row>
    <row r="75" spans="1:16" ht="13.5" customHeight="1">
      <c r="A75" s="232"/>
      <c r="B75" s="253" t="s">
        <v>194</v>
      </c>
      <c r="C75" s="337">
        <v>3</v>
      </c>
      <c r="D75" s="255" t="s">
        <v>195</v>
      </c>
      <c r="E75" s="41" t="s">
        <v>15</v>
      </c>
      <c r="F75" s="366">
        <v>110</v>
      </c>
      <c r="G75" s="366">
        <v>332716</v>
      </c>
      <c r="H75" s="299">
        <f t="shared" si="2"/>
        <v>3.5615649987346398E-2</v>
      </c>
      <c r="J75" s="294" t="s">
        <v>1011</v>
      </c>
      <c r="K75" s="295">
        <v>3</v>
      </c>
      <c r="L75" s="296" t="s">
        <v>1012</v>
      </c>
      <c r="M75" s="303" t="s">
        <v>15</v>
      </c>
      <c r="N75" s="304">
        <v>1</v>
      </c>
      <c r="O75" s="304">
        <v>4144</v>
      </c>
      <c r="P75" s="299">
        <f t="shared" si="3"/>
        <v>3.710314787744486E-4</v>
      </c>
    </row>
    <row r="76" spans="1:16" ht="13.5" customHeight="1">
      <c r="A76" s="232"/>
      <c r="B76" s="253" t="s">
        <v>196</v>
      </c>
      <c r="C76" s="337">
        <v>4</v>
      </c>
      <c r="D76" s="255" t="s">
        <v>197</v>
      </c>
      <c r="E76" s="41" t="s">
        <v>15</v>
      </c>
      <c r="F76" s="366">
        <v>8</v>
      </c>
      <c r="G76" s="366">
        <v>5535</v>
      </c>
      <c r="H76" s="299">
        <f t="shared" si="2"/>
        <v>5.9249516909304736E-4</v>
      </c>
      <c r="J76" s="300" t="s">
        <v>1016</v>
      </c>
      <c r="K76" s="301">
        <v>3</v>
      </c>
      <c r="L76" s="302" t="s">
        <v>1017</v>
      </c>
      <c r="M76" s="297" t="s">
        <v>15</v>
      </c>
      <c r="N76" s="298">
        <v>3</v>
      </c>
      <c r="O76" s="298">
        <v>7104</v>
      </c>
      <c r="P76" s="299">
        <f t="shared" si="3"/>
        <v>6.3605396361334041E-4</v>
      </c>
    </row>
    <row r="77" spans="1:16" ht="13.5" customHeight="1">
      <c r="A77" s="232"/>
      <c r="B77" s="253" t="s">
        <v>198</v>
      </c>
      <c r="C77" s="337">
        <v>4</v>
      </c>
      <c r="D77" s="255" t="s">
        <v>199</v>
      </c>
      <c r="E77" s="41" t="s">
        <v>15</v>
      </c>
      <c r="F77" s="366">
        <v>103</v>
      </c>
      <c r="G77" s="366">
        <v>326220</v>
      </c>
      <c r="H77" s="299">
        <f t="shared" si="2"/>
        <v>3.4920284383294295E-2</v>
      </c>
      <c r="J77" s="300" t="s">
        <v>1018</v>
      </c>
      <c r="K77" s="301">
        <v>3</v>
      </c>
      <c r="L77" s="302" t="s">
        <v>1019</v>
      </c>
      <c r="M77" s="297" t="s">
        <v>15</v>
      </c>
      <c r="N77" s="298">
        <v>3</v>
      </c>
      <c r="O77" s="298">
        <v>2447</v>
      </c>
      <c r="P77" s="299">
        <f t="shared" si="3"/>
        <v>2.1909122310836767E-4</v>
      </c>
    </row>
    <row r="78" spans="1:16" ht="13.5" customHeight="1">
      <c r="A78" s="232"/>
      <c r="B78" s="328" t="s">
        <v>200</v>
      </c>
      <c r="C78" s="329">
        <v>3</v>
      </c>
      <c r="D78" s="330" t="s">
        <v>201</v>
      </c>
      <c r="E78" s="331" t="s">
        <v>15</v>
      </c>
      <c r="F78" s="367">
        <v>84</v>
      </c>
      <c r="G78" s="367">
        <v>107124</v>
      </c>
      <c r="H78" s="299">
        <f t="shared" si="2"/>
        <v>1.1467109754999746E-2</v>
      </c>
      <c r="J78" s="300" t="s">
        <v>1020</v>
      </c>
      <c r="K78" s="301">
        <v>4</v>
      </c>
      <c r="L78" s="302" t="s">
        <v>1021</v>
      </c>
      <c r="M78" s="297" t="s">
        <v>15</v>
      </c>
      <c r="N78" s="298">
        <v>2</v>
      </c>
      <c r="O78" s="298">
        <v>1745</v>
      </c>
      <c r="P78" s="299">
        <f t="shared" si="3"/>
        <v>1.5623791758238726E-4</v>
      </c>
    </row>
    <row r="79" spans="1:16" ht="13.5" customHeight="1">
      <c r="A79" s="232"/>
      <c r="B79" s="253" t="s">
        <v>202</v>
      </c>
      <c r="C79" s="337">
        <v>3</v>
      </c>
      <c r="D79" s="255" t="s">
        <v>203</v>
      </c>
      <c r="E79" s="41" t="s">
        <v>32</v>
      </c>
      <c r="F79" s="366">
        <v>2292</v>
      </c>
      <c r="G79" s="366">
        <v>3220</v>
      </c>
      <c r="H79" s="299">
        <f t="shared" si="2"/>
        <v>3.4468553649134821E-4</v>
      </c>
      <c r="J79" s="300" t="s">
        <v>1026</v>
      </c>
      <c r="K79" s="301">
        <v>3</v>
      </c>
      <c r="L79" s="302" t="s">
        <v>1027</v>
      </c>
      <c r="M79" s="297" t="s">
        <v>15</v>
      </c>
      <c r="N79" s="298">
        <v>2</v>
      </c>
      <c r="O79" s="298">
        <v>2841</v>
      </c>
      <c r="P79" s="299">
        <f t="shared" si="3"/>
        <v>2.5436786467138232E-4</v>
      </c>
    </row>
    <row r="80" spans="1:16" ht="13.5" customHeight="1">
      <c r="A80" s="232"/>
      <c r="B80" s="248" t="s">
        <v>204</v>
      </c>
      <c r="C80" s="334">
        <v>2</v>
      </c>
      <c r="D80" s="250" t="s">
        <v>205</v>
      </c>
      <c r="E80" s="335" t="s">
        <v>15</v>
      </c>
      <c r="F80" s="365">
        <v>1515</v>
      </c>
      <c r="G80" s="365">
        <v>17141739</v>
      </c>
      <c r="H80" s="288">
        <f t="shared" si="2"/>
        <v>1.8349408396303315</v>
      </c>
      <c r="J80" s="300" t="s">
        <v>1028</v>
      </c>
      <c r="K80" s="301">
        <v>4</v>
      </c>
      <c r="L80" s="302" t="s">
        <v>1029</v>
      </c>
      <c r="M80" s="297" t="s">
        <v>15</v>
      </c>
      <c r="N80" s="298">
        <v>1</v>
      </c>
      <c r="O80" s="298">
        <v>2413</v>
      </c>
      <c r="P80" s="299">
        <f t="shared" si="3"/>
        <v>2.1604704591765068E-4</v>
      </c>
    </row>
    <row r="81" spans="1:16" ht="13.5" customHeight="1">
      <c r="A81" s="232"/>
      <c r="B81" s="242" t="s">
        <v>206</v>
      </c>
      <c r="C81" s="325">
        <v>1</v>
      </c>
      <c r="D81" s="244" t="s">
        <v>207</v>
      </c>
      <c r="E81" s="326"/>
      <c r="F81" s="364">
        <v>0</v>
      </c>
      <c r="G81" s="364">
        <v>71198050</v>
      </c>
      <c r="H81" s="282">
        <f t="shared" si="2"/>
        <v>7.6214093358347306</v>
      </c>
      <c r="J81" s="289" t="s">
        <v>98</v>
      </c>
      <c r="K81" s="290">
        <v>2</v>
      </c>
      <c r="L81" s="291" t="s">
        <v>99</v>
      </c>
      <c r="M81" s="292" t="s">
        <v>15</v>
      </c>
      <c r="N81" s="293">
        <v>77</v>
      </c>
      <c r="O81" s="293">
        <v>133673</v>
      </c>
      <c r="P81" s="288">
        <f t="shared" si="3"/>
        <v>1.1968361694550402E-2</v>
      </c>
    </row>
    <row r="82" spans="1:16" ht="13.5" customHeight="1">
      <c r="A82" s="232"/>
      <c r="B82" s="248" t="s">
        <v>208</v>
      </c>
      <c r="C82" s="334">
        <v>2</v>
      </c>
      <c r="D82" s="250" t="s">
        <v>209</v>
      </c>
      <c r="E82" s="335" t="s">
        <v>15</v>
      </c>
      <c r="F82" s="365">
        <v>7</v>
      </c>
      <c r="G82" s="365">
        <v>96252</v>
      </c>
      <c r="H82" s="288">
        <f t="shared" si="2"/>
        <v>1.0303314365951942E-2</v>
      </c>
      <c r="J82" s="300" t="s">
        <v>1030</v>
      </c>
      <c r="K82" s="301">
        <v>3</v>
      </c>
      <c r="L82" s="302" t="s">
        <v>1031</v>
      </c>
      <c r="M82" s="297" t="s">
        <v>15</v>
      </c>
      <c r="N82" s="298">
        <v>77</v>
      </c>
      <c r="O82" s="298">
        <v>133673</v>
      </c>
      <c r="P82" s="299">
        <f t="shared" si="3"/>
        <v>1.1968361694550402E-2</v>
      </c>
    </row>
    <row r="83" spans="1:16" ht="13.5" customHeight="1">
      <c r="A83" s="232"/>
      <c r="B83" s="248" t="s">
        <v>210</v>
      </c>
      <c r="C83" s="334">
        <v>2</v>
      </c>
      <c r="D83" s="250" t="s">
        <v>211</v>
      </c>
      <c r="E83" s="335" t="s">
        <v>15</v>
      </c>
      <c r="F83" s="365">
        <v>614</v>
      </c>
      <c r="G83" s="365">
        <v>4102301</v>
      </c>
      <c r="H83" s="288">
        <f t="shared" si="2"/>
        <v>0.43913162143912859</v>
      </c>
      <c r="J83" s="300" t="s">
        <v>1032</v>
      </c>
      <c r="K83" s="301">
        <v>4</v>
      </c>
      <c r="L83" s="302" t="s">
        <v>1033</v>
      </c>
      <c r="M83" s="297" t="s">
        <v>15</v>
      </c>
      <c r="N83" s="298">
        <v>2</v>
      </c>
      <c r="O83" s="298">
        <v>3469</v>
      </c>
      <c r="P83" s="299">
        <f t="shared" si="3"/>
        <v>3.1059560807639045E-4</v>
      </c>
    </row>
    <row r="84" spans="1:16" ht="13.5" customHeight="1">
      <c r="A84" s="232"/>
      <c r="B84" s="253" t="s">
        <v>212</v>
      </c>
      <c r="C84" s="337">
        <v>3</v>
      </c>
      <c r="D84" s="255" t="s">
        <v>213</v>
      </c>
      <c r="E84" s="41" t="s">
        <v>15</v>
      </c>
      <c r="F84" s="366">
        <v>223</v>
      </c>
      <c r="G84" s="366">
        <v>413828</v>
      </c>
      <c r="H84" s="299">
        <f t="shared" si="2"/>
        <v>4.4298300060602994E-2</v>
      </c>
      <c r="J84" s="294" t="s">
        <v>1034</v>
      </c>
      <c r="K84" s="295">
        <v>5</v>
      </c>
      <c r="L84" s="296" t="s">
        <v>1035</v>
      </c>
      <c r="M84" s="303" t="s">
        <v>15</v>
      </c>
      <c r="N84" s="304">
        <v>2</v>
      </c>
      <c r="O84" s="304">
        <v>2313</v>
      </c>
      <c r="P84" s="299">
        <f t="shared" si="3"/>
        <v>2.0709358359201243E-4</v>
      </c>
    </row>
    <row r="85" spans="1:16" ht="13.5" customHeight="1">
      <c r="A85" s="232"/>
      <c r="B85" s="328" t="s">
        <v>214</v>
      </c>
      <c r="C85" s="329">
        <v>3</v>
      </c>
      <c r="D85" s="330" t="s">
        <v>215</v>
      </c>
      <c r="E85" s="331" t="s">
        <v>32</v>
      </c>
      <c r="F85" s="367">
        <v>72584</v>
      </c>
      <c r="G85" s="367">
        <v>74760</v>
      </c>
      <c r="H85" s="299">
        <f t="shared" si="2"/>
        <v>8.0026989776686933E-3</v>
      </c>
      <c r="J85" s="294" t="s">
        <v>1036</v>
      </c>
      <c r="K85" s="295">
        <v>5</v>
      </c>
      <c r="L85" s="296" t="s">
        <v>1037</v>
      </c>
      <c r="M85" s="303" t="s">
        <v>15</v>
      </c>
      <c r="N85" s="304">
        <v>0</v>
      </c>
      <c r="O85" s="304">
        <v>368</v>
      </c>
      <c r="P85" s="299">
        <f t="shared" si="3"/>
        <v>3.2948741358348717E-5</v>
      </c>
    </row>
    <row r="86" spans="1:16" ht="13.5" customHeight="1">
      <c r="A86" s="232"/>
      <c r="B86" s="328" t="s">
        <v>216</v>
      </c>
      <c r="C86" s="329">
        <v>4</v>
      </c>
      <c r="D86" s="330" t="s">
        <v>217</v>
      </c>
      <c r="E86" s="331" t="s">
        <v>32</v>
      </c>
      <c r="F86" s="367">
        <v>65099</v>
      </c>
      <c r="G86" s="367">
        <v>52156</v>
      </c>
      <c r="H86" s="299">
        <f t="shared" si="2"/>
        <v>5.5830493295784961E-3</v>
      </c>
      <c r="J86" s="300" t="s">
        <v>1038</v>
      </c>
      <c r="K86" s="301">
        <v>4</v>
      </c>
      <c r="L86" s="302" t="s">
        <v>1039</v>
      </c>
      <c r="M86" s="297" t="s">
        <v>330</v>
      </c>
      <c r="N86" s="298">
        <v>724522</v>
      </c>
      <c r="O86" s="298">
        <v>92810</v>
      </c>
      <c r="P86" s="299">
        <f t="shared" si="3"/>
        <v>8.3097083844248486E-3</v>
      </c>
    </row>
    <row r="87" spans="1:16" ht="13.5" customHeight="1">
      <c r="A87" s="232"/>
      <c r="B87" s="328" t="s">
        <v>218</v>
      </c>
      <c r="C87" s="329">
        <v>4</v>
      </c>
      <c r="D87" s="330" t="s">
        <v>219</v>
      </c>
      <c r="E87" s="331" t="s">
        <v>32</v>
      </c>
      <c r="F87" s="367">
        <v>2504</v>
      </c>
      <c r="G87" s="367">
        <v>9148</v>
      </c>
      <c r="H87" s="299">
        <f t="shared" si="2"/>
        <v>9.792494682679669E-4</v>
      </c>
      <c r="J87" s="300" t="s">
        <v>1040</v>
      </c>
      <c r="K87" s="301">
        <v>4</v>
      </c>
      <c r="L87" s="302" t="s">
        <v>1041</v>
      </c>
      <c r="M87" s="297" t="s">
        <v>15</v>
      </c>
      <c r="N87" s="298">
        <v>5</v>
      </c>
      <c r="O87" s="298">
        <v>2600</v>
      </c>
      <c r="P87" s="299">
        <f t="shared" si="3"/>
        <v>2.3279002046659416E-4</v>
      </c>
    </row>
    <row r="88" spans="1:16" ht="13.5" customHeight="1">
      <c r="A88" s="232"/>
      <c r="B88" s="328" t="s">
        <v>220</v>
      </c>
      <c r="C88" s="329">
        <v>3</v>
      </c>
      <c r="D88" s="330" t="s">
        <v>221</v>
      </c>
      <c r="E88" s="331" t="s">
        <v>32</v>
      </c>
      <c r="F88" s="367">
        <v>19398</v>
      </c>
      <c r="G88" s="367">
        <v>380845</v>
      </c>
      <c r="H88" s="299">
        <f t="shared" si="2"/>
        <v>4.0767628305915377E-2</v>
      </c>
      <c r="J88" s="300" t="s">
        <v>1042</v>
      </c>
      <c r="K88" s="301">
        <v>4</v>
      </c>
      <c r="L88" s="302" t="s">
        <v>1043</v>
      </c>
      <c r="M88" s="297" t="s">
        <v>15</v>
      </c>
      <c r="N88" s="298">
        <v>0</v>
      </c>
      <c r="O88" s="298">
        <v>597</v>
      </c>
      <c r="P88" s="299">
        <f t="shared" si="3"/>
        <v>5.3452170084060276E-5</v>
      </c>
    </row>
    <row r="89" spans="1:16" ht="13.5" customHeight="1">
      <c r="A89" s="232"/>
      <c r="B89" s="248" t="s">
        <v>222</v>
      </c>
      <c r="C89" s="334">
        <v>2</v>
      </c>
      <c r="D89" s="250" t="s">
        <v>223</v>
      </c>
      <c r="E89" s="335"/>
      <c r="F89" s="365">
        <v>0</v>
      </c>
      <c r="G89" s="365">
        <v>64745</v>
      </c>
      <c r="H89" s="288">
        <f t="shared" si="2"/>
        <v>6.930641323022466E-3</v>
      </c>
      <c r="J89" s="289" t="s">
        <v>102</v>
      </c>
      <c r="K89" s="290">
        <v>2</v>
      </c>
      <c r="L89" s="291" t="s">
        <v>103</v>
      </c>
      <c r="M89" s="292" t="s">
        <v>15</v>
      </c>
      <c r="N89" s="293">
        <v>7</v>
      </c>
      <c r="O89" s="293">
        <v>64345</v>
      </c>
      <c r="P89" s="288">
        <f t="shared" si="3"/>
        <v>5.7611053334319243E-3</v>
      </c>
    </row>
    <row r="90" spans="1:16" ht="13.5" customHeight="1">
      <c r="A90" s="232"/>
      <c r="B90" s="253" t="s">
        <v>224</v>
      </c>
      <c r="C90" s="337">
        <v>3</v>
      </c>
      <c r="D90" s="255" t="s">
        <v>225</v>
      </c>
      <c r="E90" s="41"/>
      <c r="F90" s="366">
        <v>0</v>
      </c>
      <c r="G90" s="366">
        <v>2285</v>
      </c>
      <c r="H90" s="299">
        <f t="shared" si="2"/>
        <v>2.4459827667165548E-4</v>
      </c>
      <c r="J90" s="300" t="s">
        <v>1051</v>
      </c>
      <c r="K90" s="301">
        <v>3</v>
      </c>
      <c r="L90" s="302" t="s">
        <v>1052</v>
      </c>
      <c r="M90" s="297" t="s">
        <v>15</v>
      </c>
      <c r="N90" s="298">
        <v>6</v>
      </c>
      <c r="O90" s="298">
        <v>4587</v>
      </c>
      <c r="P90" s="299">
        <f t="shared" si="3"/>
        <v>4.1069531687702596E-4</v>
      </c>
    </row>
    <row r="91" spans="1:16" ht="13.5" customHeight="1">
      <c r="A91" s="232"/>
      <c r="B91" s="253" t="s">
        <v>226</v>
      </c>
      <c r="C91" s="337">
        <v>4</v>
      </c>
      <c r="D91" s="255" t="s">
        <v>227</v>
      </c>
      <c r="E91" s="41" t="s">
        <v>228</v>
      </c>
      <c r="F91" s="366">
        <v>1242</v>
      </c>
      <c r="G91" s="366">
        <v>2285</v>
      </c>
      <c r="H91" s="299">
        <f t="shared" si="2"/>
        <v>2.4459827667165548E-4</v>
      </c>
      <c r="J91" s="300" t="s">
        <v>1061</v>
      </c>
      <c r="K91" s="301">
        <v>4</v>
      </c>
      <c r="L91" s="302" t="s">
        <v>1062</v>
      </c>
      <c r="M91" s="297" t="s">
        <v>15</v>
      </c>
      <c r="N91" s="298">
        <v>6</v>
      </c>
      <c r="O91" s="298">
        <v>4587</v>
      </c>
      <c r="P91" s="299">
        <f t="shared" si="3"/>
        <v>4.1069531687702596E-4</v>
      </c>
    </row>
    <row r="92" spans="1:16" ht="13.5" customHeight="1">
      <c r="A92" s="232"/>
      <c r="B92" s="253" t="s">
        <v>231</v>
      </c>
      <c r="C92" s="337">
        <v>3</v>
      </c>
      <c r="D92" s="255" t="s">
        <v>232</v>
      </c>
      <c r="E92" s="41" t="s">
        <v>15</v>
      </c>
      <c r="F92" s="366">
        <v>2</v>
      </c>
      <c r="G92" s="366">
        <v>61959</v>
      </c>
      <c r="H92" s="299">
        <f t="shared" si="2"/>
        <v>6.6324134023190819E-3</v>
      </c>
      <c r="J92" s="300" t="s">
        <v>1067</v>
      </c>
      <c r="K92" s="301">
        <v>3</v>
      </c>
      <c r="L92" s="302" t="s">
        <v>1068</v>
      </c>
      <c r="M92" s="297" t="s">
        <v>15</v>
      </c>
      <c r="N92" s="298">
        <v>1</v>
      </c>
      <c r="O92" s="298">
        <v>975</v>
      </c>
      <c r="P92" s="299">
        <f t="shared" si="3"/>
        <v>8.7296257674972816E-5</v>
      </c>
    </row>
    <row r="93" spans="1:16" ht="13.5" customHeight="1">
      <c r="A93" s="232"/>
      <c r="B93" s="253" t="s">
        <v>233</v>
      </c>
      <c r="C93" s="337">
        <v>4</v>
      </c>
      <c r="D93" s="255" t="s">
        <v>234</v>
      </c>
      <c r="E93" s="41" t="s">
        <v>15</v>
      </c>
      <c r="F93" s="366">
        <v>0</v>
      </c>
      <c r="G93" s="366">
        <v>24632</v>
      </c>
      <c r="H93" s="299">
        <f t="shared" si="2"/>
        <v>2.6367373089611458E-3</v>
      </c>
      <c r="J93" s="294" t="s">
        <v>1075</v>
      </c>
      <c r="K93" s="295">
        <v>4</v>
      </c>
      <c r="L93" s="296" t="s">
        <v>1076</v>
      </c>
      <c r="M93" s="303" t="s">
        <v>15</v>
      </c>
      <c r="N93" s="304">
        <v>1</v>
      </c>
      <c r="O93" s="304">
        <v>975</v>
      </c>
      <c r="P93" s="299">
        <f t="shared" si="3"/>
        <v>8.7296257674972816E-5</v>
      </c>
    </row>
    <row r="94" spans="1:16" ht="13.5" customHeight="1">
      <c r="A94" s="232"/>
      <c r="B94" s="328" t="s">
        <v>235</v>
      </c>
      <c r="C94" s="329">
        <v>2</v>
      </c>
      <c r="D94" s="330" t="s">
        <v>236</v>
      </c>
      <c r="E94" s="331" t="s">
        <v>15</v>
      </c>
      <c r="F94" s="367">
        <v>195</v>
      </c>
      <c r="G94" s="367">
        <v>413144</v>
      </c>
      <c r="H94" s="299">
        <f t="shared" si="2"/>
        <v>4.4225081145397999E-2</v>
      </c>
      <c r="J94" s="289" t="s">
        <v>106</v>
      </c>
      <c r="K94" s="290">
        <v>2</v>
      </c>
      <c r="L94" s="291" t="s">
        <v>107</v>
      </c>
      <c r="M94" s="292"/>
      <c r="N94" s="293">
        <v>0</v>
      </c>
      <c r="O94" s="293">
        <v>3363943</v>
      </c>
      <c r="P94" s="288">
        <f t="shared" si="3"/>
        <v>0.30118936916094469</v>
      </c>
    </row>
    <row r="95" spans="1:16" ht="13.5" customHeight="1">
      <c r="A95" s="232"/>
      <c r="B95" s="253" t="s">
        <v>237</v>
      </c>
      <c r="C95" s="337">
        <v>3</v>
      </c>
      <c r="D95" s="255" t="s">
        <v>238</v>
      </c>
      <c r="E95" s="41" t="s">
        <v>15</v>
      </c>
      <c r="F95" s="366">
        <v>111</v>
      </c>
      <c r="G95" s="366">
        <v>126126</v>
      </c>
      <c r="H95" s="299">
        <f t="shared" si="2"/>
        <v>1.3501182601089373E-2</v>
      </c>
      <c r="J95" s="294" t="s">
        <v>108</v>
      </c>
      <c r="K95" s="295">
        <v>3</v>
      </c>
      <c r="L95" s="296" t="s">
        <v>1077</v>
      </c>
      <c r="M95" s="303" t="s">
        <v>15</v>
      </c>
      <c r="N95" s="304">
        <v>22</v>
      </c>
      <c r="O95" s="304">
        <v>290631</v>
      </c>
      <c r="P95" s="299">
        <f t="shared" si="3"/>
        <v>2.602153709162567E-2</v>
      </c>
    </row>
    <row r="96" spans="1:16" ht="13.5" customHeight="1">
      <c r="A96" s="232"/>
      <c r="B96" s="253" t="s">
        <v>239</v>
      </c>
      <c r="C96" s="337">
        <v>4</v>
      </c>
      <c r="D96" s="255" t="s">
        <v>240</v>
      </c>
      <c r="E96" s="41" t="s">
        <v>32</v>
      </c>
      <c r="F96" s="366">
        <v>6799</v>
      </c>
      <c r="G96" s="366">
        <v>1787</v>
      </c>
      <c r="H96" s="299">
        <f t="shared" si="2"/>
        <v>1.9128976823293143E-4</v>
      </c>
      <c r="J96" s="294" t="s">
        <v>1080</v>
      </c>
      <c r="K96" s="295">
        <v>3</v>
      </c>
      <c r="L96" s="296" t="s">
        <v>1081</v>
      </c>
      <c r="M96" s="303"/>
      <c r="N96" s="304">
        <v>0</v>
      </c>
      <c r="O96" s="304">
        <v>3072609</v>
      </c>
      <c r="P96" s="299">
        <f t="shared" si="3"/>
        <v>0.27510488922916976</v>
      </c>
    </row>
    <row r="97" spans="1:16" ht="13.5" customHeight="1">
      <c r="A97" s="232"/>
      <c r="B97" s="253" t="s">
        <v>241</v>
      </c>
      <c r="C97" s="337">
        <v>4</v>
      </c>
      <c r="D97" s="255" t="s">
        <v>242</v>
      </c>
      <c r="E97" s="41" t="s">
        <v>15</v>
      </c>
      <c r="F97" s="366">
        <v>55</v>
      </c>
      <c r="G97" s="366">
        <v>41419</v>
      </c>
      <c r="H97" s="299">
        <f t="shared" si="2"/>
        <v>4.4337050422158858E-3</v>
      </c>
      <c r="J97" s="300" t="s">
        <v>1082</v>
      </c>
      <c r="K97" s="301">
        <v>4</v>
      </c>
      <c r="L97" s="302" t="s">
        <v>1083</v>
      </c>
      <c r="M97" s="297" t="s">
        <v>15</v>
      </c>
      <c r="N97" s="298">
        <v>20</v>
      </c>
      <c r="O97" s="298">
        <v>194788</v>
      </c>
      <c r="P97" s="299">
        <f t="shared" si="3"/>
        <v>1.7440270194864209E-2</v>
      </c>
    </row>
    <row r="98" spans="1:16" ht="13.5" customHeight="1">
      <c r="A98" s="232"/>
      <c r="B98" s="253" t="s">
        <v>243</v>
      </c>
      <c r="C98" s="337">
        <v>5</v>
      </c>
      <c r="D98" s="255" t="s">
        <v>244</v>
      </c>
      <c r="E98" s="41" t="s">
        <v>15</v>
      </c>
      <c r="F98" s="366">
        <v>55</v>
      </c>
      <c r="G98" s="366">
        <v>41419</v>
      </c>
      <c r="H98" s="299">
        <f t="shared" si="2"/>
        <v>4.4337050422158858E-3</v>
      </c>
      <c r="J98" s="283" t="s">
        <v>110</v>
      </c>
      <c r="K98" s="284">
        <v>1</v>
      </c>
      <c r="L98" s="285" t="s">
        <v>111</v>
      </c>
      <c r="M98" s="286"/>
      <c r="N98" s="287">
        <v>0</v>
      </c>
      <c r="O98" s="287">
        <v>169262</v>
      </c>
      <c r="P98" s="282">
        <f t="shared" si="3"/>
        <v>1.5154809401621793E-2</v>
      </c>
    </row>
    <row r="99" spans="1:16" ht="13.5" customHeight="1">
      <c r="A99" s="232"/>
      <c r="B99" s="328" t="s">
        <v>247</v>
      </c>
      <c r="C99" s="329">
        <v>4</v>
      </c>
      <c r="D99" s="330" t="s">
        <v>248</v>
      </c>
      <c r="E99" s="331" t="s">
        <v>15</v>
      </c>
      <c r="F99" s="367">
        <v>10</v>
      </c>
      <c r="G99" s="367">
        <v>5316</v>
      </c>
      <c r="H99" s="299">
        <f t="shared" si="2"/>
        <v>5.6905227080372895E-4</v>
      </c>
      <c r="J99" s="289" t="s">
        <v>116</v>
      </c>
      <c r="K99" s="290">
        <v>2</v>
      </c>
      <c r="L99" s="291" t="s">
        <v>117</v>
      </c>
      <c r="M99" s="292"/>
      <c r="N99" s="293">
        <v>0</v>
      </c>
      <c r="O99" s="293">
        <v>169262</v>
      </c>
      <c r="P99" s="288">
        <f t="shared" si="3"/>
        <v>1.5154809401621793E-2</v>
      </c>
    </row>
    <row r="100" spans="1:16" ht="13.5" customHeight="1">
      <c r="A100" s="232"/>
      <c r="B100" s="253" t="s">
        <v>249</v>
      </c>
      <c r="C100" s="337">
        <v>5</v>
      </c>
      <c r="D100" s="255" t="s">
        <v>244</v>
      </c>
      <c r="E100" s="41" t="s">
        <v>15</v>
      </c>
      <c r="F100" s="366">
        <v>0</v>
      </c>
      <c r="G100" s="366">
        <v>969</v>
      </c>
      <c r="H100" s="299">
        <f t="shared" si="2"/>
        <v>1.0372679654040883E-4</v>
      </c>
      <c r="J100" s="294" t="s">
        <v>1099</v>
      </c>
      <c r="K100" s="295">
        <v>3</v>
      </c>
      <c r="L100" s="296" t="s">
        <v>119</v>
      </c>
      <c r="M100" s="303"/>
      <c r="N100" s="304">
        <v>0</v>
      </c>
      <c r="O100" s="304">
        <v>169262</v>
      </c>
      <c r="P100" s="299">
        <f t="shared" si="3"/>
        <v>1.5154809401621793E-2</v>
      </c>
    </row>
    <row r="101" spans="1:16" ht="13.5" customHeight="1">
      <c r="A101" s="232"/>
      <c r="B101" s="253" t="s">
        <v>250</v>
      </c>
      <c r="C101" s="337">
        <v>4</v>
      </c>
      <c r="D101" s="255" t="s">
        <v>251</v>
      </c>
      <c r="E101" s="41" t="s">
        <v>15</v>
      </c>
      <c r="F101" s="366">
        <v>2</v>
      </c>
      <c r="G101" s="366">
        <v>9616</v>
      </c>
      <c r="H101" s="299">
        <f t="shared" si="2"/>
        <v>1.0293466207766473E-3</v>
      </c>
      <c r="J101" s="294" t="s">
        <v>1100</v>
      </c>
      <c r="K101" s="295">
        <v>4</v>
      </c>
      <c r="L101" s="296" t="s">
        <v>121</v>
      </c>
      <c r="M101" s="303" t="s">
        <v>67</v>
      </c>
      <c r="N101" s="304">
        <v>1</v>
      </c>
      <c r="O101" s="304">
        <v>2777</v>
      </c>
      <c r="P101" s="299">
        <f t="shared" si="3"/>
        <v>2.4863764878297386E-4</v>
      </c>
    </row>
    <row r="102" spans="1:16" ht="13.5" customHeight="1">
      <c r="A102" s="232"/>
      <c r="B102" s="253" t="s">
        <v>252</v>
      </c>
      <c r="C102" s="337">
        <v>3</v>
      </c>
      <c r="D102" s="255" t="s">
        <v>253</v>
      </c>
      <c r="E102" s="41" t="s">
        <v>32</v>
      </c>
      <c r="F102" s="366">
        <v>6268</v>
      </c>
      <c r="G102" s="366">
        <v>12962</v>
      </c>
      <c r="H102" s="299">
        <f t="shared" si="2"/>
        <v>1.3875198521741787E-3</v>
      </c>
      <c r="J102" s="294" t="s">
        <v>1101</v>
      </c>
      <c r="K102" s="295">
        <v>4</v>
      </c>
      <c r="L102" s="296" t="s">
        <v>123</v>
      </c>
      <c r="M102" s="303" t="s">
        <v>67</v>
      </c>
      <c r="N102" s="304">
        <v>705</v>
      </c>
      <c r="O102" s="304">
        <v>124067</v>
      </c>
      <c r="P102" s="299">
        <f t="shared" si="3"/>
        <v>1.1108292103549593E-2</v>
      </c>
    </row>
    <row r="103" spans="1:16" ht="13.5" customHeight="1">
      <c r="A103" s="232"/>
      <c r="B103" s="253" t="s">
        <v>254</v>
      </c>
      <c r="C103" s="337">
        <v>3</v>
      </c>
      <c r="D103" s="255" t="s">
        <v>255</v>
      </c>
      <c r="E103" s="41" t="s">
        <v>32</v>
      </c>
      <c r="F103" s="366">
        <v>23615</v>
      </c>
      <c r="G103" s="366">
        <v>31059</v>
      </c>
      <c r="H103" s="299">
        <f t="shared" si="2"/>
        <v>3.3247167943741564E-3</v>
      </c>
      <c r="J103" s="294" t="s">
        <v>1102</v>
      </c>
      <c r="K103" s="295">
        <v>4</v>
      </c>
      <c r="L103" s="296" t="s">
        <v>125</v>
      </c>
      <c r="M103" s="303" t="s">
        <v>67</v>
      </c>
      <c r="N103" s="304">
        <v>0</v>
      </c>
      <c r="O103" s="304">
        <v>381</v>
      </c>
      <c r="P103" s="299">
        <f t="shared" si="3"/>
        <v>3.4112691460681682E-5</v>
      </c>
    </row>
    <row r="104" spans="1:16" ht="13.5" customHeight="1">
      <c r="A104" s="232"/>
      <c r="B104" s="253" t="s">
        <v>256</v>
      </c>
      <c r="C104" s="337">
        <v>2</v>
      </c>
      <c r="D104" s="255" t="s">
        <v>257</v>
      </c>
      <c r="E104" s="41"/>
      <c r="F104" s="366">
        <v>0</v>
      </c>
      <c r="G104" s="366">
        <v>7925826</v>
      </c>
      <c r="H104" s="299">
        <f t="shared" si="2"/>
        <v>0.84842161085312928</v>
      </c>
      <c r="J104" s="294" t="s">
        <v>1105</v>
      </c>
      <c r="K104" s="295">
        <v>4</v>
      </c>
      <c r="L104" s="296" t="s">
        <v>1106</v>
      </c>
      <c r="M104" s="303" t="s">
        <v>32</v>
      </c>
      <c r="N104" s="304">
        <v>25215</v>
      </c>
      <c r="O104" s="304">
        <v>40845</v>
      </c>
      <c r="P104" s="299">
        <f t="shared" si="3"/>
        <v>3.6570416869069386E-3</v>
      </c>
    </row>
    <row r="105" spans="1:16" ht="13.5" customHeight="1">
      <c r="A105" s="232"/>
      <c r="B105" s="253" t="s">
        <v>258</v>
      </c>
      <c r="C105" s="337">
        <v>3</v>
      </c>
      <c r="D105" s="255" t="s">
        <v>259</v>
      </c>
      <c r="E105" s="41" t="s">
        <v>15</v>
      </c>
      <c r="F105" s="366">
        <v>187</v>
      </c>
      <c r="G105" s="366">
        <v>736439</v>
      </c>
      <c r="H105" s="299">
        <f t="shared" si="2"/>
        <v>7.8832258325513049E-2</v>
      </c>
      <c r="J105" s="283" t="s">
        <v>128</v>
      </c>
      <c r="K105" s="284">
        <v>1</v>
      </c>
      <c r="L105" s="285" t="s">
        <v>129</v>
      </c>
      <c r="M105" s="286" t="s">
        <v>15</v>
      </c>
      <c r="N105" s="287">
        <v>36</v>
      </c>
      <c r="O105" s="287">
        <v>83089</v>
      </c>
      <c r="P105" s="282">
        <f t="shared" si="3"/>
        <v>7.4393423117495557E-3</v>
      </c>
    </row>
    <row r="106" spans="1:16" ht="13.5" customHeight="1">
      <c r="A106" s="232"/>
      <c r="B106" s="253" t="s">
        <v>260</v>
      </c>
      <c r="C106" s="337">
        <v>4</v>
      </c>
      <c r="D106" s="255" t="s">
        <v>261</v>
      </c>
      <c r="E106" s="41" t="s">
        <v>32</v>
      </c>
      <c r="F106" s="366">
        <v>12587</v>
      </c>
      <c r="G106" s="366">
        <v>91475</v>
      </c>
      <c r="H106" s="299">
        <f t="shared" si="2"/>
        <v>9.7919594566913282E-3</v>
      </c>
      <c r="J106" s="300" t="s">
        <v>130</v>
      </c>
      <c r="K106" s="301">
        <v>2</v>
      </c>
      <c r="L106" s="302" t="s">
        <v>131</v>
      </c>
      <c r="M106" s="297" t="s">
        <v>15</v>
      </c>
      <c r="N106" s="298">
        <v>0</v>
      </c>
      <c r="O106" s="298">
        <v>1270</v>
      </c>
      <c r="P106" s="299">
        <f t="shared" si="3"/>
        <v>1.1370897153560562E-4</v>
      </c>
    </row>
    <row r="107" spans="1:16" ht="13.5" customHeight="1">
      <c r="A107" s="232"/>
      <c r="B107" s="328" t="s">
        <v>262</v>
      </c>
      <c r="C107" s="329">
        <v>4</v>
      </c>
      <c r="D107" s="330" t="s">
        <v>263</v>
      </c>
      <c r="E107" s="331" t="s">
        <v>15</v>
      </c>
      <c r="F107" s="367">
        <v>5</v>
      </c>
      <c r="G107" s="367">
        <v>36393</v>
      </c>
      <c r="H107" s="299">
        <f t="shared" si="2"/>
        <v>3.8956958787359115E-3</v>
      </c>
      <c r="J107" s="289" t="s">
        <v>132</v>
      </c>
      <c r="K107" s="290">
        <v>2</v>
      </c>
      <c r="L107" s="291" t="s">
        <v>133</v>
      </c>
      <c r="M107" s="292" t="s">
        <v>15</v>
      </c>
      <c r="N107" s="293">
        <v>13</v>
      </c>
      <c r="O107" s="293">
        <v>61706</v>
      </c>
      <c r="P107" s="288">
        <f t="shared" si="3"/>
        <v>5.5248234626583308E-3</v>
      </c>
    </row>
    <row r="108" spans="1:16" ht="13.5" customHeight="1">
      <c r="A108" s="232"/>
      <c r="B108" s="253" t="s">
        <v>264</v>
      </c>
      <c r="C108" s="337">
        <v>4</v>
      </c>
      <c r="D108" s="255" t="s">
        <v>265</v>
      </c>
      <c r="E108" s="41" t="s">
        <v>15</v>
      </c>
      <c r="F108" s="366">
        <v>136</v>
      </c>
      <c r="G108" s="366">
        <v>437649</v>
      </c>
      <c r="H108" s="299">
        <f t="shared" si="2"/>
        <v>4.6848223714255295E-2</v>
      </c>
      <c r="J108" s="289" t="s">
        <v>134</v>
      </c>
      <c r="K108" s="290">
        <v>2</v>
      </c>
      <c r="L108" s="291" t="s">
        <v>135</v>
      </c>
      <c r="M108" s="292" t="s">
        <v>15</v>
      </c>
      <c r="N108" s="293">
        <v>23</v>
      </c>
      <c r="O108" s="293">
        <v>20113</v>
      </c>
      <c r="P108" s="288">
        <f t="shared" si="3"/>
        <v>1.8008098775556187E-3</v>
      </c>
    </row>
    <row r="109" spans="1:16" ht="13.5" customHeight="1">
      <c r="A109" s="232"/>
      <c r="B109" s="253" t="s">
        <v>266</v>
      </c>
      <c r="C109" s="337">
        <v>4</v>
      </c>
      <c r="D109" s="255" t="s">
        <v>267</v>
      </c>
      <c r="E109" s="41" t="s">
        <v>15</v>
      </c>
      <c r="F109" s="366">
        <v>15</v>
      </c>
      <c r="G109" s="366">
        <v>44974</v>
      </c>
      <c r="H109" s="299">
        <f t="shared" si="2"/>
        <v>4.8142507199260545E-3</v>
      </c>
      <c r="J109" s="300" t="s">
        <v>1121</v>
      </c>
      <c r="K109" s="301">
        <v>3</v>
      </c>
      <c r="L109" s="302" t="s">
        <v>1122</v>
      </c>
      <c r="M109" s="297" t="s">
        <v>15</v>
      </c>
      <c r="N109" s="298">
        <v>0</v>
      </c>
      <c r="O109" s="298">
        <v>912</v>
      </c>
      <c r="P109" s="299">
        <f t="shared" si="3"/>
        <v>8.1655576409820729E-5</v>
      </c>
    </row>
    <row r="110" spans="1:16" ht="13.5" customHeight="1">
      <c r="A110" s="232"/>
      <c r="B110" s="253" t="s">
        <v>268</v>
      </c>
      <c r="C110" s="337">
        <v>3</v>
      </c>
      <c r="D110" s="255" t="s">
        <v>269</v>
      </c>
      <c r="E110" s="41"/>
      <c r="F110" s="366">
        <v>0</v>
      </c>
      <c r="G110" s="366">
        <v>5364382</v>
      </c>
      <c r="H110" s="299">
        <f t="shared" si="2"/>
        <v>0.57423133155730799</v>
      </c>
      <c r="J110" s="283" t="s">
        <v>136</v>
      </c>
      <c r="K110" s="284">
        <v>1</v>
      </c>
      <c r="L110" s="285" t="s">
        <v>137</v>
      </c>
      <c r="M110" s="286"/>
      <c r="N110" s="287">
        <v>0</v>
      </c>
      <c r="O110" s="287">
        <v>233057529</v>
      </c>
      <c r="P110" s="282">
        <f t="shared" si="3"/>
        <v>20.866718056078408</v>
      </c>
    </row>
    <row r="111" spans="1:16" ht="13.5" customHeight="1">
      <c r="A111" s="232"/>
      <c r="B111" s="253" t="s">
        <v>270</v>
      </c>
      <c r="C111" s="337">
        <v>4</v>
      </c>
      <c r="D111" s="255" t="s">
        <v>271</v>
      </c>
      <c r="E111" s="41" t="s">
        <v>228</v>
      </c>
      <c r="F111" s="366">
        <v>821545</v>
      </c>
      <c r="G111" s="366">
        <v>760019</v>
      </c>
      <c r="H111" s="299">
        <f t="shared" si="2"/>
        <v>8.1356384086527331E-2</v>
      </c>
      <c r="J111" s="289" t="s">
        <v>138</v>
      </c>
      <c r="K111" s="290">
        <v>2</v>
      </c>
      <c r="L111" s="291" t="s">
        <v>139</v>
      </c>
      <c r="M111" s="292"/>
      <c r="N111" s="293">
        <v>0</v>
      </c>
      <c r="O111" s="293">
        <v>49577034</v>
      </c>
      <c r="P111" s="288">
        <f t="shared" si="3"/>
        <v>4.4388610613588595</v>
      </c>
    </row>
    <row r="112" spans="1:16" ht="13.5" customHeight="1">
      <c r="A112" s="232"/>
      <c r="B112" s="253" t="s">
        <v>272</v>
      </c>
      <c r="C112" s="337">
        <v>4</v>
      </c>
      <c r="D112" s="255" t="s">
        <v>273</v>
      </c>
      <c r="E112" s="41" t="s">
        <v>228</v>
      </c>
      <c r="F112" s="366">
        <v>13239</v>
      </c>
      <c r="G112" s="366">
        <v>42355</v>
      </c>
      <c r="H112" s="299">
        <f t="shared" si="2"/>
        <v>4.5338993472332457E-3</v>
      </c>
      <c r="J112" s="300" t="s">
        <v>140</v>
      </c>
      <c r="K112" s="301">
        <v>3</v>
      </c>
      <c r="L112" s="302" t="s">
        <v>141</v>
      </c>
      <c r="M112" s="297"/>
      <c r="N112" s="298">
        <v>0</v>
      </c>
      <c r="O112" s="298">
        <v>49022878</v>
      </c>
      <c r="P112" s="299">
        <f t="shared" si="3"/>
        <v>4.389244912673596</v>
      </c>
    </row>
    <row r="113" spans="1:16" ht="13.5" customHeight="1">
      <c r="A113" s="232"/>
      <c r="B113" s="253" t="s">
        <v>274</v>
      </c>
      <c r="C113" s="337">
        <v>4</v>
      </c>
      <c r="D113" s="255" t="s">
        <v>275</v>
      </c>
      <c r="E113" s="41" t="s">
        <v>228</v>
      </c>
      <c r="F113" s="366">
        <v>457433</v>
      </c>
      <c r="G113" s="366">
        <v>748607</v>
      </c>
      <c r="H113" s="299">
        <f t="shared" si="2"/>
        <v>8.0134784290738739E-2</v>
      </c>
      <c r="J113" s="300" t="s">
        <v>1123</v>
      </c>
      <c r="K113" s="301">
        <v>4</v>
      </c>
      <c r="L113" s="302" t="s">
        <v>143</v>
      </c>
      <c r="M113" s="297" t="s">
        <v>32</v>
      </c>
      <c r="N113" s="298">
        <v>1341</v>
      </c>
      <c r="O113" s="298">
        <v>59672</v>
      </c>
      <c r="P113" s="299">
        <f t="shared" si="3"/>
        <v>5.3427100389548485E-3</v>
      </c>
    </row>
    <row r="114" spans="1:16" ht="13.5" customHeight="1">
      <c r="A114" s="232"/>
      <c r="B114" s="253" t="s">
        <v>276</v>
      </c>
      <c r="C114" s="337">
        <v>4</v>
      </c>
      <c r="D114" s="255" t="s">
        <v>277</v>
      </c>
      <c r="E114" s="41" t="s">
        <v>228</v>
      </c>
      <c r="F114" s="366">
        <v>5557027</v>
      </c>
      <c r="G114" s="366">
        <v>2513304</v>
      </c>
      <c r="H114" s="299">
        <f t="shared" si="2"/>
        <v>0.26903712348007808</v>
      </c>
      <c r="J114" s="294" t="s">
        <v>148</v>
      </c>
      <c r="K114" s="295">
        <v>3</v>
      </c>
      <c r="L114" s="296" t="s">
        <v>149</v>
      </c>
      <c r="M114" s="303" t="s">
        <v>15</v>
      </c>
      <c r="N114" s="304">
        <v>255</v>
      </c>
      <c r="O114" s="304">
        <v>528632</v>
      </c>
      <c r="P114" s="299">
        <f t="shared" si="3"/>
        <v>4.7330866961267933E-2</v>
      </c>
    </row>
    <row r="115" spans="1:16" ht="13.5" customHeight="1">
      <c r="A115" s="232"/>
      <c r="B115" s="253" t="s">
        <v>278</v>
      </c>
      <c r="C115" s="337">
        <v>4</v>
      </c>
      <c r="D115" s="255" t="s">
        <v>279</v>
      </c>
      <c r="E115" s="41" t="s">
        <v>32</v>
      </c>
      <c r="F115" s="366">
        <v>217509</v>
      </c>
      <c r="G115" s="366">
        <v>786699</v>
      </c>
      <c r="H115" s="299">
        <f t="shared" si="2"/>
        <v>8.421234996031278E-2</v>
      </c>
      <c r="J115" s="289" t="s">
        <v>156</v>
      </c>
      <c r="K115" s="290">
        <v>2</v>
      </c>
      <c r="L115" s="291" t="s">
        <v>157</v>
      </c>
      <c r="M115" s="292" t="s">
        <v>15</v>
      </c>
      <c r="N115" s="293">
        <v>0</v>
      </c>
      <c r="O115" s="293">
        <v>1237</v>
      </c>
      <c r="P115" s="288">
        <f t="shared" si="3"/>
        <v>1.1075432896814501E-4</v>
      </c>
    </row>
    <row r="116" spans="1:16" ht="13.5" customHeight="1">
      <c r="A116" s="232"/>
      <c r="B116" s="253" t="s">
        <v>280</v>
      </c>
      <c r="C116" s="337">
        <v>3</v>
      </c>
      <c r="D116" s="255" t="s">
        <v>281</v>
      </c>
      <c r="E116" s="41"/>
      <c r="F116" s="366">
        <v>0</v>
      </c>
      <c r="G116" s="366">
        <v>1825005</v>
      </c>
      <c r="H116" s="299">
        <f t="shared" si="2"/>
        <v>0.19535802097030838</v>
      </c>
      <c r="J116" s="294" t="s">
        <v>1124</v>
      </c>
      <c r="K116" s="295">
        <v>3</v>
      </c>
      <c r="L116" s="296" t="s">
        <v>1125</v>
      </c>
      <c r="M116" s="303" t="s">
        <v>15</v>
      </c>
      <c r="N116" s="304">
        <v>0</v>
      </c>
      <c r="O116" s="304">
        <v>296</v>
      </c>
      <c r="P116" s="299">
        <f t="shared" si="3"/>
        <v>2.6502248483889184E-5</v>
      </c>
    </row>
    <row r="117" spans="1:16" ht="13.5" customHeight="1">
      <c r="A117" s="232"/>
      <c r="B117" s="253" t="s">
        <v>282</v>
      </c>
      <c r="C117" s="337">
        <v>4</v>
      </c>
      <c r="D117" s="255" t="s">
        <v>283</v>
      </c>
      <c r="E117" s="41" t="s">
        <v>15</v>
      </c>
      <c r="F117" s="366">
        <v>23</v>
      </c>
      <c r="G117" s="366">
        <v>404871</v>
      </c>
      <c r="H117" s="299">
        <f t="shared" si="2"/>
        <v>4.333949622508964E-2</v>
      </c>
      <c r="J117" s="294" t="s">
        <v>158</v>
      </c>
      <c r="K117" s="295">
        <v>2</v>
      </c>
      <c r="L117" s="296" t="s">
        <v>159</v>
      </c>
      <c r="M117" s="303" t="s">
        <v>32</v>
      </c>
      <c r="N117" s="304">
        <v>411289</v>
      </c>
      <c r="O117" s="304">
        <v>3072581</v>
      </c>
      <c r="P117" s="299">
        <f t="shared" si="3"/>
        <v>0.27510238225971861</v>
      </c>
    </row>
    <row r="118" spans="1:16" ht="13.5" customHeight="1">
      <c r="A118" s="232"/>
      <c r="B118" s="253" t="s">
        <v>284</v>
      </c>
      <c r="C118" s="337">
        <v>5</v>
      </c>
      <c r="D118" s="255" t="s">
        <v>285</v>
      </c>
      <c r="E118" s="41" t="s">
        <v>15</v>
      </c>
      <c r="F118" s="366">
        <v>0</v>
      </c>
      <c r="G118" s="366">
        <v>9051</v>
      </c>
      <c r="H118" s="299">
        <f t="shared" si="2"/>
        <v>9.6886608409415924E-4</v>
      </c>
      <c r="J118" s="294" t="s">
        <v>160</v>
      </c>
      <c r="K118" s="295">
        <v>3</v>
      </c>
      <c r="L118" s="296" t="s">
        <v>161</v>
      </c>
      <c r="M118" s="303" t="s">
        <v>32</v>
      </c>
      <c r="N118" s="304">
        <v>20929</v>
      </c>
      <c r="O118" s="304">
        <v>58335</v>
      </c>
      <c r="P118" s="299">
        <f t="shared" si="3"/>
        <v>5.2230022476610662E-3</v>
      </c>
    </row>
    <row r="119" spans="1:16" ht="13.5" customHeight="1">
      <c r="A119" s="232"/>
      <c r="B119" s="253" t="s">
        <v>286</v>
      </c>
      <c r="C119" s="337">
        <v>4</v>
      </c>
      <c r="D119" s="255" t="s">
        <v>287</v>
      </c>
      <c r="E119" s="41" t="s">
        <v>12</v>
      </c>
      <c r="F119" s="366">
        <v>318</v>
      </c>
      <c r="G119" s="366">
        <v>6201</v>
      </c>
      <c r="H119" s="299">
        <f t="shared" si="2"/>
        <v>6.6378727074001558E-4</v>
      </c>
      <c r="J119" s="294" t="s">
        <v>1126</v>
      </c>
      <c r="K119" s="295">
        <v>4</v>
      </c>
      <c r="L119" s="296" t="s">
        <v>1127</v>
      </c>
      <c r="M119" s="303" t="s">
        <v>32</v>
      </c>
      <c r="N119" s="304">
        <v>57</v>
      </c>
      <c r="O119" s="304">
        <v>450</v>
      </c>
      <c r="P119" s="299">
        <f t="shared" si="3"/>
        <v>4.0290580465372067E-5</v>
      </c>
    </row>
    <row r="120" spans="1:16" ht="13.5" customHeight="1">
      <c r="A120" s="232"/>
      <c r="B120" s="253" t="s">
        <v>288</v>
      </c>
      <c r="C120" s="337">
        <v>4</v>
      </c>
      <c r="D120" s="255" t="s">
        <v>289</v>
      </c>
      <c r="E120" s="41" t="s">
        <v>12</v>
      </c>
      <c r="F120" s="366">
        <v>253</v>
      </c>
      <c r="G120" s="366">
        <v>658</v>
      </c>
      <c r="H120" s="299">
        <f t="shared" si="2"/>
        <v>7.0435740065623325E-5</v>
      </c>
      <c r="J120" s="294" t="s">
        <v>1128</v>
      </c>
      <c r="K120" s="295">
        <v>4</v>
      </c>
      <c r="L120" s="296" t="s">
        <v>1129</v>
      </c>
      <c r="M120" s="303" t="s">
        <v>32</v>
      </c>
      <c r="N120" s="304">
        <v>925</v>
      </c>
      <c r="O120" s="304">
        <v>2091</v>
      </c>
      <c r="P120" s="299">
        <f t="shared" si="3"/>
        <v>1.8721689722909555E-4</v>
      </c>
    </row>
    <row r="121" spans="1:16" ht="13.5" customHeight="1">
      <c r="A121" s="232"/>
      <c r="B121" s="253" t="s">
        <v>290</v>
      </c>
      <c r="C121" s="337">
        <v>4</v>
      </c>
      <c r="D121" s="255" t="s">
        <v>291</v>
      </c>
      <c r="E121" s="41" t="s">
        <v>228</v>
      </c>
      <c r="F121" s="366">
        <v>2687</v>
      </c>
      <c r="G121" s="366">
        <v>7584</v>
      </c>
      <c r="H121" s="299">
        <f t="shared" si="2"/>
        <v>8.1183077911502644E-4</v>
      </c>
      <c r="J121" s="294" t="s">
        <v>1130</v>
      </c>
      <c r="K121" s="295">
        <v>4</v>
      </c>
      <c r="L121" s="296" t="s">
        <v>1131</v>
      </c>
      <c r="M121" s="303" t="s">
        <v>32</v>
      </c>
      <c r="N121" s="304">
        <v>1000</v>
      </c>
      <c r="O121" s="304">
        <v>2184</v>
      </c>
      <c r="P121" s="299">
        <f t="shared" si="3"/>
        <v>1.9554361719193911E-4</v>
      </c>
    </row>
    <row r="122" spans="1:16" ht="13.5" customHeight="1">
      <c r="A122" s="232"/>
      <c r="B122" s="253" t="s">
        <v>292</v>
      </c>
      <c r="C122" s="337">
        <v>5</v>
      </c>
      <c r="D122" s="255" t="s">
        <v>293</v>
      </c>
      <c r="E122" s="41" t="s">
        <v>228</v>
      </c>
      <c r="F122" s="366">
        <v>2687</v>
      </c>
      <c r="G122" s="366">
        <v>7584</v>
      </c>
      <c r="H122" s="299">
        <f t="shared" si="2"/>
        <v>8.1183077911502644E-4</v>
      </c>
      <c r="J122" s="300" t="s">
        <v>162</v>
      </c>
      <c r="K122" s="301">
        <v>3</v>
      </c>
      <c r="L122" s="302" t="s">
        <v>1132</v>
      </c>
      <c r="M122" s="297" t="s">
        <v>32</v>
      </c>
      <c r="N122" s="298">
        <v>679</v>
      </c>
      <c r="O122" s="298">
        <v>23249</v>
      </c>
      <c r="P122" s="299">
        <f t="shared" si="3"/>
        <v>2.0815904560876342E-3</v>
      </c>
    </row>
    <row r="123" spans="1:16" ht="13.5" customHeight="1">
      <c r="A123" s="232"/>
      <c r="B123" s="253" t="s">
        <v>294</v>
      </c>
      <c r="C123" s="337">
        <v>4</v>
      </c>
      <c r="D123" s="255" t="s">
        <v>295</v>
      </c>
      <c r="E123" s="41" t="s">
        <v>15</v>
      </c>
      <c r="F123" s="366">
        <v>304</v>
      </c>
      <c r="G123" s="366">
        <v>1405691</v>
      </c>
      <c r="H123" s="299">
        <f t="shared" si="2"/>
        <v>0.15047247095529806</v>
      </c>
      <c r="J123" s="300" t="s">
        <v>1135</v>
      </c>
      <c r="K123" s="301">
        <v>3</v>
      </c>
      <c r="L123" s="302" t="s">
        <v>163</v>
      </c>
      <c r="M123" s="297" t="s">
        <v>32</v>
      </c>
      <c r="N123" s="298">
        <v>339098</v>
      </c>
      <c r="O123" s="298">
        <v>1840644</v>
      </c>
      <c r="P123" s="299">
        <f t="shared" si="3"/>
        <v>0.16480136708912069</v>
      </c>
    </row>
    <row r="124" spans="1:16" ht="13.5" customHeight="1">
      <c r="A124" s="232"/>
      <c r="B124" s="253" t="s">
        <v>296</v>
      </c>
      <c r="C124" s="337">
        <v>5</v>
      </c>
      <c r="D124" s="255" t="s">
        <v>297</v>
      </c>
      <c r="E124" s="41" t="s">
        <v>15</v>
      </c>
      <c r="F124" s="366">
        <v>0</v>
      </c>
      <c r="G124" s="366">
        <v>19667</v>
      </c>
      <c r="H124" s="299">
        <f t="shared" si="2"/>
        <v>2.1052579025389274E-3</v>
      </c>
      <c r="J124" s="289" t="s">
        <v>164</v>
      </c>
      <c r="K124" s="290">
        <v>2</v>
      </c>
      <c r="L124" s="291" t="s">
        <v>165</v>
      </c>
      <c r="M124" s="292" t="s">
        <v>32</v>
      </c>
      <c r="N124" s="293">
        <v>1233315</v>
      </c>
      <c r="O124" s="293">
        <v>159796759</v>
      </c>
      <c r="P124" s="288">
        <f t="shared" si="3"/>
        <v>14.30734261465593</v>
      </c>
    </row>
    <row r="125" spans="1:16" ht="13.5" customHeight="1">
      <c r="A125" s="232"/>
      <c r="B125" s="253" t="s">
        <v>298</v>
      </c>
      <c r="C125" s="337">
        <v>5</v>
      </c>
      <c r="D125" s="255" t="s">
        <v>299</v>
      </c>
      <c r="E125" s="41" t="s">
        <v>32</v>
      </c>
      <c r="F125" s="366">
        <v>7490</v>
      </c>
      <c r="G125" s="366">
        <v>16934</v>
      </c>
      <c r="H125" s="299">
        <f t="shared" si="2"/>
        <v>1.8127033773119535E-3</v>
      </c>
      <c r="J125" s="294" t="s">
        <v>166</v>
      </c>
      <c r="K125" s="295">
        <v>3</v>
      </c>
      <c r="L125" s="296" t="s">
        <v>167</v>
      </c>
      <c r="M125" s="303" t="s">
        <v>32</v>
      </c>
      <c r="N125" s="304">
        <v>554</v>
      </c>
      <c r="O125" s="304">
        <v>105582</v>
      </c>
      <c r="P125" s="299">
        <f t="shared" si="3"/>
        <v>9.4532445926553636E-3</v>
      </c>
    </row>
    <row r="126" spans="1:16" ht="13.5" customHeight="1">
      <c r="A126" s="232"/>
      <c r="B126" s="248" t="s">
        <v>300</v>
      </c>
      <c r="C126" s="334">
        <v>2</v>
      </c>
      <c r="D126" s="250" t="s">
        <v>301</v>
      </c>
      <c r="E126" s="335"/>
      <c r="F126" s="365">
        <v>0</v>
      </c>
      <c r="G126" s="365">
        <v>22285986</v>
      </c>
      <c r="H126" s="288">
        <f t="shared" si="2"/>
        <v>2.3856077765989676</v>
      </c>
      <c r="J126" s="294" t="s">
        <v>168</v>
      </c>
      <c r="K126" s="295">
        <v>3</v>
      </c>
      <c r="L126" s="296" t="s">
        <v>171</v>
      </c>
      <c r="M126" s="303" t="s">
        <v>330</v>
      </c>
      <c r="N126" s="304">
        <v>54761000</v>
      </c>
      <c r="O126" s="304">
        <v>6369971</v>
      </c>
      <c r="P126" s="299">
        <f t="shared" si="3"/>
        <v>0.57033295363908132</v>
      </c>
    </row>
    <row r="127" spans="1:16" ht="13.5" customHeight="1">
      <c r="A127" s="232"/>
      <c r="B127" s="253" t="s">
        <v>304</v>
      </c>
      <c r="C127" s="337">
        <v>3</v>
      </c>
      <c r="D127" s="255" t="s">
        <v>305</v>
      </c>
      <c r="E127" s="41" t="s">
        <v>228</v>
      </c>
      <c r="F127" s="366">
        <v>1518</v>
      </c>
      <c r="G127" s="366">
        <v>11195</v>
      </c>
      <c r="H127" s="299">
        <f t="shared" si="2"/>
        <v>1.1983709878946097E-3</v>
      </c>
      <c r="J127" s="300" t="s">
        <v>170</v>
      </c>
      <c r="K127" s="301">
        <v>3</v>
      </c>
      <c r="L127" s="302" t="s">
        <v>1136</v>
      </c>
      <c r="M127" s="297" t="s">
        <v>32</v>
      </c>
      <c r="N127" s="298">
        <v>1962</v>
      </c>
      <c r="O127" s="298">
        <v>365626</v>
      </c>
      <c r="P127" s="299">
        <f t="shared" si="3"/>
        <v>3.2736186162738067E-2</v>
      </c>
    </row>
    <row r="128" spans="1:16" ht="13.5" customHeight="1">
      <c r="A128" s="232"/>
      <c r="B128" s="253" t="s">
        <v>306</v>
      </c>
      <c r="C128" s="337">
        <v>3</v>
      </c>
      <c r="D128" s="255" t="s">
        <v>307</v>
      </c>
      <c r="E128" s="41"/>
      <c r="F128" s="366">
        <v>0</v>
      </c>
      <c r="G128" s="366">
        <v>2366016</v>
      </c>
      <c r="H128" s="299">
        <f t="shared" si="2"/>
        <v>0.25327065040593594</v>
      </c>
      <c r="J128" s="300" t="s">
        <v>1137</v>
      </c>
      <c r="K128" s="301">
        <v>3</v>
      </c>
      <c r="L128" s="302" t="s">
        <v>173</v>
      </c>
      <c r="M128" s="297" t="s">
        <v>32</v>
      </c>
      <c r="N128" s="298">
        <v>310138</v>
      </c>
      <c r="O128" s="298">
        <v>6332858</v>
      </c>
      <c r="P128" s="299">
        <f t="shared" si="3"/>
        <v>0.5670100551661672</v>
      </c>
    </row>
    <row r="129" spans="1:16" ht="13.5" customHeight="1">
      <c r="A129" s="232"/>
      <c r="B129" s="328" t="s">
        <v>308</v>
      </c>
      <c r="C129" s="329">
        <v>4</v>
      </c>
      <c r="D129" s="330" t="s">
        <v>309</v>
      </c>
      <c r="E129" s="331" t="s">
        <v>228</v>
      </c>
      <c r="F129" s="367">
        <v>3320</v>
      </c>
      <c r="G129" s="367">
        <v>8654</v>
      </c>
      <c r="H129" s="299">
        <f t="shared" si="2"/>
        <v>9.2636914061991536E-4</v>
      </c>
      <c r="J129" s="289" t="s">
        <v>174</v>
      </c>
      <c r="K129" s="290">
        <v>2</v>
      </c>
      <c r="L129" s="291" t="s">
        <v>175</v>
      </c>
      <c r="M129" s="292" t="s">
        <v>15</v>
      </c>
      <c r="N129" s="293">
        <v>319</v>
      </c>
      <c r="O129" s="293">
        <v>3780146</v>
      </c>
      <c r="P129" s="288">
        <f t="shared" si="3"/>
        <v>0.33845394796412082</v>
      </c>
    </row>
    <row r="130" spans="1:16" ht="13.5" customHeight="1">
      <c r="A130" s="232"/>
      <c r="B130" s="253" t="s">
        <v>312</v>
      </c>
      <c r="C130" s="337">
        <v>5</v>
      </c>
      <c r="D130" s="255" t="s">
        <v>313</v>
      </c>
      <c r="E130" s="41" t="s">
        <v>228</v>
      </c>
      <c r="F130" s="366">
        <v>3013</v>
      </c>
      <c r="G130" s="366">
        <v>3648</v>
      </c>
      <c r="H130" s="299">
        <f t="shared" si="2"/>
        <v>3.9050088109330385E-4</v>
      </c>
      <c r="J130" s="300" t="s">
        <v>176</v>
      </c>
      <c r="K130" s="301">
        <v>3</v>
      </c>
      <c r="L130" s="302" t="s">
        <v>1138</v>
      </c>
      <c r="M130" s="297" t="s">
        <v>15</v>
      </c>
      <c r="N130" s="298">
        <v>5</v>
      </c>
      <c r="O130" s="298">
        <v>113351</v>
      </c>
      <c r="P130" s="299">
        <f t="shared" si="3"/>
        <v>1.0148839080734199E-2</v>
      </c>
    </row>
    <row r="131" spans="1:16" ht="13.5" customHeight="1">
      <c r="A131" s="232"/>
      <c r="B131" s="253" t="s">
        <v>314</v>
      </c>
      <c r="C131" s="337">
        <v>4</v>
      </c>
      <c r="D131" s="255" t="s">
        <v>315</v>
      </c>
      <c r="E131" s="41" t="s">
        <v>32</v>
      </c>
      <c r="F131" s="366">
        <v>2984</v>
      </c>
      <c r="G131" s="366">
        <v>31909</v>
      </c>
      <c r="H131" s="299">
        <f t="shared" si="2"/>
        <v>3.415705212392059E-3</v>
      </c>
      <c r="J131" s="300" t="s">
        <v>178</v>
      </c>
      <c r="K131" s="301">
        <v>3</v>
      </c>
      <c r="L131" s="302" t="s">
        <v>1139</v>
      </c>
      <c r="M131" s="297" t="s">
        <v>15</v>
      </c>
      <c r="N131" s="298">
        <v>5</v>
      </c>
      <c r="O131" s="298">
        <v>23946</v>
      </c>
      <c r="P131" s="299">
        <f t="shared" si="3"/>
        <v>2.1439960884973323E-3</v>
      </c>
    </row>
    <row r="132" spans="1:16" ht="13.5" customHeight="1">
      <c r="A132" s="232"/>
      <c r="B132" s="253" t="s">
        <v>316</v>
      </c>
      <c r="C132" s="337">
        <v>4</v>
      </c>
      <c r="D132" s="255" t="s">
        <v>317</v>
      </c>
      <c r="E132" s="41" t="s">
        <v>32</v>
      </c>
      <c r="F132" s="366">
        <v>34766</v>
      </c>
      <c r="G132" s="366">
        <v>1871441</v>
      </c>
      <c r="H132" s="299">
        <f t="shared" si="2"/>
        <v>0.20032877176922523</v>
      </c>
      <c r="J132" s="289" t="s">
        <v>180</v>
      </c>
      <c r="K132" s="290">
        <v>2</v>
      </c>
      <c r="L132" s="291" t="s">
        <v>181</v>
      </c>
      <c r="M132" s="292" t="s">
        <v>15</v>
      </c>
      <c r="N132" s="293">
        <v>0</v>
      </c>
      <c r="O132" s="293">
        <v>496</v>
      </c>
      <c r="P132" s="288">
        <f t="shared" si="3"/>
        <v>4.4409173135165663E-5</v>
      </c>
    </row>
    <row r="133" spans="1:16" ht="13.5" customHeight="1">
      <c r="A133" s="232"/>
      <c r="B133" s="253" t="s">
        <v>318</v>
      </c>
      <c r="C133" s="337">
        <v>5</v>
      </c>
      <c r="D133" s="255" t="s">
        <v>319</v>
      </c>
      <c r="E133" s="41" t="s">
        <v>32</v>
      </c>
      <c r="F133" s="366">
        <v>15507</v>
      </c>
      <c r="G133" s="366">
        <v>18507</v>
      </c>
      <c r="H133" s="299">
        <f t="shared" si="2"/>
        <v>1.9810854732439072E-3</v>
      </c>
      <c r="J133" s="294" t="s">
        <v>188</v>
      </c>
      <c r="K133" s="295">
        <v>2</v>
      </c>
      <c r="L133" s="296" t="s">
        <v>189</v>
      </c>
      <c r="M133" s="303" t="s">
        <v>15</v>
      </c>
      <c r="N133" s="304">
        <v>4</v>
      </c>
      <c r="O133" s="304">
        <v>10854</v>
      </c>
      <c r="P133" s="299">
        <f t="shared" si="3"/>
        <v>9.7180880082477423E-4</v>
      </c>
    </row>
    <row r="134" spans="1:16" ht="13.5" customHeight="1">
      <c r="A134" s="232"/>
      <c r="B134" s="253" t="s">
        <v>320</v>
      </c>
      <c r="C134" s="337">
        <v>5</v>
      </c>
      <c r="D134" s="255" t="s">
        <v>321</v>
      </c>
      <c r="E134" s="41" t="s">
        <v>32</v>
      </c>
      <c r="F134" s="366">
        <v>1</v>
      </c>
      <c r="G134" s="366">
        <v>209</v>
      </c>
      <c r="H134" s="299">
        <f t="shared" si="2"/>
        <v>2.2372446312637196E-5</v>
      </c>
      <c r="J134" s="289" t="s">
        <v>190</v>
      </c>
      <c r="K134" s="290">
        <v>2</v>
      </c>
      <c r="L134" s="291" t="s">
        <v>191</v>
      </c>
      <c r="M134" s="292" t="s">
        <v>15</v>
      </c>
      <c r="N134" s="293">
        <v>2664</v>
      </c>
      <c r="O134" s="293">
        <v>9102799</v>
      </c>
      <c r="P134" s="288">
        <f t="shared" si="3"/>
        <v>0.8150156790435743</v>
      </c>
    </row>
    <row r="135" spans="1:16" ht="13.5" customHeight="1">
      <c r="A135" s="232"/>
      <c r="B135" s="253" t="s">
        <v>322</v>
      </c>
      <c r="C135" s="337">
        <v>3</v>
      </c>
      <c r="D135" s="255" t="s">
        <v>323</v>
      </c>
      <c r="E135" s="41" t="s">
        <v>15</v>
      </c>
      <c r="F135" s="366">
        <v>104</v>
      </c>
      <c r="G135" s="366">
        <v>276434</v>
      </c>
      <c r="H135" s="299">
        <f t="shared" si="2"/>
        <v>2.9590932172189242E-2</v>
      </c>
      <c r="J135" s="300" t="s">
        <v>192</v>
      </c>
      <c r="K135" s="301">
        <v>3</v>
      </c>
      <c r="L135" s="302" t="s">
        <v>1143</v>
      </c>
      <c r="M135" s="297" t="s">
        <v>15</v>
      </c>
      <c r="N135" s="298">
        <v>22</v>
      </c>
      <c r="O135" s="298">
        <v>32995</v>
      </c>
      <c r="P135" s="299">
        <f t="shared" si="3"/>
        <v>2.9541948943443367E-3</v>
      </c>
    </row>
    <row r="136" spans="1:16" ht="13.5" customHeight="1">
      <c r="A136" s="232"/>
      <c r="B136" s="253" t="s">
        <v>324</v>
      </c>
      <c r="C136" s="337">
        <v>4</v>
      </c>
      <c r="D136" s="255" t="s">
        <v>325</v>
      </c>
      <c r="E136" s="41" t="s">
        <v>15</v>
      </c>
      <c r="F136" s="366">
        <v>81</v>
      </c>
      <c r="G136" s="366">
        <v>215072</v>
      </c>
      <c r="H136" s="299">
        <f t="shared" si="2"/>
        <v>2.3022424752878023E-2</v>
      </c>
      <c r="J136" s="300" t="s">
        <v>194</v>
      </c>
      <c r="K136" s="301">
        <v>3</v>
      </c>
      <c r="L136" s="302" t="s">
        <v>195</v>
      </c>
      <c r="M136" s="297" t="s">
        <v>15</v>
      </c>
      <c r="N136" s="298">
        <v>81</v>
      </c>
      <c r="O136" s="298">
        <v>171308</v>
      </c>
      <c r="P136" s="299">
        <f t="shared" si="3"/>
        <v>1.5337997240804353E-2</v>
      </c>
    </row>
    <row r="137" spans="1:16" ht="13.5" customHeight="1">
      <c r="A137" s="232"/>
      <c r="B137" s="253" t="s">
        <v>326</v>
      </c>
      <c r="C137" s="337">
        <v>4</v>
      </c>
      <c r="D137" s="255" t="s">
        <v>327</v>
      </c>
      <c r="E137" s="41" t="s">
        <v>15</v>
      </c>
      <c r="F137" s="366">
        <v>19</v>
      </c>
      <c r="G137" s="366">
        <v>61362</v>
      </c>
      <c r="H137" s="299">
        <f t="shared" ref="H137:H200" si="4">G137/$G$350*100</f>
        <v>6.5685074193112137E-3</v>
      </c>
      <c r="J137" s="300" t="s">
        <v>200</v>
      </c>
      <c r="K137" s="301">
        <v>3</v>
      </c>
      <c r="L137" s="302" t="s">
        <v>201</v>
      </c>
      <c r="M137" s="297" t="s">
        <v>15</v>
      </c>
      <c r="N137" s="298">
        <v>90</v>
      </c>
      <c r="O137" s="298">
        <v>144114</v>
      </c>
      <c r="P137" s="299">
        <f t="shared" ref="P137:P200" si="5">O137/$O$308*100</f>
        <v>1.2903192695970289E-2</v>
      </c>
    </row>
    <row r="138" spans="1:16" ht="13.5" customHeight="1">
      <c r="A138" s="232"/>
      <c r="B138" s="253" t="s">
        <v>328</v>
      </c>
      <c r="C138" s="337">
        <v>3</v>
      </c>
      <c r="D138" s="255" t="s">
        <v>329</v>
      </c>
      <c r="E138" s="41" t="s">
        <v>330</v>
      </c>
      <c r="F138" s="366">
        <v>28753</v>
      </c>
      <c r="G138" s="366">
        <v>77979</v>
      </c>
      <c r="H138" s="299">
        <f t="shared" si="4"/>
        <v>8.3472774689623726E-3</v>
      </c>
      <c r="J138" s="351" t="s">
        <v>202</v>
      </c>
      <c r="K138" s="368">
        <v>3</v>
      </c>
      <c r="L138" s="369" t="s">
        <v>203</v>
      </c>
      <c r="M138" s="370" t="s">
        <v>15</v>
      </c>
      <c r="N138" s="371">
        <v>24</v>
      </c>
      <c r="O138" s="371">
        <v>23950</v>
      </c>
      <c r="P138" s="299">
        <f t="shared" si="5"/>
        <v>2.1443542269903582E-3</v>
      </c>
    </row>
    <row r="139" spans="1:16" ht="13.5" customHeight="1">
      <c r="A139" s="232"/>
      <c r="B139" s="328" t="s">
        <v>331</v>
      </c>
      <c r="C139" s="329">
        <v>2</v>
      </c>
      <c r="D139" s="330" t="s">
        <v>332</v>
      </c>
      <c r="E139" s="331" t="s">
        <v>15</v>
      </c>
      <c r="F139" s="367">
        <v>947</v>
      </c>
      <c r="G139" s="367">
        <v>1387486</v>
      </c>
      <c r="H139" s="299">
        <f t="shared" si="4"/>
        <v>0.14852371313174995</v>
      </c>
      <c r="J139" s="372" t="s">
        <v>1144</v>
      </c>
      <c r="K139" s="368">
        <v>3</v>
      </c>
      <c r="L139" s="369" t="s">
        <v>1145</v>
      </c>
      <c r="M139" s="370" t="s">
        <v>15</v>
      </c>
      <c r="N139" s="371">
        <v>413</v>
      </c>
      <c r="O139" s="371">
        <v>4117176</v>
      </c>
      <c r="P139" s="299">
        <f t="shared" si="5"/>
        <v>0.36862980204021933</v>
      </c>
    </row>
    <row r="140" spans="1:16" ht="13.5" customHeight="1">
      <c r="A140" s="232"/>
      <c r="B140" s="328" t="s">
        <v>333</v>
      </c>
      <c r="C140" s="329">
        <v>3</v>
      </c>
      <c r="D140" s="330" t="s">
        <v>334</v>
      </c>
      <c r="E140" s="331" t="s">
        <v>15</v>
      </c>
      <c r="F140" s="367">
        <v>26</v>
      </c>
      <c r="G140" s="367">
        <v>111757</v>
      </c>
      <c r="H140" s="299">
        <f t="shared" si="4"/>
        <v>1.196305015579615E-2</v>
      </c>
      <c r="J140" s="373" t="s">
        <v>204</v>
      </c>
      <c r="K140" s="374">
        <v>2</v>
      </c>
      <c r="L140" s="375" t="s">
        <v>205</v>
      </c>
      <c r="M140" s="376" t="s">
        <v>15</v>
      </c>
      <c r="N140" s="377">
        <v>515</v>
      </c>
      <c r="O140" s="377">
        <v>7715623</v>
      </c>
      <c r="P140" s="288">
        <f t="shared" si="5"/>
        <v>0.69081539849327878</v>
      </c>
    </row>
    <row r="141" spans="1:16" ht="13.5" customHeight="1">
      <c r="A141" s="232"/>
      <c r="B141" s="328" t="s">
        <v>335</v>
      </c>
      <c r="C141" s="329">
        <v>4</v>
      </c>
      <c r="D141" s="330" t="s">
        <v>336</v>
      </c>
      <c r="E141" s="331" t="s">
        <v>15</v>
      </c>
      <c r="F141" s="367">
        <v>1</v>
      </c>
      <c r="G141" s="367">
        <v>1458</v>
      </c>
      <c r="H141" s="299">
        <f t="shared" si="4"/>
        <v>1.5607189820011978E-4</v>
      </c>
      <c r="J141" s="351" t="s">
        <v>1146</v>
      </c>
      <c r="K141" s="368">
        <v>3</v>
      </c>
      <c r="L141" s="369" t="s">
        <v>1147</v>
      </c>
      <c r="M141" s="370" t="s">
        <v>15</v>
      </c>
      <c r="N141" s="371">
        <v>3</v>
      </c>
      <c r="O141" s="371">
        <v>5981</v>
      </c>
      <c r="P141" s="299">
        <f t="shared" si="5"/>
        <v>5.3550658169642306E-4</v>
      </c>
    </row>
    <row r="142" spans="1:16" ht="13.5" customHeight="1">
      <c r="A142" s="232"/>
      <c r="B142" s="328" t="s">
        <v>337</v>
      </c>
      <c r="C142" s="329">
        <v>3</v>
      </c>
      <c r="D142" s="330" t="s">
        <v>338</v>
      </c>
      <c r="E142" s="331" t="s">
        <v>15</v>
      </c>
      <c r="F142" s="367">
        <v>0</v>
      </c>
      <c r="G142" s="367">
        <v>416</v>
      </c>
      <c r="H142" s="299">
        <f t="shared" si="4"/>
        <v>4.4530802229938155E-5</v>
      </c>
      <c r="J142" s="372" t="s">
        <v>1152</v>
      </c>
      <c r="K142" s="368">
        <v>3</v>
      </c>
      <c r="L142" s="369" t="s">
        <v>1153</v>
      </c>
      <c r="M142" s="370" t="s">
        <v>15</v>
      </c>
      <c r="N142" s="371">
        <v>0</v>
      </c>
      <c r="O142" s="371">
        <v>275</v>
      </c>
      <c r="P142" s="299">
        <f t="shared" si="5"/>
        <v>2.4622021395505155E-5</v>
      </c>
    </row>
    <row r="143" spans="1:16" ht="13.5" customHeight="1">
      <c r="A143" s="232"/>
      <c r="B143" s="253" t="s">
        <v>341</v>
      </c>
      <c r="C143" s="337">
        <v>3</v>
      </c>
      <c r="D143" s="255" t="s">
        <v>342</v>
      </c>
      <c r="E143" s="41" t="s">
        <v>15</v>
      </c>
      <c r="F143" s="366">
        <v>241</v>
      </c>
      <c r="G143" s="366">
        <v>283936</v>
      </c>
      <c r="H143" s="299">
        <f t="shared" si="4"/>
        <v>3.039398524509548E-2</v>
      </c>
      <c r="J143" s="372" t="s">
        <v>1154</v>
      </c>
      <c r="K143" s="368">
        <v>3</v>
      </c>
      <c r="L143" s="369" t="s">
        <v>1155</v>
      </c>
      <c r="M143" s="370" t="s">
        <v>15</v>
      </c>
      <c r="N143" s="371">
        <v>91</v>
      </c>
      <c r="O143" s="371">
        <v>80020</v>
      </c>
      <c r="P143" s="299">
        <f t="shared" si="5"/>
        <v>7.1645605529757177E-3</v>
      </c>
    </row>
    <row r="144" spans="1:16" ht="13.5" customHeight="1">
      <c r="A144" s="232"/>
      <c r="B144" s="253" t="s">
        <v>343</v>
      </c>
      <c r="C144" s="337">
        <v>4</v>
      </c>
      <c r="D144" s="255" t="s">
        <v>344</v>
      </c>
      <c r="E144" s="41" t="s">
        <v>15</v>
      </c>
      <c r="F144" s="366">
        <v>156</v>
      </c>
      <c r="G144" s="366">
        <v>85430</v>
      </c>
      <c r="H144" s="299">
        <f t="shared" si="4"/>
        <v>9.1448712367875398E-3</v>
      </c>
      <c r="J144" s="372" t="s">
        <v>1156</v>
      </c>
      <c r="K144" s="368">
        <v>3</v>
      </c>
      <c r="L144" s="369" t="s">
        <v>1157</v>
      </c>
      <c r="M144" s="370" t="s">
        <v>15</v>
      </c>
      <c r="N144" s="371">
        <v>70</v>
      </c>
      <c r="O144" s="371">
        <v>1160291</v>
      </c>
      <c r="P144" s="299">
        <f t="shared" si="5"/>
        <v>0.10388621755277117</v>
      </c>
    </row>
    <row r="145" spans="1:16" ht="13.5" customHeight="1">
      <c r="A145" s="232"/>
      <c r="B145" s="253" t="s">
        <v>345</v>
      </c>
      <c r="C145" s="337">
        <v>4</v>
      </c>
      <c r="D145" s="255" t="s">
        <v>346</v>
      </c>
      <c r="E145" s="41" t="s">
        <v>15</v>
      </c>
      <c r="F145" s="366">
        <v>11</v>
      </c>
      <c r="G145" s="366">
        <v>8890</v>
      </c>
      <c r="H145" s="299">
        <f t="shared" si="4"/>
        <v>9.5163180726959187E-4</v>
      </c>
      <c r="J145" s="378" t="s">
        <v>206</v>
      </c>
      <c r="K145" s="379">
        <v>1</v>
      </c>
      <c r="L145" s="380" t="s">
        <v>207</v>
      </c>
      <c r="M145" s="381"/>
      <c r="N145" s="382">
        <v>0</v>
      </c>
      <c r="O145" s="382">
        <v>89870089</v>
      </c>
      <c r="P145" s="282">
        <f t="shared" si="5"/>
        <v>8.0464845606325532</v>
      </c>
    </row>
    <row r="146" spans="1:16" ht="13.5" customHeight="1">
      <c r="A146" s="232"/>
      <c r="B146" s="253" t="s">
        <v>347</v>
      </c>
      <c r="C146" s="337">
        <v>4</v>
      </c>
      <c r="D146" s="255" t="s">
        <v>348</v>
      </c>
      <c r="E146" s="41" t="s">
        <v>15</v>
      </c>
      <c r="F146" s="366">
        <v>76</v>
      </c>
      <c r="G146" s="366">
        <v>189616</v>
      </c>
      <c r="H146" s="299">
        <f t="shared" si="4"/>
        <v>2.0297482201038348E-2</v>
      </c>
      <c r="J146" s="373" t="s">
        <v>208</v>
      </c>
      <c r="K146" s="374">
        <v>2</v>
      </c>
      <c r="L146" s="375" t="s">
        <v>209</v>
      </c>
      <c r="M146" s="376" t="s">
        <v>32</v>
      </c>
      <c r="N146" s="377">
        <v>69585</v>
      </c>
      <c r="O146" s="377">
        <v>287644</v>
      </c>
      <c r="P146" s="288">
        <f t="shared" si="5"/>
        <v>2.5754097171958854E-2</v>
      </c>
    </row>
    <row r="147" spans="1:16" ht="13.5" customHeight="1">
      <c r="A147" s="232"/>
      <c r="B147" s="253" t="s">
        <v>349</v>
      </c>
      <c r="C147" s="337">
        <v>3</v>
      </c>
      <c r="D147" s="255" t="s">
        <v>350</v>
      </c>
      <c r="E147" s="41" t="s">
        <v>15</v>
      </c>
      <c r="F147" s="366">
        <v>539</v>
      </c>
      <c r="G147" s="366">
        <v>378980</v>
      </c>
      <c r="H147" s="299">
        <f t="shared" si="4"/>
        <v>4.0567989012264334E-2</v>
      </c>
      <c r="J147" s="372" t="s">
        <v>1158</v>
      </c>
      <c r="K147" s="368">
        <v>3</v>
      </c>
      <c r="L147" s="369" t="s">
        <v>1159</v>
      </c>
      <c r="M147" s="370" t="s">
        <v>32</v>
      </c>
      <c r="N147" s="371">
        <v>1072</v>
      </c>
      <c r="O147" s="371">
        <v>7676</v>
      </c>
      <c r="P147" s="299">
        <f t="shared" si="5"/>
        <v>6.8726776811599115E-4</v>
      </c>
    </row>
    <row r="148" spans="1:16" ht="13.5" customHeight="1">
      <c r="A148" s="232"/>
      <c r="B148" s="253" t="s">
        <v>351</v>
      </c>
      <c r="C148" s="337">
        <v>4</v>
      </c>
      <c r="D148" s="255" t="s">
        <v>352</v>
      </c>
      <c r="E148" s="41" t="s">
        <v>15</v>
      </c>
      <c r="F148" s="366">
        <v>338</v>
      </c>
      <c r="G148" s="366">
        <v>241768</v>
      </c>
      <c r="H148" s="299">
        <f t="shared" si="4"/>
        <v>2.5880103349826173E-2</v>
      </c>
      <c r="J148" s="373" t="s">
        <v>210</v>
      </c>
      <c r="K148" s="374">
        <v>2</v>
      </c>
      <c r="L148" s="375" t="s">
        <v>211</v>
      </c>
      <c r="M148" s="376" t="s">
        <v>15</v>
      </c>
      <c r="N148" s="377">
        <v>666</v>
      </c>
      <c r="O148" s="377">
        <v>2656308</v>
      </c>
      <c r="P148" s="288">
        <f t="shared" si="5"/>
        <v>0.23783153603291457</v>
      </c>
    </row>
    <row r="149" spans="1:16" ht="13.5" customHeight="1">
      <c r="A149" s="232"/>
      <c r="B149" s="253" t="s">
        <v>353</v>
      </c>
      <c r="C149" s="337">
        <v>5</v>
      </c>
      <c r="D149" s="255" t="s">
        <v>354</v>
      </c>
      <c r="E149" s="41" t="s">
        <v>15</v>
      </c>
      <c r="F149" s="366">
        <v>32</v>
      </c>
      <c r="G149" s="366">
        <v>71588</v>
      </c>
      <c r="H149" s="299">
        <f t="shared" si="4"/>
        <v>7.6631516106654149E-3</v>
      </c>
      <c r="J149" s="372" t="s">
        <v>212</v>
      </c>
      <c r="K149" s="368">
        <v>3</v>
      </c>
      <c r="L149" s="369" t="s">
        <v>213</v>
      </c>
      <c r="M149" s="370" t="s">
        <v>15</v>
      </c>
      <c r="N149" s="371">
        <v>183</v>
      </c>
      <c r="O149" s="371">
        <v>517748</v>
      </c>
      <c r="P149" s="299">
        <f t="shared" si="5"/>
        <v>4.6356372121745461E-2</v>
      </c>
    </row>
    <row r="150" spans="1:16" ht="13.5" customHeight="1">
      <c r="A150" s="232"/>
      <c r="B150" s="253" t="s">
        <v>355</v>
      </c>
      <c r="C150" s="337">
        <v>4</v>
      </c>
      <c r="D150" s="255" t="s">
        <v>356</v>
      </c>
      <c r="E150" s="41" t="s">
        <v>15</v>
      </c>
      <c r="F150" s="366">
        <v>12</v>
      </c>
      <c r="G150" s="366">
        <v>9152</v>
      </c>
      <c r="H150" s="299">
        <f t="shared" si="4"/>
        <v>9.796776490586395E-4</v>
      </c>
      <c r="J150" s="373" t="s">
        <v>222</v>
      </c>
      <c r="K150" s="374">
        <v>2</v>
      </c>
      <c r="L150" s="375" t="s">
        <v>223</v>
      </c>
      <c r="M150" s="376"/>
      <c r="N150" s="377">
        <v>0</v>
      </c>
      <c r="O150" s="377">
        <v>362470</v>
      </c>
      <c r="P150" s="288">
        <f t="shared" si="5"/>
        <v>3.2453614891740923E-2</v>
      </c>
    </row>
    <row r="151" spans="1:16" ht="13.5" customHeight="1">
      <c r="A151" s="232"/>
      <c r="B151" s="253" t="s">
        <v>357</v>
      </c>
      <c r="C151" s="337">
        <v>5</v>
      </c>
      <c r="D151" s="255" t="s">
        <v>358</v>
      </c>
      <c r="E151" s="41" t="s">
        <v>15</v>
      </c>
      <c r="F151" s="366">
        <v>0</v>
      </c>
      <c r="G151" s="366">
        <v>214</v>
      </c>
      <c r="H151" s="299">
        <f t="shared" si="4"/>
        <v>2.29076723009778E-5</v>
      </c>
      <c r="J151" s="351" t="s">
        <v>224</v>
      </c>
      <c r="K151" s="368">
        <v>3</v>
      </c>
      <c r="L151" s="369" t="s">
        <v>1160</v>
      </c>
      <c r="M151" s="370"/>
      <c r="N151" s="371">
        <v>0</v>
      </c>
      <c r="O151" s="371">
        <v>12290</v>
      </c>
      <c r="P151" s="299">
        <f t="shared" si="5"/>
        <v>1.1003805198209395E-3</v>
      </c>
    </row>
    <row r="152" spans="1:16" ht="13.5" customHeight="1">
      <c r="A152" s="232"/>
      <c r="B152" s="253" t="s">
        <v>359</v>
      </c>
      <c r="C152" s="337">
        <v>4</v>
      </c>
      <c r="D152" s="255" t="s">
        <v>360</v>
      </c>
      <c r="E152" s="41" t="s">
        <v>15</v>
      </c>
      <c r="F152" s="366">
        <v>166</v>
      </c>
      <c r="G152" s="366">
        <v>113003</v>
      </c>
      <c r="H152" s="299">
        <f t="shared" si="4"/>
        <v>1.2096428472090628E-2</v>
      </c>
      <c r="J152" s="372" t="s">
        <v>226</v>
      </c>
      <c r="K152" s="368">
        <v>4</v>
      </c>
      <c r="L152" s="369" t="s">
        <v>1161</v>
      </c>
      <c r="M152" s="370"/>
      <c r="N152" s="371">
        <v>0</v>
      </c>
      <c r="O152" s="371">
        <v>12290</v>
      </c>
      <c r="P152" s="299">
        <f t="shared" si="5"/>
        <v>1.1003805198209395E-3</v>
      </c>
    </row>
    <row r="153" spans="1:16" ht="13.5" customHeight="1">
      <c r="A153" s="232"/>
      <c r="B153" s="253" t="s">
        <v>361</v>
      </c>
      <c r="C153" s="337">
        <v>5</v>
      </c>
      <c r="D153" s="255" t="s">
        <v>362</v>
      </c>
      <c r="E153" s="41" t="s">
        <v>15</v>
      </c>
      <c r="F153" s="366">
        <v>61</v>
      </c>
      <c r="G153" s="366">
        <v>18552</v>
      </c>
      <c r="H153" s="299">
        <f t="shared" si="4"/>
        <v>1.9859025071389726E-3</v>
      </c>
      <c r="J153" s="300" t="s">
        <v>1164</v>
      </c>
      <c r="K153" s="301">
        <v>3</v>
      </c>
      <c r="L153" s="302" t="s">
        <v>1165</v>
      </c>
      <c r="M153" s="297" t="s">
        <v>32</v>
      </c>
      <c r="N153" s="298">
        <v>12501</v>
      </c>
      <c r="O153" s="298">
        <v>15754</v>
      </c>
      <c r="P153" s="299">
        <f t="shared" si="5"/>
        <v>1.410528454781048E-3</v>
      </c>
    </row>
    <row r="154" spans="1:16" ht="13.5" customHeight="1">
      <c r="A154" s="232"/>
      <c r="B154" s="253" t="s">
        <v>363</v>
      </c>
      <c r="C154" s="337">
        <v>4</v>
      </c>
      <c r="D154" s="255" t="s">
        <v>364</v>
      </c>
      <c r="E154" s="41" t="s">
        <v>15</v>
      </c>
      <c r="F154" s="366">
        <v>22</v>
      </c>
      <c r="G154" s="366">
        <v>15057</v>
      </c>
      <c r="H154" s="299">
        <f t="shared" si="4"/>
        <v>1.6117795412888913E-3</v>
      </c>
      <c r="J154" s="289" t="s">
        <v>256</v>
      </c>
      <c r="K154" s="290">
        <v>2</v>
      </c>
      <c r="L154" s="291" t="s">
        <v>236</v>
      </c>
      <c r="M154" s="292" t="s">
        <v>15</v>
      </c>
      <c r="N154" s="293">
        <v>201</v>
      </c>
      <c r="O154" s="293">
        <v>455337</v>
      </c>
      <c r="P154" s="288">
        <f t="shared" si="5"/>
        <v>4.0768426749691382E-2</v>
      </c>
    </row>
    <row r="155" spans="1:16" ht="13.5" customHeight="1">
      <c r="A155" s="232"/>
      <c r="B155" s="253" t="s">
        <v>365</v>
      </c>
      <c r="C155" s="337">
        <v>5</v>
      </c>
      <c r="D155" s="255" t="s">
        <v>366</v>
      </c>
      <c r="E155" s="41" t="s">
        <v>15</v>
      </c>
      <c r="F155" s="366">
        <v>15</v>
      </c>
      <c r="G155" s="366">
        <v>13347</v>
      </c>
      <c r="H155" s="299">
        <f t="shared" si="4"/>
        <v>1.4287322532764051E-3</v>
      </c>
      <c r="J155" s="300" t="s">
        <v>258</v>
      </c>
      <c r="K155" s="301">
        <v>3</v>
      </c>
      <c r="L155" s="302" t="s">
        <v>238</v>
      </c>
      <c r="M155" s="297" t="s">
        <v>15</v>
      </c>
      <c r="N155" s="298">
        <v>113</v>
      </c>
      <c r="O155" s="298">
        <v>217758</v>
      </c>
      <c r="P155" s="299">
        <f t="shared" si="5"/>
        <v>1.9496880491063313E-2</v>
      </c>
    </row>
    <row r="156" spans="1:16" ht="13.5" customHeight="1">
      <c r="A156" s="232"/>
      <c r="B156" s="253" t="s">
        <v>371</v>
      </c>
      <c r="C156" s="337">
        <v>3</v>
      </c>
      <c r="D156" s="255" t="s">
        <v>372</v>
      </c>
      <c r="E156" s="41" t="s">
        <v>15</v>
      </c>
      <c r="F156" s="366">
        <v>130</v>
      </c>
      <c r="G156" s="366">
        <v>610458</v>
      </c>
      <c r="H156" s="299">
        <f t="shared" si="4"/>
        <v>6.5346597278085547E-2</v>
      </c>
      <c r="J156" s="289" t="s">
        <v>300</v>
      </c>
      <c r="K156" s="290">
        <v>2</v>
      </c>
      <c r="L156" s="291" t="s">
        <v>257</v>
      </c>
      <c r="M156" s="292"/>
      <c r="N156" s="293">
        <v>0</v>
      </c>
      <c r="O156" s="293">
        <v>8613300</v>
      </c>
      <c r="P156" s="288">
        <f t="shared" si="5"/>
        <v>0.77118857049419831</v>
      </c>
    </row>
    <row r="157" spans="1:16" ht="13.5" customHeight="1">
      <c r="A157" s="232"/>
      <c r="B157" s="253" t="s">
        <v>373</v>
      </c>
      <c r="C157" s="337">
        <v>4</v>
      </c>
      <c r="D157" s="255" t="s">
        <v>374</v>
      </c>
      <c r="E157" s="41" t="s">
        <v>15</v>
      </c>
      <c r="F157" s="366">
        <v>68</v>
      </c>
      <c r="G157" s="366">
        <v>144547</v>
      </c>
      <c r="H157" s="299">
        <f t="shared" si="4"/>
        <v>1.5473062187333823E-2</v>
      </c>
      <c r="J157" s="294" t="s">
        <v>302</v>
      </c>
      <c r="K157" s="295">
        <v>3</v>
      </c>
      <c r="L157" s="296" t="s">
        <v>1166</v>
      </c>
      <c r="M157" s="303" t="s">
        <v>32</v>
      </c>
      <c r="N157" s="304">
        <v>365209</v>
      </c>
      <c r="O157" s="304">
        <v>498643</v>
      </c>
      <c r="P157" s="299">
        <f t="shared" si="5"/>
        <v>4.4645813144432278E-2</v>
      </c>
    </row>
    <row r="158" spans="1:16" ht="13.5" customHeight="1">
      <c r="A158" s="232"/>
      <c r="B158" s="248" t="s">
        <v>375</v>
      </c>
      <c r="C158" s="334">
        <v>2</v>
      </c>
      <c r="D158" s="250" t="s">
        <v>376</v>
      </c>
      <c r="E158" s="335" t="s">
        <v>15</v>
      </c>
      <c r="F158" s="365">
        <v>655</v>
      </c>
      <c r="G158" s="365">
        <v>5926533</v>
      </c>
      <c r="H158" s="288">
        <f t="shared" si="4"/>
        <v>0.63440689647163961</v>
      </c>
      <c r="J158" s="294" t="s">
        <v>1167</v>
      </c>
      <c r="K158" s="295">
        <v>4</v>
      </c>
      <c r="L158" s="296" t="s">
        <v>1168</v>
      </c>
      <c r="M158" s="303" t="s">
        <v>32</v>
      </c>
      <c r="N158" s="304">
        <v>962</v>
      </c>
      <c r="O158" s="304">
        <v>6502</v>
      </c>
      <c r="P158" s="299">
        <f t="shared" si="5"/>
        <v>5.8215412041299824E-4</v>
      </c>
    </row>
    <row r="159" spans="1:16" ht="13.5" customHeight="1">
      <c r="A159" s="232"/>
      <c r="B159" s="253" t="s">
        <v>377</v>
      </c>
      <c r="C159" s="337">
        <v>3</v>
      </c>
      <c r="D159" s="255" t="s">
        <v>378</v>
      </c>
      <c r="E159" s="41" t="s">
        <v>15</v>
      </c>
      <c r="F159" s="366">
        <v>376</v>
      </c>
      <c r="G159" s="366">
        <v>1696762</v>
      </c>
      <c r="H159" s="299">
        <f t="shared" si="4"/>
        <v>0.18163022368575557</v>
      </c>
      <c r="J159" s="300" t="s">
        <v>1169</v>
      </c>
      <c r="K159" s="301">
        <v>4</v>
      </c>
      <c r="L159" s="302" t="s">
        <v>263</v>
      </c>
      <c r="M159" s="297" t="s">
        <v>32</v>
      </c>
      <c r="N159" s="298">
        <v>7425</v>
      </c>
      <c r="O159" s="298">
        <v>11231</v>
      </c>
      <c r="P159" s="299">
        <f t="shared" si="5"/>
        <v>1.0055633537924306E-3</v>
      </c>
    </row>
    <row r="160" spans="1:16" ht="13.5" customHeight="1">
      <c r="A160" s="232"/>
      <c r="B160" s="328" t="s">
        <v>379</v>
      </c>
      <c r="C160" s="329">
        <v>4</v>
      </c>
      <c r="D160" s="330" t="s">
        <v>380</v>
      </c>
      <c r="E160" s="331" t="s">
        <v>15</v>
      </c>
      <c r="F160" s="367">
        <v>75</v>
      </c>
      <c r="G160" s="367">
        <v>128679</v>
      </c>
      <c r="H160" s="299">
        <f t="shared" si="4"/>
        <v>1.3774468990736087E-2</v>
      </c>
      <c r="J160" s="294" t="s">
        <v>1170</v>
      </c>
      <c r="K160" s="295">
        <v>4</v>
      </c>
      <c r="L160" s="296" t="s">
        <v>1171</v>
      </c>
      <c r="M160" s="303" t="s">
        <v>32</v>
      </c>
      <c r="N160" s="304">
        <v>313462</v>
      </c>
      <c r="O160" s="304">
        <v>317876</v>
      </c>
      <c r="P160" s="299">
        <f t="shared" si="5"/>
        <v>2.8460907902245803E-2</v>
      </c>
    </row>
    <row r="161" spans="1:16" ht="13.5" customHeight="1">
      <c r="A161" s="232"/>
      <c r="B161" s="253" t="s">
        <v>381</v>
      </c>
      <c r="C161" s="337">
        <v>4</v>
      </c>
      <c r="D161" s="255" t="s">
        <v>382</v>
      </c>
      <c r="E161" s="41" t="s">
        <v>15</v>
      </c>
      <c r="F161" s="366">
        <v>4</v>
      </c>
      <c r="G161" s="366">
        <v>5438</v>
      </c>
      <c r="H161" s="299">
        <f t="shared" si="4"/>
        <v>5.8211178491923959E-4</v>
      </c>
      <c r="J161" s="294" t="s">
        <v>304</v>
      </c>
      <c r="K161" s="295">
        <v>3</v>
      </c>
      <c r="L161" s="296" t="s">
        <v>1172</v>
      </c>
      <c r="M161" s="303" t="s">
        <v>228</v>
      </c>
      <c r="N161" s="304">
        <v>637632</v>
      </c>
      <c r="O161" s="304">
        <v>657038</v>
      </c>
      <c r="P161" s="299">
        <f t="shared" si="5"/>
        <v>5.882764979512696E-2</v>
      </c>
    </row>
    <row r="162" spans="1:16" ht="13.5" customHeight="1">
      <c r="A162" s="232"/>
      <c r="B162" s="253" t="s">
        <v>383</v>
      </c>
      <c r="C162" s="337">
        <v>4</v>
      </c>
      <c r="D162" s="255" t="s">
        <v>384</v>
      </c>
      <c r="E162" s="41" t="s">
        <v>15</v>
      </c>
      <c r="F162" s="366">
        <v>165</v>
      </c>
      <c r="G162" s="366">
        <v>333917</v>
      </c>
      <c r="H162" s="299">
        <f t="shared" si="4"/>
        <v>3.5744211269745814E-2</v>
      </c>
      <c r="J162" s="294" t="s">
        <v>1173</v>
      </c>
      <c r="K162" s="295">
        <v>4</v>
      </c>
      <c r="L162" s="296" t="s">
        <v>1174</v>
      </c>
      <c r="M162" s="303" t="s">
        <v>228</v>
      </c>
      <c r="N162" s="304">
        <v>637632</v>
      </c>
      <c r="O162" s="304">
        <v>657038</v>
      </c>
      <c r="P162" s="299">
        <f t="shared" si="5"/>
        <v>5.882764979512696E-2</v>
      </c>
    </row>
    <row r="163" spans="1:16" ht="13.5" customHeight="1">
      <c r="A163" s="232"/>
      <c r="B163" s="253" t="s">
        <v>385</v>
      </c>
      <c r="C163" s="337">
        <v>4</v>
      </c>
      <c r="D163" s="255" t="s">
        <v>386</v>
      </c>
      <c r="E163" s="41" t="s">
        <v>15</v>
      </c>
      <c r="F163" s="366">
        <v>2</v>
      </c>
      <c r="G163" s="366">
        <v>7167</v>
      </c>
      <c r="H163" s="299">
        <f t="shared" si="4"/>
        <v>7.6719293168742001E-4</v>
      </c>
      <c r="J163" s="300" t="s">
        <v>1175</v>
      </c>
      <c r="K163" s="301">
        <v>3</v>
      </c>
      <c r="L163" s="302" t="s">
        <v>1176</v>
      </c>
      <c r="M163" s="297" t="s">
        <v>228</v>
      </c>
      <c r="N163" s="298">
        <v>1734208</v>
      </c>
      <c r="O163" s="298">
        <v>2974623</v>
      </c>
      <c r="P163" s="299">
        <f t="shared" si="5"/>
        <v>0.26633174963476991</v>
      </c>
    </row>
    <row r="164" spans="1:16" ht="13.5" customHeight="1">
      <c r="A164" s="232"/>
      <c r="B164" s="253" t="s">
        <v>387</v>
      </c>
      <c r="C164" s="337">
        <v>3</v>
      </c>
      <c r="D164" s="255" t="s">
        <v>388</v>
      </c>
      <c r="E164" s="41" t="s">
        <v>15</v>
      </c>
      <c r="F164" s="366">
        <v>192</v>
      </c>
      <c r="G164" s="366">
        <v>289174</v>
      </c>
      <c r="H164" s="299">
        <f t="shared" si="4"/>
        <v>3.0954687990481098E-2</v>
      </c>
      <c r="J164" s="300" t="s">
        <v>1177</v>
      </c>
      <c r="K164" s="301">
        <v>4</v>
      </c>
      <c r="L164" s="302" t="s">
        <v>1178</v>
      </c>
      <c r="M164" s="297" t="s">
        <v>228</v>
      </c>
      <c r="N164" s="298">
        <v>1701220</v>
      </c>
      <c r="O164" s="298">
        <v>2893071</v>
      </c>
      <c r="P164" s="299">
        <f t="shared" si="5"/>
        <v>0.25903002203896541</v>
      </c>
    </row>
    <row r="165" spans="1:16" ht="13.5" customHeight="1">
      <c r="A165" s="232"/>
      <c r="B165" s="253" t="s">
        <v>391</v>
      </c>
      <c r="C165" s="337">
        <v>4</v>
      </c>
      <c r="D165" s="255" t="s">
        <v>392</v>
      </c>
      <c r="E165" s="41" t="s">
        <v>15</v>
      </c>
      <c r="F165" s="366">
        <v>52</v>
      </c>
      <c r="G165" s="366">
        <v>59053</v>
      </c>
      <c r="H165" s="299">
        <f t="shared" si="4"/>
        <v>6.3213400578955243E-3</v>
      </c>
      <c r="J165" s="300" t="s">
        <v>306</v>
      </c>
      <c r="K165" s="301">
        <v>3</v>
      </c>
      <c r="L165" s="302" t="s">
        <v>1179</v>
      </c>
      <c r="M165" s="297" t="s">
        <v>228</v>
      </c>
      <c r="N165" s="298">
        <v>31775</v>
      </c>
      <c r="O165" s="298">
        <v>65074</v>
      </c>
      <c r="P165" s="299">
        <f t="shared" si="5"/>
        <v>5.8263760737858267E-3</v>
      </c>
    </row>
    <row r="166" spans="1:16" ht="13.5" customHeight="1">
      <c r="A166" s="232"/>
      <c r="B166" s="253" t="s">
        <v>393</v>
      </c>
      <c r="C166" s="337">
        <v>3</v>
      </c>
      <c r="D166" s="255" t="s">
        <v>394</v>
      </c>
      <c r="E166" s="41" t="s">
        <v>15</v>
      </c>
      <c r="F166" s="366">
        <v>0</v>
      </c>
      <c r="G166" s="366">
        <v>4086</v>
      </c>
      <c r="H166" s="299">
        <f t="shared" si="4"/>
        <v>4.3738667767194065E-4</v>
      </c>
      <c r="J166" s="300" t="s">
        <v>322</v>
      </c>
      <c r="K166" s="301">
        <v>3</v>
      </c>
      <c r="L166" s="302" t="s">
        <v>1180</v>
      </c>
      <c r="M166" s="297" t="s">
        <v>32</v>
      </c>
      <c r="N166" s="298">
        <v>259991</v>
      </c>
      <c r="O166" s="298">
        <v>773330</v>
      </c>
      <c r="P166" s="299">
        <f t="shared" si="5"/>
        <v>6.9239810202858187E-2</v>
      </c>
    </row>
    <row r="167" spans="1:16" ht="13.5" customHeight="1">
      <c r="A167" s="232"/>
      <c r="B167" s="253" t="s">
        <v>397</v>
      </c>
      <c r="C167" s="337">
        <v>3</v>
      </c>
      <c r="D167" s="255" t="s">
        <v>398</v>
      </c>
      <c r="E167" s="41" t="s">
        <v>15</v>
      </c>
      <c r="F167" s="366">
        <v>44</v>
      </c>
      <c r="G167" s="366">
        <v>743407</v>
      </c>
      <c r="H167" s="299">
        <f t="shared" si="4"/>
        <v>7.9578149262864509E-2</v>
      </c>
      <c r="J167" s="300" t="s">
        <v>328</v>
      </c>
      <c r="K167" s="301">
        <v>3</v>
      </c>
      <c r="L167" s="302" t="s">
        <v>1181</v>
      </c>
      <c r="M167" s="297" t="s">
        <v>32</v>
      </c>
      <c r="N167" s="298">
        <v>45334</v>
      </c>
      <c r="O167" s="298">
        <v>203929</v>
      </c>
      <c r="P167" s="299">
        <f t="shared" si="5"/>
        <v>1.8258706186050803E-2</v>
      </c>
    </row>
    <row r="168" spans="1:16" ht="13.5" customHeight="1">
      <c r="A168" s="232"/>
      <c r="B168" s="253" t="s">
        <v>399</v>
      </c>
      <c r="C168" s="337">
        <v>3</v>
      </c>
      <c r="D168" s="255" t="s">
        <v>400</v>
      </c>
      <c r="E168" s="41" t="s">
        <v>330</v>
      </c>
      <c r="F168" s="366">
        <v>1010159</v>
      </c>
      <c r="G168" s="366">
        <v>2390126</v>
      </c>
      <c r="H168" s="299">
        <f t="shared" si="4"/>
        <v>0.25585151012171431</v>
      </c>
      <c r="J168" s="294" t="s">
        <v>1182</v>
      </c>
      <c r="K168" s="295">
        <v>3</v>
      </c>
      <c r="L168" s="296" t="s">
        <v>1183</v>
      </c>
      <c r="M168" s="303" t="s">
        <v>15</v>
      </c>
      <c r="N168" s="304">
        <v>59</v>
      </c>
      <c r="O168" s="304">
        <v>156299</v>
      </c>
      <c r="P168" s="299">
        <f t="shared" si="5"/>
        <v>1.399417208034931E-2</v>
      </c>
    </row>
    <row r="169" spans="1:16" ht="13.5" customHeight="1">
      <c r="A169" s="232"/>
      <c r="B169" s="248" t="s">
        <v>401</v>
      </c>
      <c r="C169" s="334">
        <v>2</v>
      </c>
      <c r="D169" s="250" t="s">
        <v>402</v>
      </c>
      <c r="E169" s="335"/>
      <c r="F169" s="365">
        <v>0</v>
      </c>
      <c r="G169" s="365">
        <v>28995777</v>
      </c>
      <c r="H169" s="288">
        <f t="shared" si="4"/>
        <v>3.1038586805057435</v>
      </c>
      <c r="J169" s="300" t="s">
        <v>1184</v>
      </c>
      <c r="K169" s="301">
        <v>3</v>
      </c>
      <c r="L169" s="302" t="s">
        <v>1185</v>
      </c>
      <c r="M169" s="297" t="s">
        <v>32</v>
      </c>
      <c r="N169" s="298">
        <v>75934</v>
      </c>
      <c r="O169" s="298">
        <v>280825</v>
      </c>
      <c r="P169" s="299">
        <f t="shared" si="5"/>
        <v>2.5143560575973584E-2</v>
      </c>
    </row>
    <row r="170" spans="1:16" ht="13.5" customHeight="1">
      <c r="A170" s="232"/>
      <c r="B170" s="253" t="s">
        <v>403</v>
      </c>
      <c r="C170" s="337">
        <v>3</v>
      </c>
      <c r="D170" s="255" t="s">
        <v>404</v>
      </c>
      <c r="E170" s="41" t="s">
        <v>15</v>
      </c>
      <c r="F170" s="366">
        <v>12</v>
      </c>
      <c r="G170" s="366">
        <v>26487</v>
      </c>
      <c r="H170" s="299">
        <f t="shared" si="4"/>
        <v>2.8353061506355094E-3</v>
      </c>
      <c r="J170" s="289" t="s">
        <v>331</v>
      </c>
      <c r="K170" s="290">
        <v>2</v>
      </c>
      <c r="L170" s="291" t="s">
        <v>301</v>
      </c>
      <c r="M170" s="292"/>
      <c r="N170" s="293">
        <v>0</v>
      </c>
      <c r="O170" s="293">
        <v>10286470</v>
      </c>
      <c r="P170" s="288">
        <f t="shared" si="5"/>
        <v>0.92099521608807966</v>
      </c>
    </row>
    <row r="171" spans="1:16" ht="13.5" customHeight="1">
      <c r="A171" s="232"/>
      <c r="B171" s="253" t="s">
        <v>405</v>
      </c>
      <c r="C171" s="337">
        <v>4</v>
      </c>
      <c r="D171" s="255" t="s">
        <v>406</v>
      </c>
      <c r="E171" s="41" t="s">
        <v>15</v>
      </c>
      <c r="F171" s="366">
        <v>9</v>
      </c>
      <c r="G171" s="366">
        <v>15686</v>
      </c>
      <c r="H171" s="299">
        <f t="shared" si="4"/>
        <v>1.679110970622139E-3</v>
      </c>
      <c r="J171" s="300" t="s">
        <v>333</v>
      </c>
      <c r="K171" s="301">
        <v>3</v>
      </c>
      <c r="L171" s="302" t="s">
        <v>307</v>
      </c>
      <c r="M171" s="297"/>
      <c r="N171" s="298">
        <v>0</v>
      </c>
      <c r="O171" s="298">
        <v>3862320</v>
      </c>
      <c r="P171" s="299">
        <f t="shared" si="5"/>
        <v>0.34581136609559077</v>
      </c>
    </row>
    <row r="172" spans="1:16" ht="13.5" customHeight="1">
      <c r="A172" s="232"/>
      <c r="B172" s="328" t="s">
        <v>407</v>
      </c>
      <c r="C172" s="329">
        <v>3</v>
      </c>
      <c r="D172" s="330" t="s">
        <v>408</v>
      </c>
      <c r="E172" s="331" t="s">
        <v>15</v>
      </c>
      <c r="F172" s="367">
        <v>4</v>
      </c>
      <c r="G172" s="367">
        <v>58009</v>
      </c>
      <c r="H172" s="299">
        <f t="shared" si="4"/>
        <v>6.2095848715300059E-3</v>
      </c>
      <c r="J172" s="300" t="s">
        <v>337</v>
      </c>
      <c r="K172" s="301">
        <v>3</v>
      </c>
      <c r="L172" s="302" t="s">
        <v>1186</v>
      </c>
      <c r="M172" s="297" t="s">
        <v>330</v>
      </c>
      <c r="N172" s="298">
        <v>163</v>
      </c>
      <c r="O172" s="298">
        <v>128118</v>
      </c>
      <c r="P172" s="299">
        <f t="shared" si="5"/>
        <v>1.1470996862361197E-2</v>
      </c>
    </row>
    <row r="173" spans="1:16" ht="13.5" customHeight="1">
      <c r="A173" s="232"/>
      <c r="B173" s="253" t="s">
        <v>409</v>
      </c>
      <c r="C173" s="337">
        <v>4</v>
      </c>
      <c r="D173" s="255" t="s">
        <v>410</v>
      </c>
      <c r="E173" s="41" t="s">
        <v>15</v>
      </c>
      <c r="F173" s="366">
        <v>0</v>
      </c>
      <c r="G173" s="366">
        <v>18855</v>
      </c>
      <c r="H173" s="299">
        <f t="shared" si="4"/>
        <v>2.0183372020324132E-3</v>
      </c>
      <c r="J173" s="300" t="s">
        <v>341</v>
      </c>
      <c r="K173" s="301">
        <v>3</v>
      </c>
      <c r="L173" s="302" t="s">
        <v>1187</v>
      </c>
      <c r="M173" s="297" t="s">
        <v>32</v>
      </c>
      <c r="N173" s="298">
        <v>10266</v>
      </c>
      <c r="O173" s="298">
        <v>82789</v>
      </c>
      <c r="P173" s="299">
        <f t="shared" si="5"/>
        <v>7.4124819247726407E-3</v>
      </c>
    </row>
    <row r="174" spans="1:16" ht="13.5" customHeight="1">
      <c r="A174" s="232"/>
      <c r="B174" s="253" t="s">
        <v>411</v>
      </c>
      <c r="C174" s="337">
        <v>5</v>
      </c>
      <c r="D174" s="255" t="s">
        <v>412</v>
      </c>
      <c r="E174" s="41" t="s">
        <v>15</v>
      </c>
      <c r="F174" s="366">
        <v>0</v>
      </c>
      <c r="G174" s="366">
        <v>2268</v>
      </c>
      <c r="H174" s="299">
        <f t="shared" si="4"/>
        <v>2.4277850831129743E-4</v>
      </c>
      <c r="J174" s="289" t="s">
        <v>375</v>
      </c>
      <c r="K174" s="290">
        <v>2</v>
      </c>
      <c r="L174" s="291" t="s">
        <v>332</v>
      </c>
      <c r="M174" s="292" t="s">
        <v>15</v>
      </c>
      <c r="N174" s="293">
        <v>1194</v>
      </c>
      <c r="O174" s="293">
        <v>3048547</v>
      </c>
      <c r="P174" s="288">
        <f t="shared" si="5"/>
        <v>0.27295050712437474</v>
      </c>
    </row>
    <row r="175" spans="1:16" ht="13.5" customHeight="1">
      <c r="A175" s="232"/>
      <c r="B175" s="253" t="s">
        <v>413</v>
      </c>
      <c r="C175" s="337">
        <v>3</v>
      </c>
      <c r="D175" s="255" t="s">
        <v>414</v>
      </c>
      <c r="E175" s="41" t="s">
        <v>15</v>
      </c>
      <c r="F175" s="366">
        <v>16</v>
      </c>
      <c r="G175" s="366">
        <v>324030</v>
      </c>
      <c r="H175" s="299">
        <f t="shared" si="4"/>
        <v>3.4685855400401103E-2</v>
      </c>
      <c r="J175" s="300" t="s">
        <v>387</v>
      </c>
      <c r="K175" s="301">
        <v>3</v>
      </c>
      <c r="L175" s="302" t="s">
        <v>1188</v>
      </c>
      <c r="M175" s="297" t="s">
        <v>15</v>
      </c>
      <c r="N175" s="298">
        <v>0</v>
      </c>
      <c r="O175" s="298">
        <v>802</v>
      </c>
      <c r="P175" s="299">
        <f t="shared" si="5"/>
        <v>7.180676785161867E-5</v>
      </c>
    </row>
    <row r="176" spans="1:16" ht="13.5" customHeight="1">
      <c r="A176" s="232"/>
      <c r="B176" s="253" t="s">
        <v>415</v>
      </c>
      <c r="C176" s="337">
        <v>4</v>
      </c>
      <c r="D176" s="255" t="s">
        <v>416</v>
      </c>
      <c r="E176" s="41" t="s">
        <v>15</v>
      </c>
      <c r="F176" s="366">
        <v>8</v>
      </c>
      <c r="G176" s="366">
        <v>105117</v>
      </c>
      <c r="H176" s="299">
        <f t="shared" si="4"/>
        <v>1.1252270043279829E-2</v>
      </c>
      <c r="J176" s="300" t="s">
        <v>393</v>
      </c>
      <c r="K176" s="301">
        <v>3</v>
      </c>
      <c r="L176" s="302" t="s">
        <v>342</v>
      </c>
      <c r="M176" s="297" t="s">
        <v>15</v>
      </c>
      <c r="N176" s="298">
        <v>225</v>
      </c>
      <c r="O176" s="298">
        <v>415544</v>
      </c>
      <c r="P176" s="299">
        <f t="shared" si="5"/>
        <v>3.7205575486450156E-2</v>
      </c>
    </row>
    <row r="177" spans="1:16" ht="13.5" customHeight="1">
      <c r="A177" s="232"/>
      <c r="B177" s="253" t="s">
        <v>417</v>
      </c>
      <c r="C177" s="337">
        <v>4</v>
      </c>
      <c r="D177" s="255" t="s">
        <v>418</v>
      </c>
      <c r="E177" s="41" t="s">
        <v>15</v>
      </c>
      <c r="F177" s="366">
        <v>6</v>
      </c>
      <c r="G177" s="366">
        <v>215337</v>
      </c>
      <c r="H177" s="299">
        <f t="shared" si="4"/>
        <v>2.3050791730260079E-2</v>
      </c>
      <c r="J177" s="300" t="s">
        <v>397</v>
      </c>
      <c r="K177" s="301">
        <v>3</v>
      </c>
      <c r="L177" s="302" t="s">
        <v>350</v>
      </c>
      <c r="M177" s="297" t="s">
        <v>15</v>
      </c>
      <c r="N177" s="298">
        <v>777</v>
      </c>
      <c r="O177" s="298">
        <v>823189</v>
      </c>
      <c r="P177" s="299">
        <f t="shared" si="5"/>
        <v>7.3703916983798162E-2</v>
      </c>
    </row>
    <row r="178" spans="1:16" ht="13.5" customHeight="1">
      <c r="A178" s="232"/>
      <c r="B178" s="253" t="s">
        <v>419</v>
      </c>
      <c r="C178" s="337">
        <v>3</v>
      </c>
      <c r="D178" s="255" t="s">
        <v>420</v>
      </c>
      <c r="E178" s="41" t="s">
        <v>15</v>
      </c>
      <c r="F178" s="366">
        <v>1281</v>
      </c>
      <c r="G178" s="366">
        <v>2779767</v>
      </c>
      <c r="H178" s="299">
        <f t="shared" si="4"/>
        <v>0.29756070798631851</v>
      </c>
      <c r="J178" s="300" t="s">
        <v>399</v>
      </c>
      <c r="K178" s="301">
        <v>3</v>
      </c>
      <c r="L178" s="302" t="s">
        <v>372</v>
      </c>
      <c r="M178" s="297" t="s">
        <v>15</v>
      </c>
      <c r="N178" s="298">
        <v>182</v>
      </c>
      <c r="O178" s="298">
        <v>1778146</v>
      </c>
      <c r="P178" s="299">
        <f t="shared" si="5"/>
        <v>0.15920563220484329</v>
      </c>
    </row>
    <row r="179" spans="1:16" ht="13.5" customHeight="1">
      <c r="A179" s="232"/>
      <c r="B179" s="253" t="s">
        <v>421</v>
      </c>
      <c r="C179" s="337">
        <v>4</v>
      </c>
      <c r="D179" s="255" t="s">
        <v>422</v>
      </c>
      <c r="E179" s="41" t="s">
        <v>15</v>
      </c>
      <c r="F179" s="366">
        <v>0</v>
      </c>
      <c r="G179" s="366">
        <v>388</v>
      </c>
      <c r="H179" s="299">
        <f t="shared" si="4"/>
        <v>4.1533536695230782E-5</v>
      </c>
      <c r="J179" s="289" t="s">
        <v>401</v>
      </c>
      <c r="K179" s="290">
        <v>2</v>
      </c>
      <c r="L179" s="291" t="s">
        <v>376</v>
      </c>
      <c r="M179" s="292" t="s">
        <v>15</v>
      </c>
      <c r="N179" s="293">
        <v>2620</v>
      </c>
      <c r="O179" s="293">
        <v>19922192</v>
      </c>
      <c r="P179" s="288">
        <f t="shared" si="5"/>
        <v>1.7837259551613149</v>
      </c>
    </row>
    <row r="180" spans="1:16" ht="13.5" customHeight="1">
      <c r="A180" s="232"/>
      <c r="B180" s="253" t="s">
        <v>425</v>
      </c>
      <c r="C180" s="337">
        <v>4</v>
      </c>
      <c r="D180" s="255" t="s">
        <v>426</v>
      </c>
      <c r="E180" s="41" t="s">
        <v>15</v>
      </c>
      <c r="F180" s="366">
        <v>1139</v>
      </c>
      <c r="G180" s="366">
        <v>2172225</v>
      </c>
      <c r="H180" s="299">
        <f t="shared" si="4"/>
        <v>0.23252625450463321</v>
      </c>
      <c r="J180" s="300" t="s">
        <v>403</v>
      </c>
      <c r="K180" s="301">
        <v>3</v>
      </c>
      <c r="L180" s="302" t="s">
        <v>1189</v>
      </c>
      <c r="M180" s="297" t="s">
        <v>32</v>
      </c>
      <c r="N180" s="298">
        <v>2717</v>
      </c>
      <c r="O180" s="298">
        <v>144363</v>
      </c>
      <c r="P180" s="299">
        <f t="shared" si="5"/>
        <v>1.292548681716113E-2</v>
      </c>
    </row>
    <row r="181" spans="1:16" ht="13.5" customHeight="1">
      <c r="A181" s="232"/>
      <c r="B181" s="253" t="s">
        <v>427</v>
      </c>
      <c r="C181" s="337">
        <v>4</v>
      </c>
      <c r="D181" s="255" t="s">
        <v>428</v>
      </c>
      <c r="E181" s="41" t="s">
        <v>15</v>
      </c>
      <c r="F181" s="366">
        <v>3</v>
      </c>
      <c r="G181" s="366">
        <v>12893</v>
      </c>
      <c r="H181" s="299">
        <f t="shared" si="4"/>
        <v>1.3801337335350783E-3</v>
      </c>
      <c r="J181" s="300" t="s">
        <v>405</v>
      </c>
      <c r="K181" s="301">
        <v>4</v>
      </c>
      <c r="L181" s="302" t="s">
        <v>1190</v>
      </c>
      <c r="M181" s="297" t="s">
        <v>32</v>
      </c>
      <c r="N181" s="298">
        <v>7</v>
      </c>
      <c r="O181" s="298">
        <v>17619</v>
      </c>
      <c r="P181" s="299">
        <f t="shared" si="5"/>
        <v>1.577510527154201E-3</v>
      </c>
    </row>
    <row r="182" spans="1:16" ht="13.5" customHeight="1">
      <c r="A182" s="232"/>
      <c r="B182" s="253" t="s">
        <v>429</v>
      </c>
      <c r="C182" s="337">
        <v>3</v>
      </c>
      <c r="D182" s="255" t="s">
        <v>430</v>
      </c>
      <c r="E182" s="41" t="s">
        <v>32</v>
      </c>
      <c r="F182" s="366">
        <v>1223994</v>
      </c>
      <c r="G182" s="366">
        <v>18086366</v>
      </c>
      <c r="H182" s="299">
        <f t="shared" si="4"/>
        <v>1.9360586235679749</v>
      </c>
      <c r="J182" s="300" t="s">
        <v>1197</v>
      </c>
      <c r="K182" s="301">
        <v>4</v>
      </c>
      <c r="L182" s="302" t="s">
        <v>1198</v>
      </c>
      <c r="M182" s="297" t="s">
        <v>32</v>
      </c>
      <c r="N182" s="298">
        <v>2710</v>
      </c>
      <c r="O182" s="298">
        <v>126744</v>
      </c>
      <c r="P182" s="299">
        <f t="shared" si="5"/>
        <v>1.1347976290006927E-2</v>
      </c>
    </row>
    <row r="183" spans="1:16" ht="13.5" customHeight="1">
      <c r="A183" s="232"/>
      <c r="B183" s="253" t="s">
        <v>431</v>
      </c>
      <c r="C183" s="337">
        <v>4</v>
      </c>
      <c r="D183" s="255" t="s">
        <v>432</v>
      </c>
      <c r="E183" s="41" t="s">
        <v>32</v>
      </c>
      <c r="F183" s="366">
        <v>5163</v>
      </c>
      <c r="G183" s="366">
        <v>78202</v>
      </c>
      <c r="H183" s="299">
        <f t="shared" si="4"/>
        <v>8.3711485480423634E-3</v>
      </c>
      <c r="J183" s="300" t="s">
        <v>1199</v>
      </c>
      <c r="K183" s="301">
        <v>5</v>
      </c>
      <c r="L183" s="302" t="s">
        <v>1200</v>
      </c>
      <c r="M183" s="297" t="s">
        <v>32</v>
      </c>
      <c r="N183" s="298">
        <v>2710</v>
      </c>
      <c r="O183" s="298">
        <v>126744</v>
      </c>
      <c r="P183" s="299">
        <f t="shared" si="5"/>
        <v>1.1347976290006927E-2</v>
      </c>
    </row>
    <row r="184" spans="1:16" ht="13.5" customHeight="1">
      <c r="A184" s="232"/>
      <c r="B184" s="253" t="s">
        <v>433</v>
      </c>
      <c r="C184" s="337">
        <v>3</v>
      </c>
      <c r="D184" s="255" t="s">
        <v>434</v>
      </c>
      <c r="E184" s="41"/>
      <c r="F184" s="366">
        <v>0</v>
      </c>
      <c r="G184" s="366">
        <v>2800674</v>
      </c>
      <c r="H184" s="299">
        <f t="shared" si="4"/>
        <v>0.29979870193396591</v>
      </c>
      <c r="J184" s="294" t="s">
        <v>407</v>
      </c>
      <c r="K184" s="295">
        <v>3</v>
      </c>
      <c r="L184" s="296" t="s">
        <v>378</v>
      </c>
      <c r="M184" s="303" t="s">
        <v>15</v>
      </c>
      <c r="N184" s="304">
        <v>90</v>
      </c>
      <c r="O184" s="304">
        <v>457068</v>
      </c>
      <c r="P184" s="299">
        <f t="shared" si="5"/>
        <v>4.0923411182548178E-2</v>
      </c>
    </row>
    <row r="185" spans="1:16" ht="13.5" customHeight="1">
      <c r="A185" s="232"/>
      <c r="B185" s="253" t="s">
        <v>435</v>
      </c>
      <c r="C185" s="337">
        <v>4</v>
      </c>
      <c r="D185" s="255" t="s">
        <v>436</v>
      </c>
      <c r="E185" s="41" t="s">
        <v>32</v>
      </c>
      <c r="F185" s="366">
        <v>13213</v>
      </c>
      <c r="G185" s="366">
        <v>206423</v>
      </c>
      <c r="H185" s="299">
        <f t="shared" si="4"/>
        <v>2.2096590838246451E-2</v>
      </c>
      <c r="J185" s="294" t="s">
        <v>1201</v>
      </c>
      <c r="K185" s="295">
        <v>3</v>
      </c>
      <c r="L185" s="296" t="s">
        <v>1202</v>
      </c>
      <c r="M185" s="303" t="s">
        <v>15</v>
      </c>
      <c r="N185" s="304">
        <v>33</v>
      </c>
      <c r="O185" s="304">
        <v>372678</v>
      </c>
      <c r="P185" s="299">
        <f t="shared" si="5"/>
        <v>3.3367584325942071E-2</v>
      </c>
    </row>
    <row r="186" spans="1:16" ht="13.5" customHeight="1">
      <c r="A186" s="232"/>
      <c r="B186" s="253" t="s">
        <v>437</v>
      </c>
      <c r="C186" s="337">
        <v>3</v>
      </c>
      <c r="D186" s="255" t="s">
        <v>438</v>
      </c>
      <c r="E186" s="41" t="s">
        <v>32</v>
      </c>
      <c r="F186" s="366">
        <v>37239</v>
      </c>
      <c r="G186" s="366">
        <v>98362</v>
      </c>
      <c r="H186" s="299">
        <f t="shared" si="4"/>
        <v>1.0529179733031675E-2</v>
      </c>
      <c r="J186" s="294" t="s">
        <v>413</v>
      </c>
      <c r="K186" s="295">
        <v>3</v>
      </c>
      <c r="L186" s="296" t="s">
        <v>388</v>
      </c>
      <c r="M186" s="303" t="s">
        <v>15</v>
      </c>
      <c r="N186" s="304">
        <v>1738</v>
      </c>
      <c r="O186" s="304">
        <v>4229498</v>
      </c>
      <c r="P186" s="299">
        <f t="shared" si="5"/>
        <v>0.37868650999362274</v>
      </c>
    </row>
    <row r="187" spans="1:16" ht="13.5" customHeight="1">
      <c r="A187" s="232"/>
      <c r="B187" s="253" t="s">
        <v>439</v>
      </c>
      <c r="C187" s="337">
        <v>4</v>
      </c>
      <c r="D187" s="255" t="s">
        <v>440</v>
      </c>
      <c r="E187" s="41" t="s">
        <v>32</v>
      </c>
      <c r="F187" s="366">
        <v>34918</v>
      </c>
      <c r="G187" s="366">
        <v>81024</v>
      </c>
      <c r="H187" s="299">
        <f t="shared" si="4"/>
        <v>8.6732300958618017E-3</v>
      </c>
      <c r="J187" s="294" t="s">
        <v>419</v>
      </c>
      <c r="K187" s="295">
        <v>3</v>
      </c>
      <c r="L187" s="296" t="s">
        <v>1203</v>
      </c>
      <c r="M187" s="303" t="s">
        <v>15</v>
      </c>
      <c r="N187" s="304">
        <v>0</v>
      </c>
      <c r="O187" s="304">
        <v>1147</v>
      </c>
      <c r="P187" s="299">
        <f t="shared" si="5"/>
        <v>1.0269621287507059E-4</v>
      </c>
    </row>
    <row r="188" spans="1:16" ht="13.5" customHeight="1">
      <c r="A188" s="232"/>
      <c r="B188" s="253" t="s">
        <v>441</v>
      </c>
      <c r="C188" s="337">
        <v>3</v>
      </c>
      <c r="D188" s="255" t="s">
        <v>442</v>
      </c>
      <c r="E188" s="41" t="s">
        <v>15</v>
      </c>
      <c r="F188" s="366">
        <v>44</v>
      </c>
      <c r="G188" s="366">
        <v>370307</v>
      </c>
      <c r="H188" s="299">
        <f t="shared" si="4"/>
        <v>3.9639586012888722E-2</v>
      </c>
      <c r="J188" s="294" t="s">
        <v>429</v>
      </c>
      <c r="K188" s="295">
        <v>3</v>
      </c>
      <c r="L188" s="296" t="s">
        <v>394</v>
      </c>
      <c r="M188" s="303" t="s">
        <v>15</v>
      </c>
      <c r="N188" s="304">
        <v>7</v>
      </c>
      <c r="O188" s="304">
        <v>6491</v>
      </c>
      <c r="P188" s="299">
        <f t="shared" si="5"/>
        <v>5.81169239557178E-4</v>
      </c>
    </row>
    <row r="189" spans="1:16" ht="13.5" customHeight="1">
      <c r="A189" s="232"/>
      <c r="B189" s="253" t="s">
        <v>443</v>
      </c>
      <c r="C189" s="337">
        <v>3</v>
      </c>
      <c r="D189" s="255" t="s">
        <v>444</v>
      </c>
      <c r="E189" s="41" t="s">
        <v>15</v>
      </c>
      <c r="F189" s="366">
        <v>30</v>
      </c>
      <c r="G189" s="366">
        <v>200093</v>
      </c>
      <c r="H189" s="299">
        <f t="shared" si="4"/>
        <v>2.1418994737007251E-2</v>
      </c>
      <c r="J189" s="300" t="s">
        <v>437</v>
      </c>
      <c r="K189" s="301">
        <v>3</v>
      </c>
      <c r="L189" s="302" t="s">
        <v>1205</v>
      </c>
      <c r="M189" s="297" t="s">
        <v>15</v>
      </c>
      <c r="N189" s="298">
        <v>1</v>
      </c>
      <c r="O189" s="298">
        <v>36148</v>
      </c>
      <c r="P189" s="299">
        <f t="shared" si="5"/>
        <v>3.2364975614717103E-3</v>
      </c>
    </row>
    <row r="190" spans="1:16" ht="13.5" customHeight="1">
      <c r="A190" s="232"/>
      <c r="B190" s="253" t="s">
        <v>445</v>
      </c>
      <c r="C190" s="337">
        <v>3</v>
      </c>
      <c r="D190" s="255" t="s">
        <v>446</v>
      </c>
      <c r="E190" s="41" t="s">
        <v>32</v>
      </c>
      <c r="F190" s="366">
        <v>1779</v>
      </c>
      <c r="G190" s="366">
        <v>27412</v>
      </c>
      <c r="H190" s="299">
        <f t="shared" si="4"/>
        <v>2.9343229584785206E-3</v>
      </c>
      <c r="J190" s="289" t="s">
        <v>1206</v>
      </c>
      <c r="K190" s="290">
        <v>2</v>
      </c>
      <c r="L190" s="291" t="s">
        <v>402</v>
      </c>
      <c r="M190" s="292"/>
      <c r="N190" s="293">
        <v>0</v>
      </c>
      <c r="O190" s="293">
        <v>44237821</v>
      </c>
      <c r="P190" s="288">
        <f t="shared" si="5"/>
        <v>3.9608166369182811</v>
      </c>
    </row>
    <row r="191" spans="1:16" ht="13.5" customHeight="1">
      <c r="A191" s="232"/>
      <c r="B191" s="242" t="s">
        <v>447</v>
      </c>
      <c r="C191" s="325">
        <v>1</v>
      </c>
      <c r="D191" s="244" t="s">
        <v>448</v>
      </c>
      <c r="E191" s="326"/>
      <c r="F191" s="364">
        <v>0</v>
      </c>
      <c r="G191" s="364">
        <v>593696481</v>
      </c>
      <c r="H191" s="282">
        <f t="shared" si="4"/>
        <v>63.552357163512582</v>
      </c>
      <c r="J191" s="300" t="s">
        <v>1207</v>
      </c>
      <c r="K191" s="301">
        <v>3</v>
      </c>
      <c r="L191" s="302" t="s">
        <v>1208</v>
      </c>
      <c r="M191" s="297" t="s">
        <v>15</v>
      </c>
      <c r="N191" s="298">
        <v>45</v>
      </c>
      <c r="O191" s="298">
        <v>354305</v>
      </c>
      <c r="P191" s="299">
        <f t="shared" si="5"/>
        <v>3.1722564692852562E-2</v>
      </c>
    </row>
    <row r="192" spans="1:16" ht="13.5" customHeight="1">
      <c r="A192" s="232"/>
      <c r="B192" s="248" t="s">
        <v>449</v>
      </c>
      <c r="C192" s="334">
        <v>2</v>
      </c>
      <c r="D192" s="250" t="s">
        <v>450</v>
      </c>
      <c r="E192" s="335"/>
      <c r="F192" s="365">
        <v>0</v>
      </c>
      <c r="G192" s="365">
        <v>224467367</v>
      </c>
      <c r="H192" s="288">
        <f t="shared" si="4"/>
        <v>24.028153670557561</v>
      </c>
      <c r="J192" s="300" t="s">
        <v>1209</v>
      </c>
      <c r="K192" s="301">
        <v>3</v>
      </c>
      <c r="L192" s="302" t="s">
        <v>1210</v>
      </c>
      <c r="M192" s="297" t="s">
        <v>15</v>
      </c>
      <c r="N192" s="298">
        <v>183</v>
      </c>
      <c r="O192" s="298">
        <v>7618626</v>
      </c>
      <c r="P192" s="299">
        <f t="shared" si="5"/>
        <v>0.6821308086412794</v>
      </c>
    </row>
    <row r="193" spans="1:16" ht="13.5" customHeight="1">
      <c r="A193" s="232"/>
      <c r="B193" s="253" t="s">
        <v>451</v>
      </c>
      <c r="C193" s="337">
        <v>3</v>
      </c>
      <c r="D193" s="255" t="s">
        <v>452</v>
      </c>
      <c r="E193" s="41" t="s">
        <v>32</v>
      </c>
      <c r="F193" s="366">
        <v>1554780</v>
      </c>
      <c r="G193" s="366">
        <v>44492911</v>
      </c>
      <c r="H193" s="299">
        <f t="shared" si="4"/>
        <v>4.7627524528250955</v>
      </c>
      <c r="J193" s="294" t="s">
        <v>1211</v>
      </c>
      <c r="K193" s="295">
        <v>3</v>
      </c>
      <c r="L193" s="296" t="s">
        <v>430</v>
      </c>
      <c r="M193" s="303" t="s">
        <v>32</v>
      </c>
      <c r="N193" s="304">
        <v>548303</v>
      </c>
      <c r="O193" s="304">
        <v>14579725</v>
      </c>
      <c r="P193" s="299">
        <f t="shared" si="5"/>
        <v>1.3053901850566596</v>
      </c>
    </row>
    <row r="194" spans="1:16" ht="13.5" customHeight="1">
      <c r="A194" s="232"/>
      <c r="B194" s="328" t="s">
        <v>455</v>
      </c>
      <c r="C194" s="329">
        <v>4</v>
      </c>
      <c r="D194" s="330" t="s">
        <v>456</v>
      </c>
      <c r="E194" s="331" t="s">
        <v>32</v>
      </c>
      <c r="F194" s="367">
        <v>1105667</v>
      </c>
      <c r="G194" s="367">
        <v>40064580</v>
      </c>
      <c r="H194" s="299">
        <f t="shared" si="4"/>
        <v>4.2887208855902292</v>
      </c>
      <c r="J194" s="294" t="s">
        <v>1212</v>
      </c>
      <c r="K194" s="295">
        <v>3</v>
      </c>
      <c r="L194" s="296" t="s">
        <v>434</v>
      </c>
      <c r="M194" s="303"/>
      <c r="N194" s="304">
        <v>0</v>
      </c>
      <c r="O194" s="304">
        <v>348920</v>
      </c>
      <c r="P194" s="299">
        <f t="shared" si="5"/>
        <v>3.1240420746616936E-2</v>
      </c>
    </row>
    <row r="195" spans="1:16" ht="13.5" customHeight="1">
      <c r="A195" s="232"/>
      <c r="B195" s="328" t="s">
        <v>457</v>
      </c>
      <c r="C195" s="329">
        <v>5</v>
      </c>
      <c r="D195" s="330" t="s">
        <v>458</v>
      </c>
      <c r="E195" s="331" t="s">
        <v>32</v>
      </c>
      <c r="F195" s="367">
        <v>680826</v>
      </c>
      <c r="G195" s="367">
        <v>3431391</v>
      </c>
      <c r="H195" s="299">
        <f t="shared" si="4"/>
        <v>0.36731392787160988</v>
      </c>
      <c r="J195" s="300" t="s">
        <v>1213</v>
      </c>
      <c r="K195" s="301">
        <v>3</v>
      </c>
      <c r="L195" s="302" t="s">
        <v>438</v>
      </c>
      <c r="M195" s="297" t="s">
        <v>32</v>
      </c>
      <c r="N195" s="298">
        <v>59584</v>
      </c>
      <c r="O195" s="298">
        <v>149950</v>
      </c>
      <c r="P195" s="299">
        <f t="shared" si="5"/>
        <v>1.3425716757294539E-2</v>
      </c>
    </row>
    <row r="196" spans="1:16" ht="13.5" customHeight="1">
      <c r="A196" s="232"/>
      <c r="B196" s="328" t="s">
        <v>459</v>
      </c>
      <c r="C196" s="329">
        <v>5</v>
      </c>
      <c r="D196" s="330" t="s">
        <v>460</v>
      </c>
      <c r="E196" s="331" t="s">
        <v>32</v>
      </c>
      <c r="F196" s="367">
        <v>424841</v>
      </c>
      <c r="G196" s="367">
        <v>36633189</v>
      </c>
      <c r="H196" s="299">
        <f t="shared" si="4"/>
        <v>3.9214069577186197</v>
      </c>
      <c r="J196" s="283" t="s">
        <v>447</v>
      </c>
      <c r="K196" s="284">
        <v>1</v>
      </c>
      <c r="L196" s="285" t="s">
        <v>448</v>
      </c>
      <c r="M196" s="286"/>
      <c r="N196" s="287">
        <v>0</v>
      </c>
      <c r="O196" s="287">
        <v>620700689</v>
      </c>
      <c r="P196" s="282">
        <f t="shared" si="5"/>
        <v>55.57420234459196</v>
      </c>
    </row>
    <row r="197" spans="1:16" ht="13.5" customHeight="1">
      <c r="A197" s="232"/>
      <c r="B197" s="253" t="s">
        <v>461</v>
      </c>
      <c r="C197" s="337">
        <v>4</v>
      </c>
      <c r="D197" s="255" t="s">
        <v>462</v>
      </c>
      <c r="E197" s="41" t="s">
        <v>32</v>
      </c>
      <c r="F197" s="366">
        <v>122853</v>
      </c>
      <c r="G197" s="366">
        <v>919754</v>
      </c>
      <c r="H197" s="299">
        <f t="shared" si="4"/>
        <v>9.8455248736044568E-2</v>
      </c>
      <c r="J197" s="289" t="s">
        <v>449</v>
      </c>
      <c r="K197" s="290">
        <v>2</v>
      </c>
      <c r="L197" s="291" t="s">
        <v>450</v>
      </c>
      <c r="M197" s="292"/>
      <c r="N197" s="293">
        <v>0</v>
      </c>
      <c r="O197" s="293">
        <v>256833601</v>
      </c>
      <c r="P197" s="288">
        <f t="shared" si="5"/>
        <v>22.995499705115034</v>
      </c>
    </row>
    <row r="198" spans="1:16" ht="13.5" customHeight="1">
      <c r="A198" s="232"/>
      <c r="B198" s="253" t="s">
        <v>463</v>
      </c>
      <c r="C198" s="337">
        <v>3</v>
      </c>
      <c r="D198" s="255" t="s">
        <v>464</v>
      </c>
      <c r="E198" s="41"/>
      <c r="F198" s="366">
        <v>0</v>
      </c>
      <c r="G198" s="366">
        <v>19527</v>
      </c>
      <c r="H198" s="299">
        <f t="shared" si="4"/>
        <v>2.0902715748653904E-3</v>
      </c>
      <c r="J198" s="300" t="s">
        <v>451</v>
      </c>
      <c r="K198" s="301">
        <v>3</v>
      </c>
      <c r="L198" s="302" t="s">
        <v>452</v>
      </c>
      <c r="M198" s="297" t="s">
        <v>15</v>
      </c>
      <c r="N198" s="298">
        <v>1409</v>
      </c>
      <c r="O198" s="298">
        <v>122363055</v>
      </c>
      <c r="P198" s="299">
        <f t="shared" si="5"/>
        <v>10.955730029924995</v>
      </c>
    </row>
    <row r="199" spans="1:16" ht="13.5" customHeight="1">
      <c r="A199" s="232"/>
      <c r="B199" s="253" t="s">
        <v>467</v>
      </c>
      <c r="C199" s="337">
        <v>3</v>
      </c>
      <c r="D199" s="255" t="s">
        <v>468</v>
      </c>
      <c r="E199" s="41"/>
      <c r="F199" s="366">
        <v>0</v>
      </c>
      <c r="G199" s="366">
        <v>18856171</v>
      </c>
      <c r="H199" s="299">
        <f t="shared" si="4"/>
        <v>2.0184625519588826</v>
      </c>
      <c r="J199" s="300" t="s">
        <v>453</v>
      </c>
      <c r="K199" s="301">
        <v>4</v>
      </c>
      <c r="L199" s="302" t="s">
        <v>454</v>
      </c>
      <c r="M199" s="297" t="s">
        <v>32</v>
      </c>
      <c r="N199" s="298">
        <v>1869</v>
      </c>
      <c r="O199" s="298">
        <v>18843</v>
      </c>
      <c r="P199" s="299">
        <f t="shared" si="5"/>
        <v>1.6871009060200131E-3</v>
      </c>
    </row>
    <row r="200" spans="1:16" ht="13.5" customHeight="1">
      <c r="A200" s="232"/>
      <c r="B200" s="253" t="s">
        <v>470</v>
      </c>
      <c r="C200" s="337">
        <v>4</v>
      </c>
      <c r="D200" s="255" t="s">
        <v>471</v>
      </c>
      <c r="E200" s="41" t="s">
        <v>12</v>
      </c>
      <c r="F200" s="366">
        <v>259640</v>
      </c>
      <c r="G200" s="366">
        <v>6824439</v>
      </c>
      <c r="H200" s="299">
        <f t="shared" si="4"/>
        <v>0.73052342172903106</v>
      </c>
      <c r="J200" s="300" t="s">
        <v>455</v>
      </c>
      <c r="K200" s="301">
        <v>4</v>
      </c>
      <c r="L200" s="302" t="s">
        <v>1214</v>
      </c>
      <c r="M200" s="297" t="s">
        <v>32</v>
      </c>
      <c r="N200" s="298">
        <v>4</v>
      </c>
      <c r="O200" s="298">
        <v>1305</v>
      </c>
      <c r="P200" s="299">
        <f t="shared" si="5"/>
        <v>1.1684268334957901E-4</v>
      </c>
    </row>
    <row r="201" spans="1:16" ht="13.5" customHeight="1">
      <c r="A201" s="232"/>
      <c r="B201" s="253" t="s">
        <v>472</v>
      </c>
      <c r="C201" s="337">
        <v>5</v>
      </c>
      <c r="D201" s="255" t="s">
        <v>473</v>
      </c>
      <c r="E201" s="41" t="s">
        <v>12</v>
      </c>
      <c r="F201" s="366">
        <v>53</v>
      </c>
      <c r="G201" s="366">
        <v>56514</v>
      </c>
      <c r="H201" s="299">
        <f t="shared" ref="H201:H264" si="6">G201/$G$350*100</f>
        <v>6.0495523010161657E-3</v>
      </c>
      <c r="J201" s="300" t="s">
        <v>461</v>
      </c>
      <c r="K201" s="301">
        <v>4</v>
      </c>
      <c r="L201" s="302" t="s">
        <v>1215</v>
      </c>
      <c r="M201" s="297" t="s">
        <v>32</v>
      </c>
      <c r="N201" s="298">
        <v>555461</v>
      </c>
      <c r="O201" s="298">
        <v>109984464</v>
      </c>
      <c r="P201" s="299">
        <f t="shared" ref="P201:P264" si="7">O201/$O$308*100</f>
        <v>9.8474175482951516</v>
      </c>
    </row>
    <row r="202" spans="1:16" ht="13.5" customHeight="1">
      <c r="A202" s="232"/>
      <c r="B202" s="253" t="s">
        <v>474</v>
      </c>
      <c r="C202" s="337">
        <v>5</v>
      </c>
      <c r="D202" s="255" t="s">
        <v>475</v>
      </c>
      <c r="E202" s="41" t="s">
        <v>12</v>
      </c>
      <c r="F202" s="366">
        <v>36421</v>
      </c>
      <c r="G202" s="366">
        <v>843319</v>
      </c>
      <c r="H202" s="299">
        <f t="shared" si="6"/>
        <v>9.0273249052281762E-2</v>
      </c>
      <c r="J202" s="300" t="s">
        <v>1216</v>
      </c>
      <c r="K202" s="301">
        <v>4</v>
      </c>
      <c r="L202" s="302" t="s">
        <v>1217</v>
      </c>
      <c r="M202" s="297" t="s">
        <v>32</v>
      </c>
      <c r="N202" s="298">
        <v>626246</v>
      </c>
      <c r="O202" s="298">
        <v>3807189</v>
      </c>
      <c r="P202" s="299">
        <f t="shared" si="7"/>
        <v>0.34087523278084314</v>
      </c>
    </row>
    <row r="203" spans="1:16" ht="13.5" customHeight="1">
      <c r="A203" s="232"/>
      <c r="B203" s="253" t="s">
        <v>476</v>
      </c>
      <c r="C203" s="337">
        <v>4</v>
      </c>
      <c r="D203" s="255" t="s">
        <v>477</v>
      </c>
      <c r="E203" s="41" t="s">
        <v>32</v>
      </c>
      <c r="F203" s="366">
        <v>650057</v>
      </c>
      <c r="G203" s="366">
        <v>10054670</v>
      </c>
      <c r="H203" s="299">
        <f t="shared" si="6"/>
        <v>1.0763041376377218</v>
      </c>
      <c r="J203" s="300" t="s">
        <v>1218</v>
      </c>
      <c r="K203" s="301">
        <v>4</v>
      </c>
      <c r="L203" s="302" t="s">
        <v>1219</v>
      </c>
      <c r="M203" s="297" t="s">
        <v>32</v>
      </c>
      <c r="N203" s="298">
        <v>116557</v>
      </c>
      <c r="O203" s="298">
        <v>4879037</v>
      </c>
      <c r="P203" s="299">
        <f t="shared" si="7"/>
        <v>0.4368427396489501</v>
      </c>
    </row>
    <row r="204" spans="1:16" ht="13.5" customHeight="1">
      <c r="A204" s="232"/>
      <c r="B204" s="253" t="s">
        <v>478</v>
      </c>
      <c r="C204" s="337">
        <v>3</v>
      </c>
      <c r="D204" s="255" t="s">
        <v>479</v>
      </c>
      <c r="E204" s="41"/>
      <c r="F204" s="366">
        <v>0</v>
      </c>
      <c r="G204" s="366">
        <v>19782736</v>
      </c>
      <c r="H204" s="299">
        <f t="shared" si="6"/>
        <v>2.1176468855362449</v>
      </c>
      <c r="J204" s="300" t="s">
        <v>463</v>
      </c>
      <c r="K204" s="301">
        <v>3</v>
      </c>
      <c r="L204" s="302" t="s">
        <v>464</v>
      </c>
      <c r="M204" s="297"/>
      <c r="N204" s="298">
        <v>0</v>
      </c>
      <c r="O204" s="298">
        <v>135993</v>
      </c>
      <c r="P204" s="299">
        <f t="shared" si="7"/>
        <v>1.2176082020505208E-2</v>
      </c>
    </row>
    <row r="205" spans="1:16" ht="13.5" customHeight="1">
      <c r="A205" s="232"/>
      <c r="B205" s="253" t="s">
        <v>480</v>
      </c>
      <c r="C205" s="337">
        <v>4</v>
      </c>
      <c r="D205" s="255" t="s">
        <v>481</v>
      </c>
      <c r="E205" s="41" t="s">
        <v>12</v>
      </c>
      <c r="F205" s="366">
        <v>2880</v>
      </c>
      <c r="G205" s="366">
        <v>2499950</v>
      </c>
      <c r="H205" s="299">
        <f t="shared" si="6"/>
        <v>0.26760764191041803</v>
      </c>
      <c r="J205" s="300" t="s">
        <v>465</v>
      </c>
      <c r="K205" s="301">
        <v>4</v>
      </c>
      <c r="L205" s="302" t="s">
        <v>466</v>
      </c>
      <c r="M205" s="297" t="s">
        <v>12</v>
      </c>
      <c r="N205" s="298">
        <v>3</v>
      </c>
      <c r="O205" s="298">
        <v>3607</v>
      </c>
      <c r="P205" s="299">
        <f t="shared" si="7"/>
        <v>3.2295138608577124E-4</v>
      </c>
    </row>
    <row r="206" spans="1:16" ht="13.5" customHeight="1">
      <c r="A206" s="232"/>
      <c r="B206" s="253" t="s">
        <v>482</v>
      </c>
      <c r="C206" s="337">
        <v>5</v>
      </c>
      <c r="D206" s="255" t="s">
        <v>483</v>
      </c>
      <c r="E206" s="41" t="s">
        <v>12</v>
      </c>
      <c r="F206" s="366">
        <v>1</v>
      </c>
      <c r="G206" s="366">
        <v>20191</v>
      </c>
      <c r="H206" s="299">
        <f t="shared" si="6"/>
        <v>2.1613495861170224E-3</v>
      </c>
      <c r="J206" s="294" t="s">
        <v>467</v>
      </c>
      <c r="K206" s="295">
        <v>3</v>
      </c>
      <c r="L206" s="296" t="s">
        <v>468</v>
      </c>
      <c r="M206" s="303"/>
      <c r="N206" s="304">
        <v>0</v>
      </c>
      <c r="O206" s="304">
        <v>40402571</v>
      </c>
      <c r="P206" s="299">
        <f t="shared" si="7"/>
        <v>3.6174289730742402</v>
      </c>
    </row>
    <row r="207" spans="1:16" ht="13.5" customHeight="1">
      <c r="A207" s="232"/>
      <c r="B207" s="253" t="s">
        <v>484</v>
      </c>
      <c r="C207" s="337">
        <v>5</v>
      </c>
      <c r="D207" s="255" t="s">
        <v>485</v>
      </c>
      <c r="E207" s="41" t="s">
        <v>12</v>
      </c>
      <c r="F207" s="366">
        <v>1569</v>
      </c>
      <c r="G207" s="366">
        <v>135678</v>
      </c>
      <c r="H207" s="299">
        <f t="shared" si="6"/>
        <v>1.4523678329215261E-2</v>
      </c>
      <c r="J207" s="294" t="s">
        <v>470</v>
      </c>
      <c r="K207" s="295">
        <v>4</v>
      </c>
      <c r="L207" s="296" t="s">
        <v>1220</v>
      </c>
      <c r="M207" s="303" t="s">
        <v>12</v>
      </c>
      <c r="N207" s="304">
        <v>3765323</v>
      </c>
      <c r="O207" s="304">
        <v>29570179</v>
      </c>
      <c r="P207" s="299">
        <f t="shared" si="7"/>
        <v>2.6475548363887897</v>
      </c>
    </row>
    <row r="208" spans="1:16" ht="13.5" customHeight="1">
      <c r="A208" s="232"/>
      <c r="B208" s="253" t="s">
        <v>486</v>
      </c>
      <c r="C208" s="337">
        <v>4</v>
      </c>
      <c r="D208" s="255" t="s">
        <v>487</v>
      </c>
      <c r="E208" s="41" t="s">
        <v>15</v>
      </c>
      <c r="F208" s="366">
        <v>4</v>
      </c>
      <c r="G208" s="366">
        <v>35458</v>
      </c>
      <c r="H208" s="299">
        <f t="shared" si="6"/>
        <v>3.7956086189162193E-3</v>
      </c>
      <c r="J208" s="294" t="s">
        <v>476</v>
      </c>
      <c r="K208" s="295">
        <v>4</v>
      </c>
      <c r="L208" s="296" t="s">
        <v>477</v>
      </c>
      <c r="M208" s="303" t="s">
        <v>32</v>
      </c>
      <c r="N208" s="304">
        <v>472559</v>
      </c>
      <c r="O208" s="304">
        <v>10569727</v>
      </c>
      <c r="P208" s="299">
        <f t="shared" si="7"/>
        <v>0.94635652486781274</v>
      </c>
    </row>
    <row r="209" spans="1:16" ht="13.5" customHeight="1">
      <c r="A209" s="232"/>
      <c r="B209" s="253" t="s">
        <v>488</v>
      </c>
      <c r="C209" s="337">
        <v>3</v>
      </c>
      <c r="D209" s="255" t="s">
        <v>489</v>
      </c>
      <c r="E209" s="41"/>
      <c r="F209" s="366">
        <v>0</v>
      </c>
      <c r="G209" s="366">
        <v>1840767</v>
      </c>
      <c r="H209" s="299">
        <f t="shared" si="6"/>
        <v>0.19704526737595326</v>
      </c>
      <c r="J209" s="294" t="s">
        <v>478</v>
      </c>
      <c r="K209" s="295">
        <v>3</v>
      </c>
      <c r="L209" s="296" t="s">
        <v>479</v>
      </c>
      <c r="M209" s="303"/>
      <c r="N209" s="304">
        <v>0</v>
      </c>
      <c r="O209" s="304">
        <v>3787472</v>
      </c>
      <c r="P209" s="299">
        <f t="shared" si="7"/>
        <v>0.33910987861409708</v>
      </c>
    </row>
    <row r="210" spans="1:16" ht="13.5" customHeight="1">
      <c r="A210" s="232"/>
      <c r="B210" s="253" t="s">
        <v>806</v>
      </c>
      <c r="C210" s="337">
        <v>4</v>
      </c>
      <c r="D210" s="255" t="s">
        <v>807</v>
      </c>
      <c r="E210" s="41" t="s">
        <v>12</v>
      </c>
      <c r="F210" s="366">
        <v>21</v>
      </c>
      <c r="G210" s="366">
        <v>1101</v>
      </c>
      <c r="H210" s="299">
        <f t="shared" si="6"/>
        <v>1.1785676263260074E-4</v>
      </c>
      <c r="J210" s="294" t="s">
        <v>480</v>
      </c>
      <c r="K210" s="295">
        <v>4</v>
      </c>
      <c r="L210" s="296" t="s">
        <v>481</v>
      </c>
      <c r="M210" s="303" t="s">
        <v>12</v>
      </c>
      <c r="N210" s="304">
        <v>92</v>
      </c>
      <c r="O210" s="304">
        <v>636433</v>
      </c>
      <c r="P210" s="299">
        <f t="shared" si="7"/>
        <v>5.6982788882929201E-2</v>
      </c>
    </row>
    <row r="211" spans="1:16" ht="13.5" customHeight="1">
      <c r="A211" s="232"/>
      <c r="B211" s="253" t="s">
        <v>498</v>
      </c>
      <c r="C211" s="337">
        <v>4</v>
      </c>
      <c r="D211" s="255" t="s">
        <v>499</v>
      </c>
      <c r="E211" s="41" t="s">
        <v>12</v>
      </c>
      <c r="F211" s="366">
        <v>27</v>
      </c>
      <c r="G211" s="366">
        <v>4984</v>
      </c>
      <c r="H211" s="299">
        <f t="shared" si="6"/>
        <v>5.3351326517791283E-4</v>
      </c>
      <c r="J211" s="294" t="s">
        <v>482</v>
      </c>
      <c r="K211" s="295">
        <v>5</v>
      </c>
      <c r="L211" s="296" t="s">
        <v>483</v>
      </c>
      <c r="M211" s="303" t="s">
        <v>12</v>
      </c>
      <c r="N211" s="304">
        <v>3</v>
      </c>
      <c r="O211" s="304">
        <v>43161</v>
      </c>
      <c r="P211" s="299">
        <f t="shared" si="7"/>
        <v>3.86440387436872E-3</v>
      </c>
    </row>
    <row r="212" spans="1:16" ht="13.5" customHeight="1">
      <c r="A212" s="232"/>
      <c r="B212" s="253" t="s">
        <v>500</v>
      </c>
      <c r="C212" s="337">
        <v>3</v>
      </c>
      <c r="D212" s="255" t="s">
        <v>501</v>
      </c>
      <c r="E212" s="41"/>
      <c r="F212" s="366">
        <v>0</v>
      </c>
      <c r="G212" s="366">
        <v>544571</v>
      </c>
      <c r="H212" s="299">
        <f t="shared" si="6"/>
        <v>5.829371033932608E-2</v>
      </c>
      <c r="J212" s="294" t="s">
        <v>1222</v>
      </c>
      <c r="K212" s="295">
        <v>5</v>
      </c>
      <c r="L212" s="296" t="s">
        <v>1223</v>
      </c>
      <c r="M212" s="303" t="s">
        <v>12</v>
      </c>
      <c r="N212" s="304">
        <v>1</v>
      </c>
      <c r="O212" s="304">
        <v>11665</v>
      </c>
      <c r="P212" s="299">
        <f t="shared" si="7"/>
        <v>1.0444213802857003E-3</v>
      </c>
    </row>
    <row r="213" spans="1:16" ht="13.5" customHeight="1">
      <c r="A213" s="232"/>
      <c r="B213" s="253" t="s">
        <v>504</v>
      </c>
      <c r="C213" s="337">
        <v>4</v>
      </c>
      <c r="D213" s="255" t="s">
        <v>505</v>
      </c>
      <c r="E213" s="41" t="s">
        <v>12</v>
      </c>
      <c r="F213" s="366">
        <v>149</v>
      </c>
      <c r="G213" s="366">
        <v>171115</v>
      </c>
      <c r="H213" s="299">
        <f t="shared" si="6"/>
        <v>1.8317038998980451E-2</v>
      </c>
      <c r="J213" s="294" t="s">
        <v>1224</v>
      </c>
      <c r="K213" s="295">
        <v>5</v>
      </c>
      <c r="L213" s="296" t="s">
        <v>485</v>
      </c>
      <c r="M213" s="303" t="s">
        <v>12</v>
      </c>
      <c r="N213" s="304">
        <v>30</v>
      </c>
      <c r="O213" s="304">
        <v>89375</v>
      </c>
      <c r="P213" s="299">
        <f t="shared" si="7"/>
        <v>8.0021569535391746E-3</v>
      </c>
    </row>
    <row r="214" spans="1:16" ht="13.5" customHeight="1">
      <c r="A214" s="232"/>
      <c r="B214" s="253" t="s">
        <v>506</v>
      </c>
      <c r="C214" s="337">
        <v>4</v>
      </c>
      <c r="D214" s="255" t="s">
        <v>507</v>
      </c>
      <c r="E214" s="41" t="s">
        <v>15</v>
      </c>
      <c r="F214" s="366">
        <v>1</v>
      </c>
      <c r="G214" s="366">
        <v>373188</v>
      </c>
      <c r="H214" s="299">
        <f t="shared" si="6"/>
        <v>3.994798322737058E-2</v>
      </c>
      <c r="J214" s="300" t="s">
        <v>486</v>
      </c>
      <c r="K214" s="301">
        <v>4</v>
      </c>
      <c r="L214" s="302" t="s">
        <v>1225</v>
      </c>
      <c r="M214" s="297" t="s">
        <v>12</v>
      </c>
      <c r="N214" s="298">
        <v>1</v>
      </c>
      <c r="O214" s="298">
        <v>305</v>
      </c>
      <c r="P214" s="299">
        <f t="shared" si="7"/>
        <v>2.7308060093196627E-5</v>
      </c>
    </row>
    <row r="215" spans="1:16" ht="13.5" customHeight="1">
      <c r="A215" s="232"/>
      <c r="B215" s="328" t="s">
        <v>508</v>
      </c>
      <c r="C215" s="329">
        <v>3</v>
      </c>
      <c r="D215" s="330" t="s">
        <v>509</v>
      </c>
      <c r="E215" s="331" t="s">
        <v>15</v>
      </c>
      <c r="F215" s="366">
        <v>17</v>
      </c>
      <c r="G215" s="366">
        <v>267974</v>
      </c>
      <c r="H215" s="299">
        <f t="shared" si="6"/>
        <v>2.8685329799916941E-2</v>
      </c>
      <c r="J215" s="300" t="s">
        <v>1226</v>
      </c>
      <c r="K215" s="301">
        <v>4</v>
      </c>
      <c r="L215" s="302" t="s">
        <v>487</v>
      </c>
      <c r="M215" s="297" t="s">
        <v>32</v>
      </c>
      <c r="N215" s="298">
        <v>453</v>
      </c>
      <c r="O215" s="298">
        <v>7462</v>
      </c>
      <c r="P215" s="299">
        <f t="shared" si="7"/>
        <v>6.6810735873912535E-4</v>
      </c>
    </row>
    <row r="216" spans="1:16" ht="13.5" customHeight="1">
      <c r="A216" s="232"/>
      <c r="B216" s="328" t="s">
        <v>510</v>
      </c>
      <c r="C216" s="329">
        <v>3</v>
      </c>
      <c r="D216" s="330" t="s">
        <v>511</v>
      </c>
      <c r="E216" s="331" t="s">
        <v>817</v>
      </c>
      <c r="F216" s="366">
        <v>0</v>
      </c>
      <c r="G216" s="366">
        <v>268392</v>
      </c>
      <c r="H216" s="299">
        <f t="shared" si="6"/>
        <v>2.8730074692542216E-2</v>
      </c>
      <c r="J216" s="300" t="s">
        <v>488</v>
      </c>
      <c r="K216" s="301">
        <v>3</v>
      </c>
      <c r="L216" s="302" t="s">
        <v>489</v>
      </c>
      <c r="M216" s="297"/>
      <c r="N216" s="298">
        <v>0</v>
      </c>
      <c r="O216" s="298">
        <v>548514</v>
      </c>
      <c r="P216" s="299">
        <f t="shared" si="7"/>
        <v>4.9110994340851317E-2</v>
      </c>
    </row>
    <row r="217" spans="1:16" ht="13.5" customHeight="1">
      <c r="A217" s="232"/>
      <c r="B217" s="253" t="s">
        <v>512</v>
      </c>
      <c r="C217" s="337">
        <v>3</v>
      </c>
      <c r="D217" s="255" t="s">
        <v>513</v>
      </c>
      <c r="E217" s="41" t="s">
        <v>15</v>
      </c>
      <c r="F217" s="366">
        <v>13</v>
      </c>
      <c r="G217" s="366">
        <v>177111</v>
      </c>
      <c r="H217" s="299">
        <f t="shared" si="6"/>
        <v>1.8958882004198499E-2</v>
      </c>
      <c r="J217" s="300" t="s">
        <v>1227</v>
      </c>
      <c r="K217" s="301">
        <v>4</v>
      </c>
      <c r="L217" s="302" t="s">
        <v>1228</v>
      </c>
      <c r="M217" s="297" t="s">
        <v>12</v>
      </c>
      <c r="N217" s="298">
        <v>7</v>
      </c>
      <c r="O217" s="298">
        <v>466</v>
      </c>
      <c r="P217" s="299">
        <f t="shared" si="7"/>
        <v>4.1723134437474188E-5</v>
      </c>
    </row>
    <row r="218" spans="1:16" ht="13.5" customHeight="1">
      <c r="A218" s="232"/>
      <c r="B218" s="253" t="s">
        <v>514</v>
      </c>
      <c r="C218" s="337">
        <v>3</v>
      </c>
      <c r="D218" s="255" t="s">
        <v>515</v>
      </c>
      <c r="E218" s="41"/>
      <c r="F218" s="366">
        <v>0</v>
      </c>
      <c r="G218" s="366">
        <v>882767</v>
      </c>
      <c r="H218" s="299">
        <f t="shared" si="6"/>
        <v>9.4495968009893794E-2</v>
      </c>
      <c r="J218" s="300" t="s">
        <v>1229</v>
      </c>
      <c r="K218" s="301">
        <v>3</v>
      </c>
      <c r="L218" s="302" t="s">
        <v>509</v>
      </c>
      <c r="M218" s="297" t="s">
        <v>15</v>
      </c>
      <c r="N218" s="298">
        <v>16</v>
      </c>
      <c r="O218" s="298">
        <v>240038</v>
      </c>
      <c r="P218" s="299">
        <f t="shared" si="7"/>
        <v>2.1491711897215514E-2</v>
      </c>
    </row>
    <row r="219" spans="1:16" ht="13.5" customHeight="1">
      <c r="A219" s="232"/>
      <c r="B219" s="253" t="s">
        <v>520</v>
      </c>
      <c r="C219" s="337">
        <v>3</v>
      </c>
      <c r="D219" s="255" t="s">
        <v>521</v>
      </c>
      <c r="E219" s="41"/>
      <c r="F219" s="366">
        <v>0</v>
      </c>
      <c r="G219" s="366">
        <v>2899042</v>
      </c>
      <c r="H219" s="299">
        <f t="shared" si="6"/>
        <v>0.31032852393818361</v>
      </c>
      <c r="J219" s="300" t="s">
        <v>500</v>
      </c>
      <c r="K219" s="301">
        <v>3</v>
      </c>
      <c r="L219" s="302" t="s">
        <v>511</v>
      </c>
      <c r="M219" s="297"/>
      <c r="N219" s="298">
        <v>0</v>
      </c>
      <c r="O219" s="298">
        <v>59798</v>
      </c>
      <c r="P219" s="299">
        <f t="shared" si="7"/>
        <v>5.3539914014851531E-3</v>
      </c>
    </row>
    <row r="220" spans="1:16" ht="13.5" customHeight="1">
      <c r="A220" s="232"/>
      <c r="B220" s="253" t="s">
        <v>522</v>
      </c>
      <c r="C220" s="337">
        <v>4</v>
      </c>
      <c r="D220" s="255" t="s">
        <v>523</v>
      </c>
      <c r="E220" s="41" t="s">
        <v>15</v>
      </c>
      <c r="F220" s="366">
        <v>15</v>
      </c>
      <c r="G220" s="366">
        <v>160876</v>
      </c>
      <c r="H220" s="299">
        <f t="shared" si="6"/>
        <v>1.7221003220056562E-2</v>
      </c>
      <c r="J220" s="300" t="s">
        <v>502</v>
      </c>
      <c r="K220" s="301">
        <v>4</v>
      </c>
      <c r="L220" s="302" t="s">
        <v>1230</v>
      </c>
      <c r="M220" s="297"/>
      <c r="N220" s="298">
        <v>0</v>
      </c>
      <c r="O220" s="298">
        <v>10028</v>
      </c>
      <c r="P220" s="299">
        <f t="shared" si="7"/>
        <v>8.9785320201500238E-4</v>
      </c>
    </row>
    <row r="221" spans="1:16" ht="13.5" customHeight="1">
      <c r="A221" s="232"/>
      <c r="B221" s="253" t="s">
        <v>524</v>
      </c>
      <c r="C221" s="337">
        <v>4</v>
      </c>
      <c r="D221" s="255" t="s">
        <v>525</v>
      </c>
      <c r="E221" s="41" t="s">
        <v>12</v>
      </c>
      <c r="F221" s="366">
        <v>136</v>
      </c>
      <c r="G221" s="366">
        <v>46780</v>
      </c>
      <c r="H221" s="299">
        <f t="shared" si="6"/>
        <v>5.00757434691468E-3</v>
      </c>
      <c r="J221" s="300" t="s">
        <v>510</v>
      </c>
      <c r="K221" s="301">
        <v>3</v>
      </c>
      <c r="L221" s="302" t="s">
        <v>1231</v>
      </c>
      <c r="M221" s="297" t="s">
        <v>15</v>
      </c>
      <c r="N221" s="298">
        <v>9</v>
      </c>
      <c r="O221" s="298">
        <v>148454</v>
      </c>
      <c r="P221" s="299">
        <f t="shared" si="7"/>
        <v>1.3291772960902991E-2</v>
      </c>
    </row>
    <row r="222" spans="1:16" ht="13.5" customHeight="1">
      <c r="A222" s="232"/>
      <c r="B222" s="253" t="s">
        <v>526</v>
      </c>
      <c r="C222" s="337">
        <v>4</v>
      </c>
      <c r="D222" s="255" t="s">
        <v>527</v>
      </c>
      <c r="E222" s="41"/>
      <c r="F222" s="366">
        <v>0</v>
      </c>
      <c r="G222" s="366">
        <v>689200</v>
      </c>
      <c r="H222" s="299">
        <f t="shared" si="6"/>
        <v>7.3775550232868692E-2</v>
      </c>
      <c r="J222" s="300" t="s">
        <v>512</v>
      </c>
      <c r="K222" s="301">
        <v>3</v>
      </c>
      <c r="L222" s="302" t="s">
        <v>515</v>
      </c>
      <c r="M222" s="297" t="s">
        <v>15</v>
      </c>
      <c r="N222" s="298">
        <v>44</v>
      </c>
      <c r="O222" s="298">
        <v>166816</v>
      </c>
      <c r="P222" s="299">
        <f t="shared" si="7"/>
        <v>1.4935807713136682E-2</v>
      </c>
    </row>
    <row r="223" spans="1:16" ht="13.5" customHeight="1">
      <c r="A223" s="232"/>
      <c r="B223" s="253" t="s">
        <v>528</v>
      </c>
      <c r="C223" s="337">
        <v>3</v>
      </c>
      <c r="D223" s="255" t="s">
        <v>529</v>
      </c>
      <c r="E223" s="41"/>
      <c r="F223" s="366">
        <v>0</v>
      </c>
      <c r="G223" s="366">
        <v>11749373</v>
      </c>
      <c r="H223" s="299">
        <f t="shared" si="6"/>
        <v>1.2577139552614787</v>
      </c>
      <c r="J223" s="300" t="s">
        <v>514</v>
      </c>
      <c r="K223" s="301">
        <v>3</v>
      </c>
      <c r="L223" s="302" t="s">
        <v>521</v>
      </c>
      <c r="M223" s="297"/>
      <c r="N223" s="298">
        <v>0</v>
      </c>
      <c r="O223" s="298">
        <v>5912234</v>
      </c>
      <c r="P223" s="299">
        <f t="shared" si="7"/>
        <v>0.52934964379357463</v>
      </c>
    </row>
    <row r="224" spans="1:16" ht="13.5" customHeight="1">
      <c r="A224" s="232"/>
      <c r="B224" s="253" t="s">
        <v>530</v>
      </c>
      <c r="C224" s="337">
        <v>4</v>
      </c>
      <c r="D224" s="255" t="s">
        <v>531</v>
      </c>
      <c r="E224" s="41" t="s">
        <v>15</v>
      </c>
      <c r="F224" s="366">
        <v>547</v>
      </c>
      <c r="G224" s="366">
        <v>3604975</v>
      </c>
      <c r="H224" s="299">
        <f t="shared" si="6"/>
        <v>0.38589526146363295</v>
      </c>
      <c r="J224" s="300" t="s">
        <v>516</v>
      </c>
      <c r="K224" s="301">
        <v>4</v>
      </c>
      <c r="L224" s="302" t="s">
        <v>527</v>
      </c>
      <c r="M224" s="297"/>
      <c r="N224" s="298">
        <v>0</v>
      </c>
      <c r="O224" s="298">
        <v>3158036</v>
      </c>
      <c r="P224" s="299">
        <f t="shared" si="7"/>
        <v>0.28275356349009279</v>
      </c>
    </row>
    <row r="225" spans="1:16" ht="13.5" customHeight="1">
      <c r="A225" s="232"/>
      <c r="B225" s="253" t="s">
        <v>532</v>
      </c>
      <c r="C225" s="337">
        <v>4</v>
      </c>
      <c r="D225" s="255" t="s">
        <v>533</v>
      </c>
      <c r="E225" s="41" t="s">
        <v>12</v>
      </c>
      <c r="F225" s="366">
        <v>16981</v>
      </c>
      <c r="G225" s="366">
        <v>410526</v>
      </c>
      <c r="H225" s="299">
        <f t="shared" si="6"/>
        <v>4.3944836817902858E-2</v>
      </c>
      <c r="J225" s="300" t="s">
        <v>1232</v>
      </c>
      <c r="K225" s="301">
        <v>3</v>
      </c>
      <c r="L225" s="302" t="s">
        <v>529</v>
      </c>
      <c r="M225" s="297"/>
      <c r="N225" s="298">
        <v>0</v>
      </c>
      <c r="O225" s="298">
        <v>10466006</v>
      </c>
      <c r="P225" s="299">
        <f t="shared" si="7"/>
        <v>0.93706990420903746</v>
      </c>
    </row>
    <row r="226" spans="1:16" ht="13.5" customHeight="1">
      <c r="A226" s="232"/>
      <c r="B226" s="253" t="s">
        <v>534</v>
      </c>
      <c r="C226" s="337">
        <v>3</v>
      </c>
      <c r="D226" s="255" t="s">
        <v>535</v>
      </c>
      <c r="E226" s="41"/>
      <c r="F226" s="366">
        <v>0</v>
      </c>
      <c r="G226" s="366">
        <v>5781550</v>
      </c>
      <c r="H226" s="299">
        <f t="shared" si="6"/>
        <v>0.61888716257812237</v>
      </c>
      <c r="J226" s="300" t="s">
        <v>1233</v>
      </c>
      <c r="K226" s="301">
        <v>4</v>
      </c>
      <c r="L226" s="302" t="s">
        <v>531</v>
      </c>
      <c r="M226" s="297" t="s">
        <v>32</v>
      </c>
      <c r="N226" s="298">
        <v>515688</v>
      </c>
      <c r="O226" s="298">
        <v>6634690</v>
      </c>
      <c r="P226" s="299">
        <f t="shared" si="7"/>
        <v>0.59403446957288752</v>
      </c>
    </row>
    <row r="227" spans="1:16" ht="13.5" customHeight="1">
      <c r="A227" s="232"/>
      <c r="B227" s="253" t="s">
        <v>538</v>
      </c>
      <c r="C227" s="337">
        <v>4</v>
      </c>
      <c r="D227" s="255" t="s">
        <v>539</v>
      </c>
      <c r="E227" s="41" t="s">
        <v>12</v>
      </c>
      <c r="F227" s="366">
        <v>3869</v>
      </c>
      <c r="G227" s="366">
        <v>1600132</v>
      </c>
      <c r="H227" s="299">
        <f t="shared" si="6"/>
        <v>0.1712864462350851</v>
      </c>
      <c r="J227" s="300" t="s">
        <v>1234</v>
      </c>
      <c r="K227" s="301">
        <v>4</v>
      </c>
      <c r="L227" s="302" t="s">
        <v>533</v>
      </c>
      <c r="M227" s="297" t="s">
        <v>12</v>
      </c>
      <c r="N227" s="298">
        <v>6582</v>
      </c>
      <c r="O227" s="298">
        <v>361380</v>
      </c>
      <c r="P227" s="299">
        <f t="shared" si="7"/>
        <v>3.2356022152391466E-2</v>
      </c>
    </row>
    <row r="228" spans="1:16" ht="13.5" customHeight="1">
      <c r="A228" s="232"/>
      <c r="B228" s="253" t="s">
        <v>540</v>
      </c>
      <c r="C228" s="337">
        <v>3</v>
      </c>
      <c r="D228" s="255" t="s">
        <v>541</v>
      </c>
      <c r="E228" s="41" t="s">
        <v>15</v>
      </c>
      <c r="F228" s="366">
        <v>315</v>
      </c>
      <c r="G228" s="366">
        <v>3163835</v>
      </c>
      <c r="H228" s="299">
        <f t="shared" si="6"/>
        <v>0.33867334296431822</v>
      </c>
      <c r="J228" s="300" t="s">
        <v>1235</v>
      </c>
      <c r="K228" s="301">
        <v>4</v>
      </c>
      <c r="L228" s="302" t="s">
        <v>1236</v>
      </c>
      <c r="M228" s="297" t="s">
        <v>32</v>
      </c>
      <c r="N228" s="298">
        <v>1551</v>
      </c>
      <c r="O228" s="298">
        <v>13618</v>
      </c>
      <c r="P228" s="299">
        <f t="shared" si="7"/>
        <v>1.2192824995054152E-3</v>
      </c>
    </row>
    <row r="229" spans="1:16" ht="13.5" customHeight="1">
      <c r="A229" s="232"/>
      <c r="B229" s="253" t="s">
        <v>542</v>
      </c>
      <c r="C229" s="337">
        <v>4</v>
      </c>
      <c r="D229" s="255" t="s">
        <v>543</v>
      </c>
      <c r="E229" s="41" t="s">
        <v>15</v>
      </c>
      <c r="F229" s="366">
        <v>136</v>
      </c>
      <c r="G229" s="366">
        <v>1463206</v>
      </c>
      <c r="H229" s="299">
        <f t="shared" si="6"/>
        <v>0.15662917549918001</v>
      </c>
      <c r="J229" s="300" t="s">
        <v>520</v>
      </c>
      <c r="K229" s="301">
        <v>3</v>
      </c>
      <c r="L229" s="302" t="s">
        <v>535</v>
      </c>
      <c r="M229" s="297" t="s">
        <v>32</v>
      </c>
      <c r="N229" s="298">
        <v>226163</v>
      </c>
      <c r="O229" s="298">
        <v>2060810</v>
      </c>
      <c r="P229" s="299">
        <f t="shared" si="7"/>
        <v>0.18451384695298537</v>
      </c>
    </row>
    <row r="230" spans="1:16" ht="13.5" customHeight="1">
      <c r="A230" s="232"/>
      <c r="B230" s="253" t="s">
        <v>544</v>
      </c>
      <c r="C230" s="337">
        <v>4</v>
      </c>
      <c r="D230" s="255" t="s">
        <v>545</v>
      </c>
      <c r="E230" s="41" t="s">
        <v>15</v>
      </c>
      <c r="F230" s="366">
        <v>63</v>
      </c>
      <c r="G230" s="366">
        <v>746741</v>
      </c>
      <c r="H230" s="299">
        <f t="shared" si="6"/>
        <v>7.9935037951890012E-2</v>
      </c>
      <c r="J230" s="300" t="s">
        <v>522</v>
      </c>
      <c r="K230" s="301">
        <v>4</v>
      </c>
      <c r="L230" s="302" t="s">
        <v>539</v>
      </c>
      <c r="M230" s="297" t="s">
        <v>32</v>
      </c>
      <c r="N230" s="298">
        <v>55064</v>
      </c>
      <c r="O230" s="298">
        <v>622397</v>
      </c>
      <c r="P230" s="299">
        <f t="shared" si="7"/>
        <v>5.5726080910902628E-2</v>
      </c>
    </row>
    <row r="231" spans="1:16" ht="13.5" customHeight="1">
      <c r="A231" s="232"/>
      <c r="B231" s="253" t="s">
        <v>546</v>
      </c>
      <c r="C231" s="337">
        <v>3</v>
      </c>
      <c r="D231" s="255" t="s">
        <v>547</v>
      </c>
      <c r="E231" s="41" t="s">
        <v>32</v>
      </c>
      <c r="F231" s="366">
        <v>505401</v>
      </c>
      <c r="G231" s="366">
        <v>14824230</v>
      </c>
      <c r="H231" s="299">
        <f t="shared" si="6"/>
        <v>1.586862630627683</v>
      </c>
      <c r="J231" s="300" t="s">
        <v>528</v>
      </c>
      <c r="K231" s="301">
        <v>3</v>
      </c>
      <c r="L231" s="302" t="s">
        <v>1237</v>
      </c>
      <c r="M231" s="297" t="s">
        <v>32</v>
      </c>
      <c r="N231" s="298">
        <v>347119</v>
      </c>
      <c r="O231" s="298">
        <v>4123173</v>
      </c>
      <c r="P231" s="299">
        <f t="shared" si="7"/>
        <v>0.36916674117588788</v>
      </c>
    </row>
    <row r="232" spans="1:16" ht="13.5" customHeight="1">
      <c r="A232" s="232"/>
      <c r="B232" s="253" t="s">
        <v>548</v>
      </c>
      <c r="C232" s="337">
        <v>4</v>
      </c>
      <c r="D232" s="255" t="s">
        <v>549</v>
      </c>
      <c r="E232" s="41" t="s">
        <v>32</v>
      </c>
      <c r="F232" s="366">
        <v>35577</v>
      </c>
      <c r="G232" s="366">
        <v>684616</v>
      </c>
      <c r="H232" s="299">
        <f t="shared" si="6"/>
        <v>7.3284855046758024E-2</v>
      </c>
      <c r="J232" s="300" t="s">
        <v>534</v>
      </c>
      <c r="K232" s="301">
        <v>3</v>
      </c>
      <c r="L232" s="302" t="s">
        <v>1238</v>
      </c>
      <c r="M232" s="297" t="s">
        <v>32</v>
      </c>
      <c r="N232" s="298">
        <v>579985</v>
      </c>
      <c r="O232" s="298">
        <v>14517518</v>
      </c>
      <c r="P232" s="299">
        <f t="shared" si="7"/>
        <v>1.2998205047477498</v>
      </c>
    </row>
    <row r="233" spans="1:16" ht="13.5" customHeight="1">
      <c r="A233" s="232"/>
      <c r="B233" s="248" t="s">
        <v>550</v>
      </c>
      <c r="C233" s="334">
        <v>2</v>
      </c>
      <c r="D233" s="250" t="s">
        <v>551</v>
      </c>
      <c r="E233" s="335"/>
      <c r="F233" s="365">
        <v>0</v>
      </c>
      <c r="G233" s="365">
        <v>306850190</v>
      </c>
      <c r="H233" s="288">
        <f t="shared" si="6"/>
        <v>32.846839243050354</v>
      </c>
      <c r="J233" s="300" t="s">
        <v>546</v>
      </c>
      <c r="K233" s="301">
        <v>3</v>
      </c>
      <c r="L233" s="302" t="s">
        <v>547</v>
      </c>
      <c r="M233" s="297" t="s">
        <v>32</v>
      </c>
      <c r="N233" s="298">
        <v>211957</v>
      </c>
      <c r="O233" s="298">
        <v>14660429</v>
      </c>
      <c r="P233" s="299">
        <f t="shared" si="7"/>
        <v>1.3126159872919425</v>
      </c>
    </row>
    <row r="234" spans="1:16" ht="13.5" customHeight="1">
      <c r="A234" s="232"/>
      <c r="B234" s="253" t="s">
        <v>552</v>
      </c>
      <c r="C234" s="337">
        <v>3</v>
      </c>
      <c r="D234" s="255" t="s">
        <v>553</v>
      </c>
      <c r="E234" s="41"/>
      <c r="F234" s="366">
        <v>0</v>
      </c>
      <c r="G234" s="366">
        <v>10127811</v>
      </c>
      <c r="H234" s="299">
        <f t="shared" si="6"/>
        <v>1.0841335304403656</v>
      </c>
      <c r="J234" s="300" t="s">
        <v>548</v>
      </c>
      <c r="K234" s="301">
        <v>4</v>
      </c>
      <c r="L234" s="302" t="s">
        <v>549</v>
      </c>
      <c r="M234" s="297" t="s">
        <v>32</v>
      </c>
      <c r="N234" s="298">
        <v>37121</v>
      </c>
      <c r="O234" s="298">
        <v>2369811</v>
      </c>
      <c r="P234" s="299">
        <f t="shared" si="7"/>
        <v>0.21218013507383077</v>
      </c>
    </row>
    <row r="235" spans="1:16" ht="13.5" customHeight="1">
      <c r="A235" s="232"/>
      <c r="B235" s="253" t="s">
        <v>554</v>
      </c>
      <c r="C235" s="337">
        <v>4</v>
      </c>
      <c r="D235" s="255" t="s">
        <v>555</v>
      </c>
      <c r="E235" s="41" t="s">
        <v>12</v>
      </c>
      <c r="F235" s="366">
        <v>96</v>
      </c>
      <c r="G235" s="366">
        <v>18849</v>
      </c>
      <c r="H235" s="299">
        <f t="shared" si="6"/>
        <v>2.0176949308464047E-3</v>
      </c>
      <c r="J235" s="289" t="s">
        <v>550</v>
      </c>
      <c r="K235" s="290">
        <v>2</v>
      </c>
      <c r="L235" s="291" t="s">
        <v>551</v>
      </c>
      <c r="M235" s="292"/>
      <c r="N235" s="293">
        <v>0</v>
      </c>
      <c r="O235" s="293">
        <v>254668350</v>
      </c>
      <c r="P235" s="288">
        <f t="shared" si="7"/>
        <v>22.801634772574527</v>
      </c>
    </row>
    <row r="236" spans="1:16" ht="13.5" customHeight="1">
      <c r="A236" s="232"/>
      <c r="B236" s="253" t="s">
        <v>556</v>
      </c>
      <c r="C236" s="337">
        <v>4</v>
      </c>
      <c r="D236" s="255" t="s">
        <v>557</v>
      </c>
      <c r="E236" s="41" t="s">
        <v>12</v>
      </c>
      <c r="F236" s="366">
        <v>581839</v>
      </c>
      <c r="G236" s="366">
        <v>3461485</v>
      </c>
      <c r="H236" s="299">
        <f t="shared" si="6"/>
        <v>0.3705353460502343</v>
      </c>
      <c r="J236" s="300" t="s">
        <v>552</v>
      </c>
      <c r="K236" s="301">
        <v>3</v>
      </c>
      <c r="L236" s="302" t="s">
        <v>553</v>
      </c>
      <c r="M236" s="297"/>
      <c r="N236" s="298">
        <v>0</v>
      </c>
      <c r="O236" s="298">
        <v>10516270</v>
      </c>
      <c r="P236" s="299">
        <f t="shared" si="7"/>
        <v>0.94157027251239622</v>
      </c>
    </row>
    <row r="237" spans="1:16" ht="13.5" customHeight="1">
      <c r="A237" s="232"/>
      <c r="B237" s="253" t="s">
        <v>558</v>
      </c>
      <c r="C237" s="337">
        <v>4</v>
      </c>
      <c r="D237" s="255" t="s">
        <v>559</v>
      </c>
      <c r="E237" s="41" t="s">
        <v>12</v>
      </c>
      <c r="F237" s="366">
        <v>241924</v>
      </c>
      <c r="G237" s="366">
        <v>132541</v>
      </c>
      <c r="H237" s="299">
        <f t="shared" si="6"/>
        <v>1.4187877544130369E-2</v>
      </c>
      <c r="J237" s="300" t="s">
        <v>554</v>
      </c>
      <c r="K237" s="301">
        <v>4</v>
      </c>
      <c r="L237" s="302" t="s">
        <v>1239</v>
      </c>
      <c r="M237" s="297" t="s">
        <v>12</v>
      </c>
      <c r="N237" s="298">
        <v>2238066</v>
      </c>
      <c r="O237" s="298">
        <v>3465064</v>
      </c>
      <c r="P237" s="299">
        <f t="shared" si="7"/>
        <v>0.31024319979925336</v>
      </c>
    </row>
    <row r="238" spans="1:16" ht="13.5" customHeight="1">
      <c r="A238" s="232"/>
      <c r="B238" s="253" t="s">
        <v>560</v>
      </c>
      <c r="C238" s="337">
        <v>3</v>
      </c>
      <c r="D238" s="255" t="s">
        <v>561</v>
      </c>
      <c r="E238" s="41"/>
      <c r="F238" s="366">
        <v>0</v>
      </c>
      <c r="G238" s="366">
        <v>43982377</v>
      </c>
      <c r="H238" s="299">
        <f t="shared" si="6"/>
        <v>4.7081022398787997</v>
      </c>
      <c r="J238" s="300" t="s">
        <v>560</v>
      </c>
      <c r="K238" s="301">
        <v>3</v>
      </c>
      <c r="L238" s="302" t="s">
        <v>561</v>
      </c>
      <c r="M238" s="297" t="s">
        <v>32</v>
      </c>
      <c r="N238" s="298">
        <v>1567194</v>
      </c>
      <c r="O238" s="298">
        <v>21469673</v>
      </c>
      <c r="P238" s="299">
        <f t="shared" si="7"/>
        <v>1.9222790834927248</v>
      </c>
    </row>
    <row r="239" spans="1:16" ht="13.5" customHeight="1">
      <c r="A239" s="232"/>
      <c r="B239" s="253" t="s">
        <v>562</v>
      </c>
      <c r="C239" s="337">
        <v>4</v>
      </c>
      <c r="D239" s="255" t="s">
        <v>563</v>
      </c>
      <c r="E239" s="41" t="s">
        <v>12</v>
      </c>
      <c r="F239" s="366">
        <v>161233</v>
      </c>
      <c r="G239" s="366">
        <v>6663200</v>
      </c>
      <c r="H239" s="299">
        <f t="shared" si="6"/>
        <v>0.71326356110222089</v>
      </c>
      <c r="J239" s="300" t="s">
        <v>564</v>
      </c>
      <c r="K239" s="301">
        <v>4</v>
      </c>
      <c r="L239" s="302" t="s">
        <v>565</v>
      </c>
      <c r="M239" s="297" t="s">
        <v>32</v>
      </c>
      <c r="N239" s="298">
        <v>825382</v>
      </c>
      <c r="O239" s="298">
        <v>9109299</v>
      </c>
      <c r="P239" s="299">
        <f t="shared" si="7"/>
        <v>0.81559765409474072</v>
      </c>
    </row>
    <row r="240" spans="1:16" ht="13.5" customHeight="1">
      <c r="A240" s="232"/>
      <c r="B240" s="383" t="s">
        <v>564</v>
      </c>
      <c r="C240" s="384">
        <v>4</v>
      </c>
      <c r="D240" s="385" t="s">
        <v>565</v>
      </c>
      <c r="E240" s="386" t="s">
        <v>32</v>
      </c>
      <c r="F240" s="387">
        <v>1703988</v>
      </c>
      <c r="G240" s="387">
        <v>16381500</v>
      </c>
      <c r="H240" s="299">
        <f t="shared" si="6"/>
        <v>1.7535609056003172</v>
      </c>
      <c r="J240" s="300" t="s">
        <v>1240</v>
      </c>
      <c r="K240" s="301">
        <v>3</v>
      </c>
      <c r="L240" s="302" t="s">
        <v>567</v>
      </c>
      <c r="M240" s="297" t="s">
        <v>32</v>
      </c>
      <c r="N240" s="298">
        <v>2473786</v>
      </c>
      <c r="O240" s="298">
        <v>18320726</v>
      </c>
      <c r="P240" s="299">
        <f t="shared" si="7"/>
        <v>1.6403393001934095</v>
      </c>
    </row>
    <row r="241" spans="1:16" ht="13.5" customHeight="1">
      <c r="A241" s="232"/>
      <c r="B241" s="383" t="s">
        <v>566</v>
      </c>
      <c r="C241" s="384">
        <v>3</v>
      </c>
      <c r="D241" s="385" t="s">
        <v>567</v>
      </c>
      <c r="E241" s="386" t="s">
        <v>32</v>
      </c>
      <c r="F241" s="387">
        <v>400763</v>
      </c>
      <c r="G241" s="387">
        <v>2931798</v>
      </c>
      <c r="H241" s="299">
        <f t="shared" si="6"/>
        <v>0.3138348964330005</v>
      </c>
      <c r="J241" s="300" t="s">
        <v>566</v>
      </c>
      <c r="K241" s="301">
        <v>3</v>
      </c>
      <c r="L241" s="302" t="s">
        <v>1241</v>
      </c>
      <c r="M241" s="297"/>
      <c r="N241" s="298">
        <v>0</v>
      </c>
      <c r="O241" s="298">
        <v>28564593</v>
      </c>
      <c r="P241" s="299">
        <f t="shared" si="7"/>
        <v>2.5575200727268972</v>
      </c>
    </row>
    <row r="242" spans="1:16" ht="13.5" customHeight="1">
      <c r="A242" s="232"/>
      <c r="B242" s="253" t="s">
        <v>568</v>
      </c>
      <c r="C242" s="337">
        <v>4</v>
      </c>
      <c r="D242" s="255" t="s">
        <v>569</v>
      </c>
      <c r="E242" s="41" t="s">
        <v>32</v>
      </c>
      <c r="F242" s="366">
        <v>57177</v>
      </c>
      <c r="G242" s="366">
        <v>414390</v>
      </c>
      <c r="H242" s="299">
        <f t="shared" si="6"/>
        <v>4.4358459461692479E-2</v>
      </c>
      <c r="J242" s="300" t="s">
        <v>568</v>
      </c>
      <c r="K242" s="301">
        <v>4</v>
      </c>
      <c r="L242" s="302" t="s">
        <v>583</v>
      </c>
      <c r="M242" s="297" t="s">
        <v>12</v>
      </c>
      <c r="N242" s="298">
        <v>44594</v>
      </c>
      <c r="O242" s="298">
        <v>468319</v>
      </c>
      <c r="P242" s="299">
        <f t="shared" si="7"/>
        <v>4.193076522880574E-2</v>
      </c>
    </row>
    <row r="243" spans="1:16" ht="13.5" customHeight="1">
      <c r="A243" s="232"/>
      <c r="B243" s="253" t="s">
        <v>570</v>
      </c>
      <c r="C243" s="337">
        <v>4</v>
      </c>
      <c r="D243" s="255" t="s">
        <v>571</v>
      </c>
      <c r="E243" s="41" t="s">
        <v>32</v>
      </c>
      <c r="F243" s="366">
        <v>40266</v>
      </c>
      <c r="G243" s="366">
        <v>433959</v>
      </c>
      <c r="H243" s="299">
        <f t="shared" si="6"/>
        <v>4.6453226934859933E-2</v>
      </c>
      <c r="J243" s="300" t="s">
        <v>1242</v>
      </c>
      <c r="K243" s="301">
        <v>4</v>
      </c>
      <c r="L243" s="302" t="s">
        <v>579</v>
      </c>
      <c r="M243" s="297" t="s">
        <v>12</v>
      </c>
      <c r="N243" s="298">
        <v>1325973</v>
      </c>
      <c r="O243" s="298">
        <v>9281509</v>
      </c>
      <c r="P243" s="299">
        <f t="shared" si="7"/>
        <v>0.83101641156572237</v>
      </c>
    </row>
    <row r="244" spans="1:16" ht="13.5" customHeight="1">
      <c r="A244" s="232"/>
      <c r="B244" s="253" t="s">
        <v>572</v>
      </c>
      <c r="C244" s="337">
        <v>3</v>
      </c>
      <c r="D244" s="255" t="s">
        <v>573</v>
      </c>
      <c r="E244" s="41" t="s">
        <v>32</v>
      </c>
      <c r="F244" s="366">
        <v>26701</v>
      </c>
      <c r="G244" s="366">
        <v>38350</v>
      </c>
      <c r="H244" s="299">
        <f t="shared" si="6"/>
        <v>4.1051833305724237E-3</v>
      </c>
      <c r="J244" s="300" t="s">
        <v>1243</v>
      </c>
      <c r="K244" s="301">
        <v>4</v>
      </c>
      <c r="L244" s="302" t="s">
        <v>585</v>
      </c>
      <c r="M244" s="297" t="s">
        <v>12</v>
      </c>
      <c r="N244" s="298">
        <v>6593604</v>
      </c>
      <c r="O244" s="298">
        <v>1381455</v>
      </c>
      <c r="P244" s="299">
        <f t="shared" si="7"/>
        <v>0.12368805297064572</v>
      </c>
    </row>
    <row r="245" spans="1:16" ht="13.5" customHeight="1">
      <c r="A245" s="232"/>
      <c r="B245" s="253" t="s">
        <v>574</v>
      </c>
      <c r="C245" s="337">
        <v>3</v>
      </c>
      <c r="D245" s="255" t="s">
        <v>575</v>
      </c>
      <c r="E245" s="41" t="s">
        <v>12</v>
      </c>
      <c r="F245" s="366">
        <v>320421</v>
      </c>
      <c r="G245" s="366">
        <v>2549333</v>
      </c>
      <c r="H245" s="299">
        <f t="shared" si="6"/>
        <v>0.2728938549068628</v>
      </c>
      <c r="J245" s="300" t="s">
        <v>1244</v>
      </c>
      <c r="K245" s="301">
        <v>4</v>
      </c>
      <c r="L245" s="302" t="s">
        <v>1245</v>
      </c>
      <c r="M245" s="297" t="s">
        <v>32</v>
      </c>
      <c r="N245" s="298">
        <v>13507</v>
      </c>
      <c r="O245" s="298">
        <v>188499</v>
      </c>
      <c r="P245" s="299">
        <f t="shared" si="7"/>
        <v>1.6877186949204821E-2</v>
      </c>
    </row>
    <row r="246" spans="1:16" ht="13.5" customHeight="1">
      <c r="A246" s="232"/>
      <c r="B246" s="253" t="s">
        <v>576</v>
      </c>
      <c r="C246" s="337">
        <v>4</v>
      </c>
      <c r="D246" s="255" t="s">
        <v>577</v>
      </c>
      <c r="E246" s="41" t="s">
        <v>12</v>
      </c>
      <c r="F246" s="366">
        <v>8846</v>
      </c>
      <c r="G246" s="366">
        <v>222651</v>
      </c>
      <c r="H246" s="299">
        <f t="shared" si="6"/>
        <v>2.383372030600471E-2</v>
      </c>
      <c r="J246" s="300" t="s">
        <v>572</v>
      </c>
      <c r="K246" s="301">
        <v>3</v>
      </c>
      <c r="L246" s="302" t="s">
        <v>589</v>
      </c>
      <c r="M246" s="297"/>
      <c r="N246" s="298">
        <v>0</v>
      </c>
      <c r="O246" s="298">
        <v>26406919</v>
      </c>
      <c r="P246" s="299">
        <f t="shared" si="7"/>
        <v>2.3643335440268056</v>
      </c>
    </row>
    <row r="247" spans="1:16" ht="13.5" customHeight="1">
      <c r="A247" s="232"/>
      <c r="B247" s="253" t="s">
        <v>578</v>
      </c>
      <c r="C247" s="337">
        <v>4</v>
      </c>
      <c r="D247" s="255" t="s">
        <v>579</v>
      </c>
      <c r="E247" s="41" t="s">
        <v>12</v>
      </c>
      <c r="F247" s="366">
        <v>311575</v>
      </c>
      <c r="G247" s="366">
        <v>2326682</v>
      </c>
      <c r="H247" s="299">
        <f t="shared" si="6"/>
        <v>0.2490601346008581</v>
      </c>
      <c r="J247" s="300" t="s">
        <v>1246</v>
      </c>
      <c r="K247" s="301">
        <v>4</v>
      </c>
      <c r="L247" s="302" t="s">
        <v>1247</v>
      </c>
      <c r="M247" s="297" t="s">
        <v>12</v>
      </c>
      <c r="N247" s="298">
        <v>10662</v>
      </c>
      <c r="O247" s="298">
        <v>267171</v>
      </c>
      <c r="P247" s="299">
        <f t="shared" si="7"/>
        <v>2.3921054830030937E-2</v>
      </c>
    </row>
    <row r="248" spans="1:16" ht="13.5" customHeight="1">
      <c r="A248" s="232"/>
      <c r="B248" s="253" t="s">
        <v>580</v>
      </c>
      <c r="C248" s="337">
        <v>3</v>
      </c>
      <c r="D248" s="255" t="s">
        <v>581</v>
      </c>
      <c r="E248" s="41" t="s">
        <v>12</v>
      </c>
      <c r="F248" s="366">
        <v>154193</v>
      </c>
      <c r="G248" s="366">
        <v>93796</v>
      </c>
      <c r="H248" s="299">
        <f t="shared" si="6"/>
        <v>1.0040411360479036E-2</v>
      </c>
      <c r="J248" s="300" t="s">
        <v>574</v>
      </c>
      <c r="K248" s="301">
        <v>3</v>
      </c>
      <c r="L248" s="302" t="s">
        <v>591</v>
      </c>
      <c r="M248" s="297"/>
      <c r="N248" s="298">
        <v>0</v>
      </c>
      <c r="O248" s="298">
        <v>1881477</v>
      </c>
      <c r="P248" s="299">
        <f t="shared" si="7"/>
        <v>0.16845733436054855</v>
      </c>
    </row>
    <row r="249" spans="1:16" ht="13.5" customHeight="1">
      <c r="A249" s="232"/>
      <c r="B249" s="253" t="s">
        <v>582</v>
      </c>
      <c r="C249" s="337">
        <v>4</v>
      </c>
      <c r="D249" s="255" t="s">
        <v>583</v>
      </c>
      <c r="E249" s="41" t="s">
        <v>12</v>
      </c>
      <c r="F249" s="366">
        <v>275</v>
      </c>
      <c r="G249" s="366">
        <v>30823</v>
      </c>
      <c r="H249" s="299">
        <f t="shared" si="6"/>
        <v>3.2994541277244801E-3</v>
      </c>
      <c r="J249" s="300" t="s">
        <v>576</v>
      </c>
      <c r="K249" s="301">
        <v>4</v>
      </c>
      <c r="L249" s="302" t="s">
        <v>593</v>
      </c>
      <c r="M249" s="297" t="s">
        <v>32</v>
      </c>
      <c r="N249" s="298">
        <v>11895</v>
      </c>
      <c r="O249" s="298">
        <v>11520</v>
      </c>
      <c r="P249" s="299">
        <f t="shared" si="7"/>
        <v>1.0314388599135249E-3</v>
      </c>
    </row>
    <row r="250" spans="1:16" ht="13.5" customHeight="1">
      <c r="A250" s="232"/>
      <c r="B250" s="253" t="s">
        <v>584</v>
      </c>
      <c r="C250" s="337">
        <v>4</v>
      </c>
      <c r="D250" s="255" t="s">
        <v>585</v>
      </c>
      <c r="E250" s="41" t="s">
        <v>12</v>
      </c>
      <c r="F250" s="366">
        <v>153896</v>
      </c>
      <c r="G250" s="366">
        <v>59701</v>
      </c>
      <c r="H250" s="299">
        <f t="shared" si="6"/>
        <v>6.3907053459844659E-3</v>
      </c>
      <c r="J250" s="294" t="s">
        <v>578</v>
      </c>
      <c r="K250" s="295">
        <v>4</v>
      </c>
      <c r="L250" s="296" t="s">
        <v>595</v>
      </c>
      <c r="M250" s="303" t="s">
        <v>32</v>
      </c>
      <c r="N250" s="304">
        <v>8666</v>
      </c>
      <c r="O250" s="304">
        <v>19524</v>
      </c>
      <c r="P250" s="299">
        <f t="shared" si="7"/>
        <v>1.7480739844576093E-3</v>
      </c>
    </row>
    <row r="251" spans="1:16" ht="13.5" customHeight="1">
      <c r="A251" s="232"/>
      <c r="B251" s="253" t="s">
        <v>586</v>
      </c>
      <c r="C251" s="337">
        <v>3</v>
      </c>
      <c r="D251" s="255" t="s">
        <v>587</v>
      </c>
      <c r="E251" s="41" t="s">
        <v>32</v>
      </c>
      <c r="F251" s="366">
        <v>220328</v>
      </c>
      <c r="G251" s="366">
        <v>5937017</v>
      </c>
      <c r="H251" s="299">
        <f t="shared" si="6"/>
        <v>0.63552915832399215</v>
      </c>
      <c r="J251" s="294" t="s">
        <v>1248</v>
      </c>
      <c r="K251" s="295">
        <v>4</v>
      </c>
      <c r="L251" s="296" t="s">
        <v>597</v>
      </c>
      <c r="M251" s="303" t="s">
        <v>32</v>
      </c>
      <c r="N251" s="304">
        <v>101534</v>
      </c>
      <c r="O251" s="304">
        <v>454307</v>
      </c>
      <c r="P251" s="299">
        <f t="shared" si="7"/>
        <v>4.067620608773731E-2</v>
      </c>
    </row>
    <row r="252" spans="1:16" ht="13.5" customHeight="1">
      <c r="A252" s="232"/>
      <c r="B252" s="253" t="s">
        <v>588</v>
      </c>
      <c r="C252" s="337">
        <v>3</v>
      </c>
      <c r="D252" s="255" t="s">
        <v>589</v>
      </c>
      <c r="E252" s="41"/>
      <c r="F252" s="366">
        <v>0</v>
      </c>
      <c r="G252" s="366">
        <v>3274756</v>
      </c>
      <c r="H252" s="299">
        <f t="shared" si="6"/>
        <v>0.35054690333486382</v>
      </c>
      <c r="J252" s="300" t="s">
        <v>1249</v>
      </c>
      <c r="K252" s="301">
        <v>4</v>
      </c>
      <c r="L252" s="302" t="s">
        <v>599</v>
      </c>
      <c r="M252" s="297" t="s">
        <v>32</v>
      </c>
      <c r="N252" s="298">
        <v>46</v>
      </c>
      <c r="O252" s="298">
        <v>290</v>
      </c>
      <c r="P252" s="299">
        <f t="shared" si="7"/>
        <v>2.5965040744350889E-5</v>
      </c>
    </row>
    <row r="253" spans="1:16" ht="13.5" customHeight="1">
      <c r="A253" s="232"/>
      <c r="B253" s="253" t="s">
        <v>590</v>
      </c>
      <c r="C253" s="337">
        <v>3</v>
      </c>
      <c r="D253" s="255" t="s">
        <v>591</v>
      </c>
      <c r="E253" s="41"/>
      <c r="F253" s="366">
        <v>0</v>
      </c>
      <c r="G253" s="366">
        <v>11842930</v>
      </c>
      <c r="H253" s="299">
        <f t="shared" si="6"/>
        <v>1.267728782819715</v>
      </c>
      <c r="J253" s="300" t="s">
        <v>580</v>
      </c>
      <c r="K253" s="301">
        <v>3</v>
      </c>
      <c r="L253" s="302" t="s">
        <v>605</v>
      </c>
      <c r="M253" s="297"/>
      <c r="N253" s="298">
        <v>0</v>
      </c>
      <c r="O253" s="298">
        <v>79184652</v>
      </c>
      <c r="P253" s="299">
        <f t="shared" si="7"/>
        <v>7.0897679845077457</v>
      </c>
    </row>
    <row r="254" spans="1:16" ht="13.5" customHeight="1">
      <c r="A254" s="232"/>
      <c r="B254" s="253" t="s">
        <v>592</v>
      </c>
      <c r="C254" s="337">
        <v>4</v>
      </c>
      <c r="D254" s="255" t="s">
        <v>593</v>
      </c>
      <c r="E254" s="41" t="s">
        <v>15</v>
      </c>
      <c r="F254" s="366">
        <v>2</v>
      </c>
      <c r="G254" s="366">
        <v>108395</v>
      </c>
      <c r="H254" s="299">
        <f t="shared" si="6"/>
        <v>1.1603164201235928E-2</v>
      </c>
      <c r="J254" s="300" t="s">
        <v>582</v>
      </c>
      <c r="K254" s="301">
        <v>4</v>
      </c>
      <c r="L254" s="302" t="s">
        <v>1250</v>
      </c>
      <c r="M254" s="297" t="s">
        <v>12</v>
      </c>
      <c r="N254" s="298">
        <v>26678405</v>
      </c>
      <c r="O254" s="298">
        <v>912639</v>
      </c>
      <c r="P254" s="299">
        <f t="shared" si="7"/>
        <v>8.1712789034081551E-2</v>
      </c>
    </row>
    <row r="255" spans="1:16" ht="13.5" customHeight="1">
      <c r="A255" s="232"/>
      <c r="B255" s="253" t="s">
        <v>594</v>
      </c>
      <c r="C255" s="337">
        <v>4</v>
      </c>
      <c r="D255" s="255" t="s">
        <v>595</v>
      </c>
      <c r="E255" s="41" t="s">
        <v>12</v>
      </c>
      <c r="F255" s="366">
        <v>11</v>
      </c>
      <c r="G255" s="366">
        <v>582</v>
      </c>
      <c r="H255" s="299">
        <f t="shared" si="6"/>
        <v>6.2300305042846177E-5</v>
      </c>
      <c r="J255" s="300" t="s">
        <v>1251</v>
      </c>
      <c r="K255" s="301">
        <v>4</v>
      </c>
      <c r="L255" s="302" t="s">
        <v>611</v>
      </c>
      <c r="M255" s="297" t="s">
        <v>12</v>
      </c>
      <c r="N255" s="298">
        <v>526640529</v>
      </c>
      <c r="O255" s="298">
        <v>68849611</v>
      </c>
      <c r="P255" s="299">
        <f t="shared" si="7"/>
        <v>6.1644239822334796</v>
      </c>
    </row>
    <row r="256" spans="1:16" ht="13.5" customHeight="1">
      <c r="A256" s="232"/>
      <c r="B256" s="253" t="s">
        <v>596</v>
      </c>
      <c r="C256" s="337">
        <v>4</v>
      </c>
      <c r="D256" s="255" t="s">
        <v>597</v>
      </c>
      <c r="E256" s="41" t="s">
        <v>12</v>
      </c>
      <c r="F256" s="366">
        <v>48</v>
      </c>
      <c r="G256" s="366">
        <v>238</v>
      </c>
      <c r="H256" s="299">
        <f t="shared" si="6"/>
        <v>2.5476757045012695E-5</v>
      </c>
      <c r="J256" s="300" t="s">
        <v>586</v>
      </c>
      <c r="K256" s="301">
        <v>3</v>
      </c>
      <c r="L256" s="302" t="s">
        <v>615</v>
      </c>
      <c r="M256" s="297"/>
      <c r="N256" s="298">
        <v>0</v>
      </c>
      <c r="O256" s="298">
        <v>29025552</v>
      </c>
      <c r="P256" s="299">
        <f t="shared" si="7"/>
        <v>2.5987918631285361</v>
      </c>
    </row>
    <row r="257" spans="1:16" ht="13.5" customHeight="1">
      <c r="A257" s="232"/>
      <c r="B257" s="253" t="s">
        <v>598</v>
      </c>
      <c r="C257" s="337">
        <v>4</v>
      </c>
      <c r="D257" s="255" t="s">
        <v>599</v>
      </c>
      <c r="E257" s="41" t="s">
        <v>12</v>
      </c>
      <c r="F257" s="366">
        <v>25</v>
      </c>
      <c r="G257" s="366">
        <v>3876</v>
      </c>
      <c r="H257" s="299">
        <f t="shared" si="6"/>
        <v>4.1490718616163532E-4</v>
      </c>
      <c r="J257" s="300" t="s">
        <v>588</v>
      </c>
      <c r="K257" s="301">
        <v>3</v>
      </c>
      <c r="L257" s="302" t="s">
        <v>1252</v>
      </c>
      <c r="M257" s="297" t="s">
        <v>32</v>
      </c>
      <c r="N257" s="298">
        <v>63339</v>
      </c>
      <c r="O257" s="298">
        <v>702098</v>
      </c>
      <c r="P257" s="299">
        <f t="shared" si="7"/>
        <v>6.2862079919059552E-2</v>
      </c>
    </row>
    <row r="258" spans="1:16" ht="13.5" customHeight="1">
      <c r="A258" s="232"/>
      <c r="B258" s="253" t="s">
        <v>600</v>
      </c>
      <c r="C258" s="337">
        <v>3</v>
      </c>
      <c r="D258" s="255" t="s">
        <v>601</v>
      </c>
      <c r="E258" s="41"/>
      <c r="F258" s="366">
        <v>0</v>
      </c>
      <c r="G258" s="366">
        <v>1664041</v>
      </c>
      <c r="H258" s="299">
        <f t="shared" si="6"/>
        <v>0.178127597772857</v>
      </c>
      <c r="J258" s="289" t="s">
        <v>625</v>
      </c>
      <c r="K258" s="290">
        <v>2</v>
      </c>
      <c r="L258" s="291" t="s">
        <v>626</v>
      </c>
      <c r="M258" s="292"/>
      <c r="N258" s="293">
        <v>0</v>
      </c>
      <c r="O258" s="293">
        <v>109198738</v>
      </c>
      <c r="P258" s="288">
        <f t="shared" si="7"/>
        <v>9.7770678669024065</v>
      </c>
    </row>
    <row r="259" spans="1:16" ht="13.5" customHeight="1">
      <c r="A259" s="232"/>
      <c r="B259" s="253" t="s">
        <v>602</v>
      </c>
      <c r="C259" s="337">
        <v>3</v>
      </c>
      <c r="D259" s="255" t="s">
        <v>603</v>
      </c>
      <c r="E259" s="41"/>
      <c r="F259" s="366">
        <v>0</v>
      </c>
      <c r="G259" s="366">
        <v>524957</v>
      </c>
      <c r="H259" s="299">
        <f t="shared" si="6"/>
        <v>5.6194125832263568E-2</v>
      </c>
      <c r="J259" s="300" t="s">
        <v>627</v>
      </c>
      <c r="K259" s="301">
        <v>3</v>
      </c>
      <c r="L259" s="302" t="s">
        <v>634</v>
      </c>
      <c r="M259" s="297" t="s">
        <v>12</v>
      </c>
      <c r="N259" s="298">
        <v>149</v>
      </c>
      <c r="O259" s="298">
        <v>1868725</v>
      </c>
      <c r="P259" s="299">
        <f t="shared" si="7"/>
        <v>0.16731558884478315</v>
      </c>
    </row>
    <row r="260" spans="1:16" ht="13.5" customHeight="1">
      <c r="A260" s="232"/>
      <c r="B260" s="253" t="s">
        <v>604</v>
      </c>
      <c r="C260" s="337">
        <v>3</v>
      </c>
      <c r="D260" s="255" t="s">
        <v>605</v>
      </c>
      <c r="E260" s="41"/>
      <c r="F260" s="366">
        <v>0</v>
      </c>
      <c r="G260" s="366">
        <v>81288250</v>
      </c>
      <c r="H260" s="299">
        <f t="shared" si="6"/>
        <v>8.7015167893456002</v>
      </c>
      <c r="J260" s="300" t="s">
        <v>629</v>
      </c>
      <c r="K260" s="301">
        <v>4</v>
      </c>
      <c r="L260" s="302" t="s">
        <v>636</v>
      </c>
      <c r="M260" s="297" t="s">
        <v>12</v>
      </c>
      <c r="N260" s="298">
        <v>146</v>
      </c>
      <c r="O260" s="298">
        <v>1854406</v>
      </c>
      <c r="P260" s="299">
        <f t="shared" si="7"/>
        <v>0.16603354257437503</v>
      </c>
    </row>
    <row r="261" spans="1:16" ht="13.5" customHeight="1">
      <c r="A261" s="232"/>
      <c r="B261" s="253" t="s">
        <v>606</v>
      </c>
      <c r="C261" s="337">
        <v>4</v>
      </c>
      <c r="D261" s="255" t="s">
        <v>607</v>
      </c>
      <c r="E261" s="41" t="s">
        <v>12</v>
      </c>
      <c r="F261" s="366">
        <v>20582</v>
      </c>
      <c r="G261" s="366">
        <v>655177</v>
      </c>
      <c r="H261" s="299">
        <f t="shared" si="6"/>
        <v>7.013355147260622E-2</v>
      </c>
      <c r="J261" s="300" t="s">
        <v>631</v>
      </c>
      <c r="K261" s="301">
        <v>4</v>
      </c>
      <c r="L261" s="302" t="s">
        <v>640</v>
      </c>
      <c r="M261" s="297" t="s">
        <v>12</v>
      </c>
      <c r="N261" s="298">
        <v>1</v>
      </c>
      <c r="O261" s="298">
        <v>12824</v>
      </c>
      <c r="P261" s="299">
        <f t="shared" si="7"/>
        <v>1.1481920086398477E-3</v>
      </c>
    </row>
    <row r="262" spans="1:16" ht="13.5" customHeight="1">
      <c r="A262" s="232"/>
      <c r="B262" s="253" t="s">
        <v>608</v>
      </c>
      <c r="C262" s="337">
        <v>4</v>
      </c>
      <c r="D262" s="255" t="s">
        <v>609</v>
      </c>
      <c r="E262" s="41" t="s">
        <v>12</v>
      </c>
      <c r="F262" s="366">
        <v>1080287686</v>
      </c>
      <c r="G262" s="366">
        <v>6140682</v>
      </c>
      <c r="H262" s="299">
        <f t="shared" si="6"/>
        <v>0.65733051850706992</v>
      </c>
      <c r="J262" s="300" t="s">
        <v>633</v>
      </c>
      <c r="K262" s="301">
        <v>3</v>
      </c>
      <c r="L262" s="302" t="s">
        <v>648</v>
      </c>
      <c r="M262" s="297" t="s">
        <v>32</v>
      </c>
      <c r="N262" s="298">
        <v>3282518</v>
      </c>
      <c r="O262" s="298">
        <v>14274253</v>
      </c>
      <c r="P262" s="299">
        <f t="shared" si="7"/>
        <v>1.2780398646212858</v>
      </c>
    </row>
    <row r="263" spans="1:16" ht="13.5" customHeight="1">
      <c r="A263" s="232"/>
      <c r="B263" s="253" t="s">
        <v>610</v>
      </c>
      <c r="C263" s="337">
        <v>4</v>
      </c>
      <c r="D263" s="255" t="s">
        <v>611</v>
      </c>
      <c r="E263" s="41" t="s">
        <v>12</v>
      </c>
      <c r="F263" s="366">
        <v>1478273577</v>
      </c>
      <c r="G263" s="366">
        <v>13801201</v>
      </c>
      <c r="H263" s="299">
        <f t="shared" si="6"/>
        <v>1.4773522891024631</v>
      </c>
      <c r="J263" s="300" t="s">
        <v>1253</v>
      </c>
      <c r="K263" s="301">
        <v>3</v>
      </c>
      <c r="L263" s="302" t="s">
        <v>650</v>
      </c>
      <c r="M263" s="297" t="s">
        <v>817</v>
      </c>
      <c r="N263" s="298">
        <v>0</v>
      </c>
      <c r="O263" s="298">
        <v>1912729</v>
      </c>
      <c r="P263" s="299">
        <f t="shared" si="7"/>
        <v>0.171255470406557</v>
      </c>
    </row>
    <row r="264" spans="1:16" ht="13.5" customHeight="1">
      <c r="A264" s="232"/>
      <c r="B264" s="253" t="s">
        <v>612</v>
      </c>
      <c r="C264" s="337">
        <v>3</v>
      </c>
      <c r="D264" s="255" t="s">
        <v>613</v>
      </c>
      <c r="E264" s="41"/>
      <c r="F264" s="366">
        <v>0</v>
      </c>
      <c r="G264" s="366">
        <v>23773068</v>
      </c>
      <c r="H264" s="299">
        <f t="shared" si="6"/>
        <v>2.5447927632376715</v>
      </c>
      <c r="J264" s="300" t="s">
        <v>1254</v>
      </c>
      <c r="K264" s="301">
        <v>4</v>
      </c>
      <c r="L264" s="302" t="s">
        <v>652</v>
      </c>
      <c r="M264" s="297" t="s">
        <v>12</v>
      </c>
      <c r="N264" s="298">
        <v>124</v>
      </c>
      <c r="O264" s="298">
        <v>80790</v>
      </c>
      <c r="P264" s="299">
        <f t="shared" si="7"/>
        <v>7.2335022128831323E-3</v>
      </c>
    </row>
    <row r="265" spans="1:16" ht="13.5" customHeight="1">
      <c r="A265" s="232"/>
      <c r="B265" s="253" t="s">
        <v>614</v>
      </c>
      <c r="C265" s="337">
        <v>3</v>
      </c>
      <c r="D265" s="255" t="s">
        <v>615</v>
      </c>
      <c r="E265" s="41"/>
      <c r="F265" s="366">
        <v>0</v>
      </c>
      <c r="G265" s="366">
        <v>80727861</v>
      </c>
      <c r="H265" s="299">
        <f t="shared" ref="H265:H328" si="8">G265/$G$350*100</f>
        <v>8.6415298380695624</v>
      </c>
      <c r="J265" s="300" t="s">
        <v>647</v>
      </c>
      <c r="K265" s="301">
        <v>3</v>
      </c>
      <c r="L265" s="302" t="s">
        <v>658</v>
      </c>
      <c r="M265" s="297" t="s">
        <v>15</v>
      </c>
      <c r="N265" s="298">
        <v>1122</v>
      </c>
      <c r="O265" s="298">
        <v>90643713</v>
      </c>
      <c r="P265" s="299">
        <f t="shared" ref="P265:P308" si="9">O265/$O$308*100</f>
        <v>8.1157506940146487</v>
      </c>
    </row>
    <row r="266" spans="1:16" ht="13.5" customHeight="1">
      <c r="A266" s="232"/>
      <c r="B266" s="253" t="s">
        <v>616</v>
      </c>
      <c r="C266" s="337">
        <v>4</v>
      </c>
      <c r="D266" s="255" t="s">
        <v>617</v>
      </c>
      <c r="E266" s="41" t="s">
        <v>12</v>
      </c>
      <c r="F266" s="366">
        <v>435382</v>
      </c>
      <c r="G266" s="366">
        <v>3699990</v>
      </c>
      <c r="H266" s="299">
        <f t="shared" si="8"/>
        <v>0.39606616092006941</v>
      </c>
      <c r="J266" s="300" t="s">
        <v>649</v>
      </c>
      <c r="K266" s="301">
        <v>3</v>
      </c>
      <c r="L266" s="302" t="s">
        <v>660</v>
      </c>
      <c r="M266" s="297" t="s">
        <v>12</v>
      </c>
      <c r="N266" s="298">
        <v>8</v>
      </c>
      <c r="O266" s="298">
        <v>11064</v>
      </c>
      <c r="P266" s="299">
        <f t="shared" si="9"/>
        <v>9.9061107170861449E-4</v>
      </c>
    </row>
    <row r="267" spans="1:16" ht="13.5" customHeight="1">
      <c r="A267" s="232"/>
      <c r="B267" s="253" t="s">
        <v>618</v>
      </c>
      <c r="C267" s="337">
        <v>3</v>
      </c>
      <c r="D267" s="255" t="s">
        <v>619</v>
      </c>
      <c r="E267" s="41" t="s">
        <v>620</v>
      </c>
      <c r="F267" s="366">
        <v>1271193</v>
      </c>
      <c r="G267" s="366">
        <v>3102844</v>
      </c>
      <c r="H267" s="299">
        <f t="shared" si="8"/>
        <v>0.33214454931334186</v>
      </c>
      <c r="J267" s="300" t="s">
        <v>653</v>
      </c>
      <c r="K267" s="301">
        <v>3</v>
      </c>
      <c r="L267" s="302" t="s">
        <v>1257</v>
      </c>
      <c r="M267" s="297" t="s">
        <v>12</v>
      </c>
      <c r="N267" s="298">
        <v>322</v>
      </c>
      <c r="O267" s="298">
        <v>45183</v>
      </c>
      <c r="P267" s="299">
        <f t="shared" si="9"/>
        <v>4.0454428825931251E-3</v>
      </c>
    </row>
    <row r="268" spans="1:16" ht="13.5" customHeight="1">
      <c r="A268" s="232"/>
      <c r="B268" s="253" t="s">
        <v>621</v>
      </c>
      <c r="C268" s="337">
        <v>3</v>
      </c>
      <c r="D268" s="255" t="s">
        <v>622</v>
      </c>
      <c r="E268" s="41" t="s">
        <v>15</v>
      </c>
      <c r="F268" s="366">
        <v>2</v>
      </c>
      <c r="G268" s="366">
        <v>218852</v>
      </c>
      <c r="H268" s="299">
        <f t="shared" si="8"/>
        <v>2.3427055600063522E-2</v>
      </c>
      <c r="J268" s="283" t="s">
        <v>665</v>
      </c>
      <c r="K268" s="284">
        <v>1</v>
      </c>
      <c r="L268" s="285" t="s">
        <v>666</v>
      </c>
      <c r="M268" s="286"/>
      <c r="N268" s="287">
        <v>0</v>
      </c>
      <c r="O268" s="287">
        <v>99971705</v>
      </c>
      <c r="P268" s="282">
        <f t="shared" si="9"/>
        <v>8.9509289434731976</v>
      </c>
    </row>
    <row r="269" spans="1:16" ht="13.5" customHeight="1">
      <c r="A269" s="232"/>
      <c r="B269" s="248" t="s">
        <v>625</v>
      </c>
      <c r="C269" s="334">
        <v>2</v>
      </c>
      <c r="D269" s="250" t="s">
        <v>626</v>
      </c>
      <c r="E269" s="335"/>
      <c r="F269" s="365">
        <v>0</v>
      </c>
      <c r="G269" s="365">
        <v>62378924</v>
      </c>
      <c r="H269" s="288">
        <f t="shared" si="8"/>
        <v>6.6773642499046701</v>
      </c>
      <c r="J269" s="289" t="s">
        <v>667</v>
      </c>
      <c r="K269" s="290">
        <v>2</v>
      </c>
      <c r="L269" s="291" t="s">
        <v>668</v>
      </c>
      <c r="M269" s="292" t="s">
        <v>32</v>
      </c>
      <c r="N269" s="293">
        <v>96821</v>
      </c>
      <c r="O269" s="293">
        <v>1260690</v>
      </c>
      <c r="P269" s="288">
        <f t="shared" si="9"/>
        <v>0.1128754041930887</v>
      </c>
    </row>
    <row r="270" spans="1:16" ht="13.5" customHeight="1">
      <c r="A270" s="232"/>
      <c r="B270" s="253" t="s">
        <v>627</v>
      </c>
      <c r="C270" s="337">
        <v>3</v>
      </c>
      <c r="D270" s="255" t="s">
        <v>628</v>
      </c>
      <c r="E270" s="41"/>
      <c r="F270" s="366">
        <v>0</v>
      </c>
      <c r="G270" s="366">
        <v>5734</v>
      </c>
      <c r="H270" s="299">
        <f t="shared" si="8"/>
        <v>6.1379716342900331E-4</v>
      </c>
      <c r="J270" s="289" t="s">
        <v>669</v>
      </c>
      <c r="K270" s="290">
        <v>2</v>
      </c>
      <c r="L270" s="291" t="s">
        <v>670</v>
      </c>
      <c r="M270" s="292" t="s">
        <v>32</v>
      </c>
      <c r="N270" s="293">
        <v>553153</v>
      </c>
      <c r="O270" s="293">
        <v>3777078</v>
      </c>
      <c r="P270" s="288">
        <f t="shared" si="9"/>
        <v>0.33817925573997026</v>
      </c>
    </row>
    <row r="271" spans="1:16" ht="13.5" customHeight="1">
      <c r="A271" s="232"/>
      <c r="B271" s="253" t="s">
        <v>629</v>
      </c>
      <c r="C271" s="337">
        <v>4</v>
      </c>
      <c r="D271" s="255" t="s">
        <v>630</v>
      </c>
      <c r="E271" s="41" t="s">
        <v>15</v>
      </c>
      <c r="F271" s="366">
        <v>1</v>
      </c>
      <c r="G271" s="366">
        <v>5734</v>
      </c>
      <c r="H271" s="299">
        <f t="shared" si="8"/>
        <v>6.1379716342900331E-4</v>
      </c>
      <c r="J271" s="289" t="s">
        <v>673</v>
      </c>
      <c r="K271" s="290">
        <v>2</v>
      </c>
      <c r="L271" s="291" t="s">
        <v>674</v>
      </c>
      <c r="M271" s="292" t="s">
        <v>32</v>
      </c>
      <c r="N271" s="293">
        <v>519454</v>
      </c>
      <c r="O271" s="293">
        <v>4752245</v>
      </c>
      <c r="P271" s="288">
        <f t="shared" si="9"/>
        <v>0.42549046569702687</v>
      </c>
    </row>
    <row r="272" spans="1:16" ht="13.5" customHeight="1">
      <c r="A272" s="232"/>
      <c r="B272" s="253" t="s">
        <v>633</v>
      </c>
      <c r="C272" s="337">
        <v>3</v>
      </c>
      <c r="D272" s="255" t="s">
        <v>634</v>
      </c>
      <c r="E272" s="41" t="s">
        <v>12</v>
      </c>
      <c r="F272" s="366">
        <v>52</v>
      </c>
      <c r="G272" s="366">
        <v>1252009</v>
      </c>
      <c r="H272" s="299">
        <f t="shared" si="8"/>
        <v>0.13402155088726594</v>
      </c>
      <c r="J272" s="289" t="s">
        <v>675</v>
      </c>
      <c r="K272" s="290">
        <v>2</v>
      </c>
      <c r="L272" s="291" t="s">
        <v>676</v>
      </c>
      <c r="M272" s="292"/>
      <c r="N272" s="293">
        <v>0</v>
      </c>
      <c r="O272" s="293">
        <v>25045966</v>
      </c>
      <c r="P272" s="288">
        <f t="shared" si="9"/>
        <v>2.2424811299021621</v>
      </c>
    </row>
    <row r="273" spans="1:16" ht="13.5" customHeight="1">
      <c r="A273" s="232"/>
      <c r="B273" s="253" t="s">
        <v>635</v>
      </c>
      <c r="C273" s="337">
        <v>4</v>
      </c>
      <c r="D273" s="255" t="s">
        <v>636</v>
      </c>
      <c r="E273" s="41" t="s">
        <v>12</v>
      </c>
      <c r="F273" s="366">
        <v>48</v>
      </c>
      <c r="G273" s="366">
        <v>1222851</v>
      </c>
      <c r="H273" s="299">
        <f t="shared" si="8"/>
        <v>0.13090032701365892</v>
      </c>
      <c r="J273" s="294" t="s">
        <v>677</v>
      </c>
      <c r="K273" s="295">
        <v>3</v>
      </c>
      <c r="L273" s="296" t="s">
        <v>1258</v>
      </c>
      <c r="M273" s="303" t="s">
        <v>679</v>
      </c>
      <c r="N273" s="304">
        <v>921411</v>
      </c>
      <c r="O273" s="304">
        <v>16184632</v>
      </c>
      <c r="P273" s="299">
        <f t="shared" si="9"/>
        <v>1.4490849286631904</v>
      </c>
    </row>
    <row r="274" spans="1:16" ht="13.5" customHeight="1">
      <c r="A274" s="232"/>
      <c r="B274" s="253" t="s">
        <v>637</v>
      </c>
      <c r="C274" s="337">
        <v>5</v>
      </c>
      <c r="D274" s="255" t="s">
        <v>638</v>
      </c>
      <c r="E274" s="41" t="s">
        <v>12</v>
      </c>
      <c r="F274" s="366">
        <v>3</v>
      </c>
      <c r="G274" s="366">
        <v>52772</v>
      </c>
      <c r="H274" s="299">
        <f t="shared" si="8"/>
        <v>5.6489891713420587E-3</v>
      </c>
      <c r="J274" s="300" t="s">
        <v>680</v>
      </c>
      <c r="K274" s="301">
        <v>4</v>
      </c>
      <c r="L274" s="302" t="s">
        <v>1259</v>
      </c>
      <c r="M274" s="297" t="s">
        <v>679</v>
      </c>
      <c r="N274" s="298">
        <v>225937</v>
      </c>
      <c r="O274" s="298">
        <v>7324189</v>
      </c>
      <c r="P274" s="299">
        <f t="shared" si="9"/>
        <v>0.65576850277353993</v>
      </c>
    </row>
    <row r="275" spans="1:16" ht="13.5" customHeight="1">
      <c r="A275" s="232"/>
      <c r="B275" s="253" t="s">
        <v>639</v>
      </c>
      <c r="C275" s="337">
        <v>4</v>
      </c>
      <c r="D275" s="255" t="s">
        <v>640</v>
      </c>
      <c r="E275" s="41" t="s">
        <v>12</v>
      </c>
      <c r="F275" s="366">
        <v>4</v>
      </c>
      <c r="G275" s="366">
        <v>29158</v>
      </c>
      <c r="H275" s="299">
        <f t="shared" si="8"/>
        <v>3.1212238736070589E-3</v>
      </c>
      <c r="J275" s="300" t="s">
        <v>682</v>
      </c>
      <c r="K275" s="301">
        <v>4</v>
      </c>
      <c r="L275" s="302" t="s">
        <v>1260</v>
      </c>
      <c r="M275" s="297" t="s">
        <v>679</v>
      </c>
      <c r="N275" s="298">
        <v>690814</v>
      </c>
      <c r="O275" s="298">
        <v>8819586</v>
      </c>
      <c r="P275" s="299">
        <f t="shared" si="9"/>
        <v>0.78965830978726448</v>
      </c>
    </row>
    <row r="276" spans="1:16" ht="13.5" customHeight="1">
      <c r="A276" s="232"/>
      <c r="B276" s="253" t="s">
        <v>641</v>
      </c>
      <c r="C276" s="337">
        <v>5</v>
      </c>
      <c r="D276" s="255" t="s">
        <v>642</v>
      </c>
      <c r="E276" s="41" t="s">
        <v>12</v>
      </c>
      <c r="F276" s="366">
        <v>2</v>
      </c>
      <c r="G276" s="366">
        <v>26568</v>
      </c>
      <c r="H276" s="299">
        <f t="shared" si="8"/>
        <v>2.8439768116466273E-3</v>
      </c>
      <c r="J276" s="300" t="s">
        <v>684</v>
      </c>
      <c r="K276" s="301">
        <v>4</v>
      </c>
      <c r="L276" s="302" t="s">
        <v>1261</v>
      </c>
      <c r="M276" s="297" t="s">
        <v>679</v>
      </c>
      <c r="N276" s="298">
        <v>4505</v>
      </c>
      <c r="O276" s="298">
        <v>40044</v>
      </c>
      <c r="P276" s="299">
        <f t="shared" si="9"/>
        <v>3.5853244536785765E-3</v>
      </c>
    </row>
    <row r="277" spans="1:16" ht="13.5" customHeight="1">
      <c r="A277" s="232"/>
      <c r="B277" s="328" t="s">
        <v>647</v>
      </c>
      <c r="C277" s="329">
        <v>3</v>
      </c>
      <c r="D277" s="330" t="s">
        <v>648</v>
      </c>
      <c r="E277" s="331" t="s">
        <v>32</v>
      </c>
      <c r="F277" s="367">
        <v>15644444</v>
      </c>
      <c r="G277" s="367">
        <v>39893569</v>
      </c>
      <c r="H277" s="299">
        <f t="shared" si="8"/>
        <v>4.2704149792918065</v>
      </c>
      <c r="J277" s="300" t="s">
        <v>686</v>
      </c>
      <c r="K277" s="301">
        <v>3</v>
      </c>
      <c r="L277" s="302" t="s">
        <v>1262</v>
      </c>
      <c r="M277" s="297" t="s">
        <v>32</v>
      </c>
      <c r="N277" s="298">
        <v>74788</v>
      </c>
      <c r="O277" s="298">
        <v>698980</v>
      </c>
      <c r="P277" s="299">
        <f t="shared" si="9"/>
        <v>6.2582910963746144E-2</v>
      </c>
    </row>
    <row r="278" spans="1:16" ht="13.5" customHeight="1">
      <c r="A278" s="232"/>
      <c r="B278" s="253" t="s">
        <v>649</v>
      </c>
      <c r="C278" s="337">
        <v>3</v>
      </c>
      <c r="D278" s="255" t="s">
        <v>650</v>
      </c>
      <c r="E278" s="41"/>
      <c r="F278" s="366">
        <v>0</v>
      </c>
      <c r="G278" s="366">
        <v>1651666</v>
      </c>
      <c r="H278" s="299">
        <f t="shared" si="8"/>
        <v>0.17680291345171403</v>
      </c>
      <c r="J278" s="300" t="s">
        <v>688</v>
      </c>
      <c r="K278" s="301">
        <v>3</v>
      </c>
      <c r="L278" s="302" t="s">
        <v>693</v>
      </c>
      <c r="M278" s="297"/>
      <c r="N278" s="298">
        <v>0</v>
      </c>
      <c r="O278" s="298">
        <v>7846935</v>
      </c>
      <c r="P278" s="299">
        <f t="shared" si="9"/>
        <v>0.70257236894232089</v>
      </c>
    </row>
    <row r="279" spans="1:16" ht="13.5" customHeight="1">
      <c r="A279" s="232"/>
      <c r="B279" s="253" t="s">
        <v>651</v>
      </c>
      <c r="C279" s="337">
        <v>4</v>
      </c>
      <c r="D279" s="255" t="s">
        <v>652</v>
      </c>
      <c r="E279" s="41" t="s">
        <v>12</v>
      </c>
      <c r="F279" s="366">
        <v>1</v>
      </c>
      <c r="G279" s="366">
        <v>900</v>
      </c>
      <c r="H279" s="299">
        <f t="shared" si="8"/>
        <v>9.6340677901308509E-5</v>
      </c>
      <c r="J279" s="300" t="s">
        <v>1263</v>
      </c>
      <c r="K279" s="301">
        <v>4</v>
      </c>
      <c r="L279" s="302" t="s">
        <v>697</v>
      </c>
      <c r="M279" s="297" t="s">
        <v>679</v>
      </c>
      <c r="N279" s="298">
        <v>62162</v>
      </c>
      <c r="O279" s="298">
        <v>85159</v>
      </c>
      <c r="P279" s="299">
        <f t="shared" si="9"/>
        <v>7.6246789818902663E-3</v>
      </c>
    </row>
    <row r="280" spans="1:16" ht="13.5" customHeight="1">
      <c r="A280" s="232"/>
      <c r="B280" s="253" t="s">
        <v>653</v>
      </c>
      <c r="C280" s="337">
        <v>3</v>
      </c>
      <c r="D280" s="255" t="s">
        <v>654</v>
      </c>
      <c r="E280" s="41"/>
      <c r="F280" s="366">
        <v>0</v>
      </c>
      <c r="G280" s="366">
        <v>34310</v>
      </c>
      <c r="H280" s="299">
        <f t="shared" si="8"/>
        <v>3.6727207319932165E-3</v>
      </c>
      <c r="J280" s="300" t="s">
        <v>1264</v>
      </c>
      <c r="K280" s="301">
        <v>4</v>
      </c>
      <c r="L280" s="302" t="s">
        <v>1261</v>
      </c>
      <c r="M280" s="297" t="s">
        <v>679</v>
      </c>
      <c r="N280" s="298">
        <v>419160</v>
      </c>
      <c r="O280" s="298">
        <v>2133670</v>
      </c>
      <c r="P280" s="299">
        <f t="shared" si="9"/>
        <v>0.19103733960344538</v>
      </c>
    </row>
    <row r="281" spans="1:16" ht="13.5" customHeight="1">
      <c r="A281" s="232"/>
      <c r="B281" s="253" t="s">
        <v>657</v>
      </c>
      <c r="C281" s="337">
        <v>3</v>
      </c>
      <c r="D281" s="255" t="s">
        <v>658</v>
      </c>
      <c r="E281" s="41"/>
      <c r="F281" s="366">
        <v>0</v>
      </c>
      <c r="G281" s="366">
        <v>19259723</v>
      </c>
      <c r="H281" s="299">
        <f t="shared" si="8"/>
        <v>2.0616608555682481</v>
      </c>
      <c r="J281" s="300" t="s">
        <v>1265</v>
      </c>
      <c r="K281" s="301">
        <v>4</v>
      </c>
      <c r="L281" s="302" t="s">
        <v>1266</v>
      </c>
      <c r="M281" s="297" t="s">
        <v>679</v>
      </c>
      <c r="N281" s="298">
        <v>243543</v>
      </c>
      <c r="O281" s="298">
        <v>2651354</v>
      </c>
      <c r="P281" s="299">
        <f t="shared" si="9"/>
        <v>0.23738798150930246</v>
      </c>
    </row>
    <row r="282" spans="1:16" ht="13.5" customHeight="1">
      <c r="A282" s="232"/>
      <c r="B282" s="253" t="s">
        <v>808</v>
      </c>
      <c r="C282" s="337">
        <v>4</v>
      </c>
      <c r="D282" s="255" t="s">
        <v>809</v>
      </c>
      <c r="E282" s="41" t="s">
        <v>12</v>
      </c>
      <c r="F282" s="366">
        <v>1</v>
      </c>
      <c r="G282" s="366">
        <v>16215</v>
      </c>
      <c r="H282" s="299">
        <f t="shared" si="8"/>
        <v>1.735737880188575E-3</v>
      </c>
      <c r="J282" s="289" t="s">
        <v>704</v>
      </c>
      <c r="K282" s="290">
        <v>2</v>
      </c>
      <c r="L282" s="291" t="s">
        <v>705</v>
      </c>
      <c r="M282" s="292" t="s">
        <v>32</v>
      </c>
      <c r="N282" s="293">
        <v>159724</v>
      </c>
      <c r="O282" s="293">
        <v>890492</v>
      </c>
      <c r="P282" s="288">
        <f t="shared" si="9"/>
        <v>7.9729865732822466E-2</v>
      </c>
    </row>
    <row r="283" spans="1:16" ht="13.5" customHeight="1">
      <c r="A283" s="232"/>
      <c r="B283" s="253" t="s">
        <v>659</v>
      </c>
      <c r="C283" s="337">
        <v>3</v>
      </c>
      <c r="D283" s="255" t="s">
        <v>660</v>
      </c>
      <c r="E283" s="41" t="s">
        <v>12</v>
      </c>
      <c r="F283" s="366">
        <v>1</v>
      </c>
      <c r="G283" s="366">
        <v>1757</v>
      </c>
      <c r="H283" s="299">
        <f t="shared" si="8"/>
        <v>1.8807841230288782E-4</v>
      </c>
      <c r="J283" s="289" t="s">
        <v>706</v>
      </c>
      <c r="K283" s="290">
        <v>2</v>
      </c>
      <c r="L283" s="291" t="s">
        <v>707</v>
      </c>
      <c r="M283" s="292"/>
      <c r="N283" s="293">
        <v>0</v>
      </c>
      <c r="O283" s="293">
        <v>43336846</v>
      </c>
      <c r="P283" s="288">
        <f t="shared" si="9"/>
        <v>3.8801481797298614</v>
      </c>
    </row>
    <row r="284" spans="1:16" ht="13.5" customHeight="1">
      <c r="A284" s="232"/>
      <c r="B284" s="242" t="s">
        <v>665</v>
      </c>
      <c r="C284" s="325">
        <v>1</v>
      </c>
      <c r="D284" s="244" t="s">
        <v>666</v>
      </c>
      <c r="E284" s="326"/>
      <c r="F284" s="364">
        <v>0</v>
      </c>
      <c r="G284" s="364">
        <v>60360607</v>
      </c>
      <c r="H284" s="282">
        <f t="shared" si="8"/>
        <v>6.4613131076827424</v>
      </c>
      <c r="J284" s="294" t="s">
        <v>708</v>
      </c>
      <c r="K284" s="295">
        <v>3</v>
      </c>
      <c r="L284" s="296" t="s">
        <v>709</v>
      </c>
      <c r="M284" s="303"/>
      <c r="N284" s="304">
        <v>0</v>
      </c>
      <c r="O284" s="304">
        <v>39043058</v>
      </c>
      <c r="P284" s="299">
        <f t="shared" si="9"/>
        <v>3.495705488807086</v>
      </c>
    </row>
    <row r="285" spans="1:16" ht="13.5" customHeight="1">
      <c r="A285" s="232"/>
      <c r="B285" s="248" t="s">
        <v>667</v>
      </c>
      <c r="C285" s="334">
        <v>2</v>
      </c>
      <c r="D285" s="250" t="s">
        <v>668</v>
      </c>
      <c r="E285" s="335" t="s">
        <v>15</v>
      </c>
      <c r="F285" s="365">
        <v>6</v>
      </c>
      <c r="G285" s="365">
        <v>213506</v>
      </c>
      <c r="H285" s="288">
        <f t="shared" si="8"/>
        <v>2.2854791973329749E-2</v>
      </c>
      <c r="J285" s="294" t="s">
        <v>1267</v>
      </c>
      <c r="K285" s="295">
        <v>4</v>
      </c>
      <c r="L285" s="296" t="s">
        <v>727</v>
      </c>
      <c r="M285" s="303"/>
      <c r="N285" s="304">
        <v>0</v>
      </c>
      <c r="O285" s="304">
        <v>11639038</v>
      </c>
      <c r="P285" s="299">
        <f t="shared" si="9"/>
        <v>1.0420968823967183</v>
      </c>
    </row>
    <row r="286" spans="1:16" ht="13.5" customHeight="1">
      <c r="A286" s="232"/>
      <c r="B286" s="248" t="s">
        <v>669</v>
      </c>
      <c r="C286" s="334">
        <v>2</v>
      </c>
      <c r="D286" s="250" t="s">
        <v>670</v>
      </c>
      <c r="E286" s="335" t="s">
        <v>15</v>
      </c>
      <c r="F286" s="365">
        <v>644</v>
      </c>
      <c r="G286" s="365">
        <v>1283313</v>
      </c>
      <c r="H286" s="288">
        <f t="shared" si="8"/>
        <v>0.13737249375506883</v>
      </c>
      <c r="J286" s="294" t="s">
        <v>1268</v>
      </c>
      <c r="K286" s="295">
        <v>5</v>
      </c>
      <c r="L286" s="296" t="s">
        <v>1269</v>
      </c>
      <c r="M286" s="303" t="s">
        <v>12</v>
      </c>
      <c r="N286" s="304">
        <v>6857222</v>
      </c>
      <c r="O286" s="304">
        <v>3115786</v>
      </c>
      <c r="P286" s="299">
        <f t="shared" si="9"/>
        <v>0.27897072565751063</v>
      </c>
    </row>
    <row r="287" spans="1:16" ht="13.5" customHeight="1">
      <c r="A287" s="232"/>
      <c r="B287" s="253" t="s">
        <v>671</v>
      </c>
      <c r="C287" s="337">
        <v>3</v>
      </c>
      <c r="D287" s="255" t="s">
        <v>672</v>
      </c>
      <c r="E287" s="41" t="s">
        <v>15</v>
      </c>
      <c r="F287" s="366">
        <v>644</v>
      </c>
      <c r="G287" s="366">
        <v>1279787</v>
      </c>
      <c r="H287" s="299">
        <f t="shared" si="8"/>
        <v>0.13699505238809101</v>
      </c>
      <c r="J287" s="294" t="s">
        <v>712</v>
      </c>
      <c r="K287" s="295">
        <v>4</v>
      </c>
      <c r="L287" s="296" t="s">
        <v>723</v>
      </c>
      <c r="M287" s="303" t="s">
        <v>32</v>
      </c>
      <c r="N287" s="304">
        <v>1364</v>
      </c>
      <c r="O287" s="304">
        <v>18639</v>
      </c>
      <c r="P287" s="299">
        <f t="shared" si="9"/>
        <v>1.6688358428757111E-3</v>
      </c>
    </row>
    <row r="288" spans="1:16" ht="13.5" customHeight="1">
      <c r="A288" s="232"/>
      <c r="B288" s="248" t="s">
        <v>673</v>
      </c>
      <c r="C288" s="334">
        <v>2</v>
      </c>
      <c r="D288" s="250" t="s">
        <v>674</v>
      </c>
      <c r="E288" s="335" t="s">
        <v>32</v>
      </c>
      <c r="F288" s="365">
        <v>1305</v>
      </c>
      <c r="G288" s="365">
        <v>32692</v>
      </c>
      <c r="H288" s="288">
        <f t="shared" si="8"/>
        <v>3.4995216021661978E-3</v>
      </c>
      <c r="J288" s="300" t="s">
        <v>730</v>
      </c>
      <c r="K288" s="301">
        <v>3</v>
      </c>
      <c r="L288" s="302" t="s">
        <v>731</v>
      </c>
      <c r="M288" s="297"/>
      <c r="N288" s="298">
        <v>0</v>
      </c>
      <c r="O288" s="298">
        <v>4293788</v>
      </c>
      <c r="P288" s="299">
        <f t="shared" si="9"/>
        <v>0.38444269092277555</v>
      </c>
    </row>
    <row r="289" spans="1:16" ht="13.5" customHeight="1">
      <c r="A289" s="232"/>
      <c r="B289" s="248" t="s">
        <v>675</v>
      </c>
      <c r="C289" s="334">
        <v>2</v>
      </c>
      <c r="D289" s="250" t="s">
        <v>676</v>
      </c>
      <c r="E289" s="335"/>
      <c r="F289" s="365">
        <v>0</v>
      </c>
      <c r="G289" s="365">
        <v>328804</v>
      </c>
      <c r="H289" s="288">
        <f t="shared" si="8"/>
        <v>3.5196889174068713E-2</v>
      </c>
      <c r="J289" s="300" t="s">
        <v>732</v>
      </c>
      <c r="K289" s="301">
        <v>4</v>
      </c>
      <c r="L289" s="302" t="s">
        <v>1270</v>
      </c>
      <c r="M289" s="297"/>
      <c r="N289" s="298">
        <v>0</v>
      </c>
      <c r="O289" s="298">
        <v>4202886</v>
      </c>
      <c r="P289" s="299">
        <f t="shared" si="9"/>
        <v>0.37630381459952389</v>
      </c>
    </row>
    <row r="290" spans="1:16" ht="13.5" customHeight="1">
      <c r="A290" s="232"/>
      <c r="B290" s="328" t="s">
        <v>677</v>
      </c>
      <c r="C290" s="329">
        <v>3</v>
      </c>
      <c r="D290" s="330" t="s">
        <v>678</v>
      </c>
      <c r="E290" s="331" t="s">
        <v>679</v>
      </c>
      <c r="F290" s="367">
        <v>911</v>
      </c>
      <c r="G290" s="367">
        <v>98434</v>
      </c>
      <c r="H290" s="299">
        <f t="shared" si="8"/>
        <v>1.053688698726378E-2</v>
      </c>
      <c r="J290" s="300" t="s">
        <v>1271</v>
      </c>
      <c r="K290" s="301">
        <v>5</v>
      </c>
      <c r="L290" s="302" t="s">
        <v>1272</v>
      </c>
      <c r="M290" s="297" t="s">
        <v>12</v>
      </c>
      <c r="N290" s="298">
        <v>132715</v>
      </c>
      <c r="O290" s="298">
        <v>4163547</v>
      </c>
      <c r="P290" s="299">
        <f t="shared" si="9"/>
        <v>0.37278161205524107</v>
      </c>
    </row>
    <row r="291" spans="1:16" ht="13.5" customHeight="1">
      <c r="A291" s="232"/>
      <c r="B291" s="328" t="s">
        <v>680</v>
      </c>
      <c r="C291" s="329">
        <v>4</v>
      </c>
      <c r="D291" s="330" t="s">
        <v>681</v>
      </c>
      <c r="E291" s="331" t="s">
        <v>679</v>
      </c>
      <c r="F291" s="367">
        <v>249</v>
      </c>
      <c r="G291" s="367">
        <v>35331</v>
      </c>
      <c r="H291" s="299">
        <f t="shared" si="8"/>
        <v>3.7820138788123674E-3</v>
      </c>
      <c r="J291" s="289" t="s">
        <v>736</v>
      </c>
      <c r="K291" s="290">
        <v>2</v>
      </c>
      <c r="L291" s="291" t="s">
        <v>737</v>
      </c>
      <c r="M291" s="292"/>
      <c r="N291" s="293">
        <v>0</v>
      </c>
      <c r="O291" s="293">
        <v>20908388</v>
      </c>
      <c r="P291" s="288">
        <f t="shared" si="9"/>
        <v>1.8720246424782663</v>
      </c>
    </row>
    <row r="292" spans="1:16" ht="13.5" customHeight="1">
      <c r="A292" s="232"/>
      <c r="B292" s="328" t="s">
        <v>682</v>
      </c>
      <c r="C292" s="329">
        <v>4</v>
      </c>
      <c r="D292" s="330" t="s">
        <v>683</v>
      </c>
      <c r="E292" s="331" t="s">
        <v>679</v>
      </c>
      <c r="F292" s="367">
        <v>9</v>
      </c>
      <c r="G292" s="367">
        <v>837</v>
      </c>
      <c r="H292" s="299">
        <f t="shared" si="8"/>
        <v>8.9596830448216921E-5</v>
      </c>
      <c r="J292" s="300" t="s">
        <v>738</v>
      </c>
      <c r="K292" s="301">
        <v>3</v>
      </c>
      <c r="L292" s="302" t="s">
        <v>739</v>
      </c>
      <c r="M292" s="297"/>
      <c r="N292" s="298">
        <v>0</v>
      </c>
      <c r="O292" s="298">
        <v>1838483</v>
      </c>
      <c r="P292" s="299">
        <f t="shared" si="9"/>
        <v>0.16460788276826366</v>
      </c>
    </row>
    <row r="293" spans="1:16" ht="13.5" customHeight="1">
      <c r="A293" s="232"/>
      <c r="B293" s="328" t="s">
        <v>684</v>
      </c>
      <c r="C293" s="329">
        <v>4</v>
      </c>
      <c r="D293" s="330" t="s">
        <v>685</v>
      </c>
      <c r="E293" s="331" t="s">
        <v>679</v>
      </c>
      <c r="F293" s="367">
        <v>390</v>
      </c>
      <c r="G293" s="367">
        <v>25469</v>
      </c>
      <c r="H293" s="299">
        <f t="shared" si="8"/>
        <v>2.7263341394093625E-3</v>
      </c>
      <c r="J293" s="300" t="s">
        <v>740</v>
      </c>
      <c r="K293" s="301">
        <v>4</v>
      </c>
      <c r="L293" s="302" t="s">
        <v>1273</v>
      </c>
      <c r="M293" s="297"/>
      <c r="N293" s="298">
        <v>0</v>
      </c>
      <c r="O293" s="298">
        <v>41259</v>
      </c>
      <c r="P293" s="299">
        <f t="shared" si="9"/>
        <v>3.6941090209350802E-3</v>
      </c>
    </row>
    <row r="294" spans="1:16" ht="13.5" customHeight="1">
      <c r="A294" s="232"/>
      <c r="B294" s="328" t="s">
        <v>686</v>
      </c>
      <c r="C294" s="329">
        <v>3</v>
      </c>
      <c r="D294" s="330" t="s">
        <v>687</v>
      </c>
      <c r="E294" s="331" t="s">
        <v>679</v>
      </c>
      <c r="F294" s="367">
        <v>67</v>
      </c>
      <c r="G294" s="367">
        <v>945</v>
      </c>
      <c r="H294" s="299">
        <f t="shared" si="8"/>
        <v>1.0115771179637394E-4</v>
      </c>
      <c r="J294" s="300" t="s">
        <v>742</v>
      </c>
      <c r="K294" s="301">
        <v>3</v>
      </c>
      <c r="L294" s="302" t="s">
        <v>743</v>
      </c>
      <c r="M294" s="297"/>
      <c r="N294" s="298">
        <v>0</v>
      </c>
      <c r="O294" s="298">
        <v>4429800</v>
      </c>
      <c r="P294" s="299">
        <f t="shared" si="9"/>
        <v>0.39662047410112267</v>
      </c>
    </row>
    <row r="295" spans="1:16" ht="13.5" customHeight="1">
      <c r="A295" s="232"/>
      <c r="B295" s="328" t="s">
        <v>688</v>
      </c>
      <c r="C295" s="329">
        <v>3</v>
      </c>
      <c r="D295" s="330" t="s">
        <v>689</v>
      </c>
      <c r="E295" s="331" t="s">
        <v>679</v>
      </c>
      <c r="F295" s="367">
        <v>1751</v>
      </c>
      <c r="G295" s="367">
        <v>1421</v>
      </c>
      <c r="H295" s="299">
        <f t="shared" si="8"/>
        <v>1.5211122588639931E-4</v>
      </c>
      <c r="J295" s="300" t="s">
        <v>744</v>
      </c>
      <c r="K295" s="301">
        <v>3</v>
      </c>
      <c r="L295" s="302" t="s">
        <v>747</v>
      </c>
      <c r="M295" s="297" t="s">
        <v>32</v>
      </c>
      <c r="N295" s="298">
        <v>33045</v>
      </c>
      <c r="O295" s="298">
        <v>110728</v>
      </c>
      <c r="P295" s="299">
        <f t="shared" si="9"/>
        <v>9.9139897639327068E-3</v>
      </c>
    </row>
    <row r="296" spans="1:16" ht="13.5" customHeight="1">
      <c r="A296" s="232"/>
      <c r="B296" s="253" t="s">
        <v>690</v>
      </c>
      <c r="C296" s="337">
        <v>3</v>
      </c>
      <c r="D296" s="255" t="s">
        <v>691</v>
      </c>
      <c r="E296" s="41" t="s">
        <v>679</v>
      </c>
      <c r="F296" s="366">
        <v>72</v>
      </c>
      <c r="G296" s="366">
        <v>1898</v>
      </c>
      <c r="H296" s="299">
        <f t="shared" si="8"/>
        <v>2.031717851740928E-4</v>
      </c>
      <c r="J296" s="300" t="s">
        <v>746</v>
      </c>
      <c r="K296" s="301">
        <v>3</v>
      </c>
      <c r="L296" s="302" t="s">
        <v>751</v>
      </c>
      <c r="M296" s="297" t="s">
        <v>32</v>
      </c>
      <c r="N296" s="298">
        <v>974595</v>
      </c>
      <c r="O296" s="298">
        <v>7433901</v>
      </c>
      <c r="P296" s="299">
        <f t="shared" si="9"/>
        <v>0.66559152536024424</v>
      </c>
    </row>
    <row r="297" spans="1:16" ht="13.5" customHeight="1">
      <c r="A297" s="232"/>
      <c r="B297" s="253" t="s">
        <v>692</v>
      </c>
      <c r="C297" s="337">
        <v>3</v>
      </c>
      <c r="D297" s="255" t="s">
        <v>693</v>
      </c>
      <c r="E297" s="41"/>
      <c r="F297" s="366">
        <v>0</v>
      </c>
      <c r="G297" s="366">
        <v>165933</v>
      </c>
      <c r="H297" s="299">
        <f t="shared" si="8"/>
        <v>1.7762330784664247E-2</v>
      </c>
      <c r="J297" s="294" t="s">
        <v>748</v>
      </c>
      <c r="K297" s="295">
        <v>3</v>
      </c>
      <c r="L297" s="296" t="s">
        <v>1274</v>
      </c>
      <c r="M297" s="303" t="s">
        <v>32</v>
      </c>
      <c r="N297" s="304">
        <v>107368</v>
      </c>
      <c r="O297" s="304">
        <v>997871</v>
      </c>
      <c r="P297" s="299">
        <f>O297/$O$308*100</f>
        <v>8.9344004043469538E-2</v>
      </c>
    </row>
    <row r="298" spans="1:16" ht="13.5" customHeight="1">
      <c r="A298" s="232"/>
      <c r="B298" s="253" t="s">
        <v>694</v>
      </c>
      <c r="C298" s="337">
        <v>4</v>
      </c>
      <c r="D298" s="255" t="s">
        <v>695</v>
      </c>
      <c r="E298" s="41" t="s">
        <v>679</v>
      </c>
      <c r="F298" s="366">
        <v>10547</v>
      </c>
      <c r="G298" s="366">
        <v>38292</v>
      </c>
      <c r="H298" s="299">
        <f t="shared" si="8"/>
        <v>4.0989747091076719E-3</v>
      </c>
      <c r="J298" s="294" t="s">
        <v>1275</v>
      </c>
      <c r="K298" s="295">
        <v>4</v>
      </c>
      <c r="L298" s="296" t="s">
        <v>1276</v>
      </c>
      <c r="M298" s="303" t="s">
        <v>32</v>
      </c>
      <c r="N298" s="304">
        <v>50101</v>
      </c>
      <c r="O298" s="304">
        <v>569650</v>
      </c>
      <c r="P298" s="299">
        <f t="shared" si="9"/>
        <v>5.1003398137998215E-2</v>
      </c>
    </row>
    <row r="299" spans="1:16" ht="13.5" customHeight="1">
      <c r="A299" s="232"/>
      <c r="B299" s="253" t="s">
        <v>696</v>
      </c>
      <c r="C299" s="337">
        <v>4</v>
      </c>
      <c r="D299" s="255" t="s">
        <v>697</v>
      </c>
      <c r="E299" s="41" t="s">
        <v>679</v>
      </c>
      <c r="F299" s="366">
        <v>3019</v>
      </c>
      <c r="G299" s="366">
        <v>35935</v>
      </c>
      <c r="H299" s="299">
        <f t="shared" si="8"/>
        <v>3.8466691782039126E-3</v>
      </c>
      <c r="J299" s="300" t="s">
        <v>750</v>
      </c>
      <c r="K299" s="301">
        <v>3</v>
      </c>
      <c r="L299" s="302" t="s">
        <v>761</v>
      </c>
      <c r="M299" s="297"/>
      <c r="N299" s="298">
        <v>0</v>
      </c>
      <c r="O299" s="298">
        <v>2271400</v>
      </c>
      <c r="P299" s="299">
        <f t="shared" si="9"/>
        <v>0.20336894326454694</v>
      </c>
    </row>
    <row r="300" spans="1:16" ht="13.5" customHeight="1">
      <c r="A300" s="232"/>
      <c r="B300" s="253" t="s">
        <v>698</v>
      </c>
      <c r="C300" s="337">
        <v>4</v>
      </c>
      <c r="D300" s="255" t="s">
        <v>699</v>
      </c>
      <c r="E300" s="41" t="s">
        <v>679</v>
      </c>
      <c r="F300" s="366">
        <v>811</v>
      </c>
      <c r="G300" s="366">
        <v>31391</v>
      </c>
      <c r="H300" s="299">
        <f t="shared" si="8"/>
        <v>3.3602557999999724E-3</v>
      </c>
      <c r="J300" s="300" t="s">
        <v>752</v>
      </c>
      <c r="K300" s="301">
        <v>4</v>
      </c>
      <c r="L300" s="302" t="s">
        <v>1277</v>
      </c>
      <c r="M300" s="297"/>
      <c r="N300" s="298">
        <v>0</v>
      </c>
      <c r="O300" s="298">
        <v>1211044</v>
      </c>
      <c r="P300" s="299">
        <f t="shared" si="9"/>
        <v>0.10843036828690235</v>
      </c>
    </row>
    <row r="301" spans="1:16" ht="13.5" customHeight="1">
      <c r="A301" s="232"/>
      <c r="B301" s="253" t="s">
        <v>700</v>
      </c>
      <c r="C301" s="337">
        <v>4</v>
      </c>
      <c r="D301" s="255" t="s">
        <v>701</v>
      </c>
      <c r="E301" s="41" t="s">
        <v>679</v>
      </c>
      <c r="F301" s="366">
        <v>379</v>
      </c>
      <c r="G301" s="366">
        <v>52772</v>
      </c>
      <c r="H301" s="299">
        <f t="shared" si="8"/>
        <v>5.6489891713420587E-3</v>
      </c>
      <c r="J301" s="300" t="s">
        <v>1278</v>
      </c>
      <c r="K301" s="301">
        <v>3</v>
      </c>
      <c r="L301" s="302" t="s">
        <v>767</v>
      </c>
      <c r="M301" s="297"/>
      <c r="N301" s="298">
        <v>0</v>
      </c>
      <c r="O301" s="298">
        <v>185007</v>
      </c>
      <c r="P301" s="299">
        <f t="shared" si="9"/>
        <v>1.6564532044793533E-2</v>
      </c>
    </row>
    <row r="302" spans="1:16" ht="13.5" customHeight="1">
      <c r="A302" s="232"/>
      <c r="B302" s="253" t="s">
        <v>702</v>
      </c>
      <c r="C302" s="337">
        <v>3</v>
      </c>
      <c r="D302" s="255" t="s">
        <v>703</v>
      </c>
      <c r="E302" s="41" t="s">
        <v>32</v>
      </c>
      <c r="F302" s="366">
        <v>1243</v>
      </c>
      <c r="G302" s="366">
        <v>13646</v>
      </c>
      <c r="H302" s="299">
        <f t="shared" si="8"/>
        <v>1.4607387673791733E-3</v>
      </c>
      <c r="J302" s="300" t="s">
        <v>1279</v>
      </c>
      <c r="K302" s="301">
        <v>4</v>
      </c>
      <c r="L302" s="302" t="s">
        <v>1280</v>
      </c>
      <c r="M302" s="297"/>
      <c r="N302" s="298">
        <v>0</v>
      </c>
      <c r="O302" s="298">
        <v>122199</v>
      </c>
      <c r="P302" s="299">
        <f t="shared" si="9"/>
        <v>1.094104142730667E-2</v>
      </c>
    </row>
    <row r="303" spans="1:16" ht="13.5" customHeight="1">
      <c r="A303" s="232"/>
      <c r="B303" s="248" t="s">
        <v>704</v>
      </c>
      <c r="C303" s="334">
        <v>2</v>
      </c>
      <c r="D303" s="250" t="s">
        <v>705</v>
      </c>
      <c r="E303" s="335"/>
      <c r="F303" s="365">
        <v>0</v>
      </c>
      <c r="G303" s="365">
        <v>33724</v>
      </c>
      <c r="H303" s="288">
        <f t="shared" si="8"/>
        <v>3.6099922461596979E-3</v>
      </c>
      <c r="J303" s="300" t="s">
        <v>756</v>
      </c>
      <c r="K303" s="301">
        <v>3</v>
      </c>
      <c r="L303" s="302" t="s">
        <v>1281</v>
      </c>
      <c r="M303" s="297" t="s">
        <v>32</v>
      </c>
      <c r="N303" s="298">
        <v>2629</v>
      </c>
      <c r="O303" s="298">
        <v>222343</v>
      </c>
      <c r="P303" s="299">
        <f t="shared" si="9"/>
        <v>1.9907396738693826E-2</v>
      </c>
    </row>
    <row r="304" spans="1:16" ht="13.5" customHeight="1">
      <c r="A304" s="232"/>
      <c r="B304" s="248" t="s">
        <v>706</v>
      </c>
      <c r="C304" s="334">
        <v>2</v>
      </c>
      <c r="D304" s="250" t="s">
        <v>707</v>
      </c>
      <c r="E304" s="335"/>
      <c r="F304" s="365">
        <v>0</v>
      </c>
      <c r="G304" s="365">
        <v>44316527</v>
      </c>
      <c r="H304" s="288">
        <f t="shared" si="8"/>
        <v>4.7438713926796021</v>
      </c>
      <c r="J304" s="300" t="s">
        <v>760</v>
      </c>
      <c r="K304" s="301">
        <v>3</v>
      </c>
      <c r="L304" s="302" t="s">
        <v>1282</v>
      </c>
      <c r="M304" s="297" t="s">
        <v>15</v>
      </c>
      <c r="N304" s="298">
        <v>0</v>
      </c>
      <c r="O304" s="298">
        <v>3330</v>
      </c>
      <c r="P304" s="299">
        <f t="shared" si="9"/>
        <v>2.9815029544375335E-4</v>
      </c>
    </row>
    <row r="305" spans="1:16" ht="13.5" customHeight="1">
      <c r="A305" s="232"/>
      <c r="B305" s="253" t="s">
        <v>708</v>
      </c>
      <c r="C305" s="337">
        <v>3</v>
      </c>
      <c r="D305" s="255" t="s">
        <v>709</v>
      </c>
      <c r="E305" s="41"/>
      <c r="F305" s="366">
        <v>0</v>
      </c>
      <c r="G305" s="366">
        <v>44186956</v>
      </c>
      <c r="H305" s="299">
        <f t="shared" si="8"/>
        <v>4.730001439372546</v>
      </c>
      <c r="J305" s="283" t="s">
        <v>790</v>
      </c>
      <c r="K305" s="284">
        <v>1</v>
      </c>
      <c r="L305" s="285" t="s">
        <v>791</v>
      </c>
      <c r="M305" s="286"/>
      <c r="N305" s="287">
        <v>0</v>
      </c>
      <c r="O305" s="287">
        <v>57135564</v>
      </c>
      <c r="P305" s="282">
        <f t="shared" si="9"/>
        <v>5.1156111972809244</v>
      </c>
    </row>
    <row r="306" spans="1:16" ht="13.5" customHeight="1">
      <c r="A306" s="232"/>
      <c r="B306" s="253" t="s">
        <v>710</v>
      </c>
      <c r="C306" s="337">
        <v>4</v>
      </c>
      <c r="D306" s="255" t="s">
        <v>711</v>
      </c>
      <c r="E306" s="41" t="s">
        <v>32</v>
      </c>
      <c r="F306" s="366">
        <v>7440</v>
      </c>
      <c r="G306" s="366">
        <v>680267</v>
      </c>
      <c r="H306" s="299">
        <f t="shared" si="8"/>
        <v>7.281931548209937E-2</v>
      </c>
      <c r="J306" s="289" t="s">
        <v>792</v>
      </c>
      <c r="K306" s="290">
        <v>2</v>
      </c>
      <c r="L306" s="291" t="s">
        <v>1283</v>
      </c>
      <c r="M306" s="292"/>
      <c r="N306" s="293">
        <v>0</v>
      </c>
      <c r="O306" s="293">
        <v>55806454</v>
      </c>
      <c r="P306" s="288">
        <f t="shared" si="9"/>
        <v>4.9966098341646337</v>
      </c>
    </row>
    <row r="307" spans="1:16" ht="13.5" customHeight="1">
      <c r="A307" s="232"/>
      <c r="B307" s="253" t="s">
        <v>712</v>
      </c>
      <c r="C307" s="337">
        <v>4</v>
      </c>
      <c r="D307" s="255" t="s">
        <v>713</v>
      </c>
      <c r="E307" s="41"/>
      <c r="F307" s="366">
        <v>0</v>
      </c>
      <c r="G307" s="366">
        <v>3501240</v>
      </c>
      <c r="H307" s="299">
        <f t="shared" si="8"/>
        <v>0.37479092788353047</v>
      </c>
      <c r="J307" s="289" t="s">
        <v>794</v>
      </c>
      <c r="K307" s="290">
        <v>2</v>
      </c>
      <c r="L307" s="291" t="s">
        <v>795</v>
      </c>
      <c r="M307" s="292" t="s">
        <v>32</v>
      </c>
      <c r="N307" s="293">
        <v>24</v>
      </c>
      <c r="O307" s="293">
        <v>102659</v>
      </c>
      <c r="P307" s="288">
        <f t="shared" si="9"/>
        <v>9.1915348888769594E-3</v>
      </c>
    </row>
    <row r="308" spans="1:16" ht="13.5" customHeight="1">
      <c r="A308" s="232"/>
      <c r="B308" s="328" t="s">
        <v>716</v>
      </c>
      <c r="C308" s="329">
        <v>4</v>
      </c>
      <c r="D308" s="330" t="s">
        <v>717</v>
      </c>
      <c r="E308" s="331" t="s">
        <v>12</v>
      </c>
      <c r="F308" s="367">
        <v>14</v>
      </c>
      <c r="G308" s="367">
        <v>6881</v>
      </c>
      <c r="H308" s="299">
        <f t="shared" si="8"/>
        <v>7.3657800515433767E-4</v>
      </c>
      <c r="J308" s="470" t="s">
        <v>818</v>
      </c>
      <c r="K308" s="471"/>
      <c r="L308" s="471"/>
      <c r="M308" s="471"/>
      <c r="N308" s="472"/>
      <c r="O308" s="361">
        <f>O8+O46+O57+O98+O105+O110+O145+O196+O268+O305</f>
        <v>1116886366</v>
      </c>
      <c r="P308" s="305">
        <f t="shared" si="9"/>
        <v>100</v>
      </c>
    </row>
    <row r="309" spans="1:16" ht="13.5" customHeight="1">
      <c r="A309" s="232"/>
      <c r="B309" s="328" t="s">
        <v>718</v>
      </c>
      <c r="C309" s="329">
        <v>4</v>
      </c>
      <c r="D309" s="330" t="s">
        <v>719</v>
      </c>
      <c r="E309" s="331" t="s">
        <v>32</v>
      </c>
      <c r="F309" s="367">
        <v>1003</v>
      </c>
      <c r="G309" s="367">
        <v>20084</v>
      </c>
      <c r="H309" s="299">
        <f t="shared" si="8"/>
        <v>2.1498957499665331E-3</v>
      </c>
      <c r="I309" s="388"/>
      <c r="J309" s="389"/>
      <c r="K309" s="390"/>
      <c r="L309" s="391"/>
      <c r="M309" s="392"/>
      <c r="N309" s="393"/>
      <c r="O309" s="393"/>
      <c r="P309" s="345"/>
    </row>
    <row r="310" spans="1:16" ht="13.5" customHeight="1">
      <c r="A310" s="232"/>
      <c r="B310" s="253" t="s">
        <v>720</v>
      </c>
      <c r="C310" s="337">
        <v>5</v>
      </c>
      <c r="D310" s="255" t="s">
        <v>721</v>
      </c>
      <c r="E310" s="41" t="s">
        <v>32</v>
      </c>
      <c r="F310" s="366">
        <v>756</v>
      </c>
      <c r="G310" s="366">
        <v>16989</v>
      </c>
      <c r="H310" s="299">
        <f t="shared" si="8"/>
        <v>1.8185908631837004E-3</v>
      </c>
      <c r="J310" s="394"/>
      <c r="K310" s="395"/>
      <c r="L310" s="396"/>
      <c r="M310" s="397"/>
      <c r="N310" s="398"/>
      <c r="O310" s="398"/>
      <c r="P310" s="350"/>
    </row>
    <row r="311" spans="1:16" ht="13.5" customHeight="1">
      <c r="A311" s="232"/>
      <c r="B311" s="253" t="s">
        <v>722</v>
      </c>
      <c r="C311" s="337">
        <v>4</v>
      </c>
      <c r="D311" s="255" t="s">
        <v>723</v>
      </c>
      <c r="E311" s="41"/>
      <c r="F311" s="366">
        <v>0</v>
      </c>
      <c r="G311" s="366">
        <v>21918</v>
      </c>
      <c r="H311" s="299">
        <f t="shared" si="8"/>
        <v>2.3462166424898668E-3</v>
      </c>
      <c r="J311" s="394"/>
      <c r="K311" s="395"/>
      <c r="L311" s="396"/>
      <c r="M311" s="397"/>
      <c r="N311" s="398"/>
      <c r="O311" s="398"/>
      <c r="P311" s="350"/>
    </row>
    <row r="312" spans="1:16" ht="13.5" customHeight="1">
      <c r="A312" s="232"/>
      <c r="B312" s="253" t="s">
        <v>726</v>
      </c>
      <c r="C312" s="337">
        <v>4</v>
      </c>
      <c r="D312" s="255" t="s">
        <v>727</v>
      </c>
      <c r="E312" s="41"/>
      <c r="F312" s="366">
        <v>0</v>
      </c>
      <c r="G312" s="366">
        <v>10775438</v>
      </c>
      <c r="H312" s="299">
        <f t="shared" si="8"/>
        <v>1.1534588906705776</v>
      </c>
      <c r="J312" s="394"/>
      <c r="K312" s="395"/>
      <c r="L312" s="396"/>
      <c r="M312" s="397"/>
      <c r="N312" s="398"/>
      <c r="O312" s="398"/>
      <c r="P312" s="350"/>
    </row>
    <row r="313" spans="1:16" ht="13.5" customHeight="1">
      <c r="A313" s="232"/>
      <c r="B313" s="253" t="s">
        <v>728</v>
      </c>
      <c r="C313" s="337">
        <v>5</v>
      </c>
      <c r="D313" s="255" t="s">
        <v>729</v>
      </c>
      <c r="E313" s="41" t="s">
        <v>32</v>
      </c>
      <c r="F313" s="366">
        <v>660</v>
      </c>
      <c r="G313" s="366">
        <v>8071</v>
      </c>
      <c r="H313" s="299">
        <f t="shared" si="8"/>
        <v>8.6396179037940104E-4</v>
      </c>
      <c r="J313" s="394"/>
      <c r="K313" s="395"/>
      <c r="L313" s="396"/>
      <c r="M313" s="397"/>
      <c r="N313" s="398"/>
      <c r="O313" s="398"/>
      <c r="P313" s="350"/>
    </row>
    <row r="314" spans="1:16" ht="13.5" customHeight="1">
      <c r="A314" s="232"/>
      <c r="B314" s="253" t="s">
        <v>730</v>
      </c>
      <c r="C314" s="337">
        <v>3</v>
      </c>
      <c r="D314" s="255" t="s">
        <v>731</v>
      </c>
      <c r="E314" s="41"/>
      <c r="F314" s="366">
        <v>0</v>
      </c>
      <c r="G314" s="366">
        <v>129571</v>
      </c>
      <c r="H314" s="299">
        <f t="shared" si="8"/>
        <v>1.3869953307056052E-2</v>
      </c>
      <c r="J314" s="394"/>
      <c r="K314" s="395"/>
      <c r="L314" s="396"/>
      <c r="M314" s="397"/>
      <c r="N314" s="398"/>
      <c r="O314" s="398"/>
      <c r="P314" s="350"/>
    </row>
    <row r="315" spans="1:16" ht="13.5" customHeight="1">
      <c r="A315" s="232"/>
      <c r="B315" s="253" t="s">
        <v>732</v>
      </c>
      <c r="C315" s="337">
        <v>4</v>
      </c>
      <c r="D315" s="255" t="s">
        <v>733</v>
      </c>
      <c r="E315" s="41" t="s">
        <v>12</v>
      </c>
      <c r="F315" s="366">
        <v>196</v>
      </c>
      <c r="G315" s="366">
        <v>50703</v>
      </c>
      <c r="H315" s="299">
        <f t="shared" si="8"/>
        <v>5.4275126573667164E-3</v>
      </c>
      <c r="J315" s="394"/>
      <c r="K315" s="395"/>
      <c r="L315" s="396"/>
      <c r="M315" s="397"/>
      <c r="N315" s="398"/>
      <c r="O315" s="398"/>
      <c r="P315" s="350"/>
    </row>
    <row r="316" spans="1:16" ht="13.5" customHeight="1">
      <c r="A316" s="232"/>
      <c r="B316" s="253" t="s">
        <v>734</v>
      </c>
      <c r="C316" s="337">
        <v>4</v>
      </c>
      <c r="D316" s="255" t="s">
        <v>735</v>
      </c>
      <c r="E316" s="41"/>
      <c r="F316" s="366">
        <v>0</v>
      </c>
      <c r="G316" s="366">
        <v>52703</v>
      </c>
      <c r="H316" s="299">
        <f t="shared" si="8"/>
        <v>5.6416030527029586E-3</v>
      </c>
      <c r="J316" s="394"/>
      <c r="K316" s="395"/>
      <c r="L316" s="396"/>
      <c r="M316" s="397"/>
      <c r="N316" s="398"/>
      <c r="O316" s="398"/>
      <c r="P316" s="350"/>
    </row>
    <row r="317" spans="1:16" ht="13.5" customHeight="1">
      <c r="A317" s="232"/>
      <c r="B317" s="248" t="s">
        <v>736</v>
      </c>
      <c r="C317" s="334">
        <v>2</v>
      </c>
      <c r="D317" s="250" t="s">
        <v>737</v>
      </c>
      <c r="E317" s="335"/>
      <c r="F317" s="365">
        <v>0</v>
      </c>
      <c r="G317" s="365">
        <v>14152041</v>
      </c>
      <c r="H317" s="288">
        <f t="shared" si="8"/>
        <v>1.5149080262523464</v>
      </c>
      <c r="J317" s="394"/>
      <c r="K317" s="395"/>
      <c r="L317" s="396"/>
      <c r="M317" s="397"/>
      <c r="N317" s="398"/>
      <c r="O317" s="398"/>
      <c r="P317" s="350"/>
    </row>
    <row r="318" spans="1:16" ht="13.5" customHeight="1">
      <c r="A318" s="232"/>
      <c r="B318" s="253" t="s">
        <v>738</v>
      </c>
      <c r="C318" s="337">
        <v>3</v>
      </c>
      <c r="D318" s="255" t="s">
        <v>739</v>
      </c>
      <c r="E318" s="41"/>
      <c r="F318" s="366">
        <v>0</v>
      </c>
      <c r="G318" s="366">
        <v>442845</v>
      </c>
      <c r="H318" s="299">
        <f t="shared" si="8"/>
        <v>4.7404430561338848E-2</v>
      </c>
      <c r="J318" s="394"/>
      <c r="K318" s="395"/>
      <c r="L318" s="396"/>
      <c r="M318" s="397"/>
      <c r="N318" s="398"/>
      <c r="O318" s="398"/>
      <c r="P318" s="350"/>
    </row>
    <row r="319" spans="1:16" ht="13.5" customHeight="1">
      <c r="A319" s="232"/>
      <c r="B319" s="253" t="s">
        <v>740</v>
      </c>
      <c r="C319" s="337">
        <v>4</v>
      </c>
      <c r="D319" s="255" t="s">
        <v>741</v>
      </c>
      <c r="E319" s="41" t="s">
        <v>228</v>
      </c>
      <c r="F319" s="366">
        <v>38059</v>
      </c>
      <c r="G319" s="366">
        <v>61858</v>
      </c>
      <c r="H319" s="299">
        <f t="shared" si="8"/>
        <v>6.6216018373546019E-3</v>
      </c>
      <c r="J319" s="394"/>
      <c r="K319" s="395"/>
      <c r="L319" s="396"/>
      <c r="M319" s="397"/>
      <c r="N319" s="398"/>
      <c r="O319" s="398"/>
      <c r="P319" s="350"/>
    </row>
    <row r="320" spans="1:16" ht="13.5" customHeight="1">
      <c r="A320" s="232"/>
      <c r="B320" s="253" t="s">
        <v>742</v>
      </c>
      <c r="C320" s="337">
        <v>3</v>
      </c>
      <c r="D320" s="255" t="s">
        <v>743</v>
      </c>
      <c r="E320" s="41" t="s">
        <v>12</v>
      </c>
      <c r="F320" s="366">
        <v>143640</v>
      </c>
      <c r="G320" s="366">
        <v>2181748</v>
      </c>
      <c r="H320" s="299">
        <f t="shared" si="8"/>
        <v>0.2335456459220267</v>
      </c>
      <c r="J320" s="394"/>
      <c r="K320" s="395"/>
      <c r="L320" s="396"/>
      <c r="M320" s="397"/>
      <c r="N320" s="398"/>
      <c r="O320" s="398"/>
      <c r="P320" s="350"/>
    </row>
    <row r="321" spans="1:16" ht="13.5" customHeight="1">
      <c r="A321" s="232"/>
      <c r="B321" s="253" t="s">
        <v>744</v>
      </c>
      <c r="C321" s="337">
        <v>3</v>
      </c>
      <c r="D321" s="255" t="s">
        <v>745</v>
      </c>
      <c r="E321" s="41"/>
      <c r="F321" s="366">
        <v>0</v>
      </c>
      <c r="G321" s="366">
        <v>473916</v>
      </c>
      <c r="H321" s="299">
        <f t="shared" si="8"/>
        <v>5.0730431898085029E-2</v>
      </c>
      <c r="J321" s="394"/>
      <c r="K321" s="395"/>
      <c r="L321" s="396"/>
      <c r="M321" s="397"/>
      <c r="N321" s="398"/>
      <c r="O321" s="398"/>
      <c r="P321" s="350"/>
    </row>
    <row r="322" spans="1:16" ht="13.5" customHeight="1">
      <c r="A322" s="232"/>
      <c r="B322" s="253" t="s">
        <v>746</v>
      </c>
      <c r="C322" s="337">
        <v>3</v>
      </c>
      <c r="D322" s="255" t="s">
        <v>747</v>
      </c>
      <c r="E322" s="41" t="s">
        <v>32</v>
      </c>
      <c r="F322" s="366">
        <v>18098</v>
      </c>
      <c r="G322" s="366">
        <v>137604</v>
      </c>
      <c r="H322" s="299">
        <f t="shared" si="8"/>
        <v>1.4729847379924062E-2</v>
      </c>
      <c r="J322" s="394"/>
      <c r="K322" s="395"/>
      <c r="L322" s="396"/>
      <c r="M322" s="397"/>
      <c r="N322" s="398"/>
      <c r="O322" s="398"/>
      <c r="P322" s="350"/>
    </row>
    <row r="323" spans="1:16" ht="13.5" customHeight="1">
      <c r="A323" s="232"/>
      <c r="B323" s="253" t="s">
        <v>750</v>
      </c>
      <c r="C323" s="337">
        <v>3</v>
      </c>
      <c r="D323" s="255" t="s">
        <v>751</v>
      </c>
      <c r="E323" s="41" t="s">
        <v>32</v>
      </c>
      <c r="F323" s="366">
        <v>501627</v>
      </c>
      <c r="G323" s="366">
        <v>3916672</v>
      </c>
      <c r="H323" s="299">
        <f t="shared" si="8"/>
        <v>0.41926092844119311</v>
      </c>
      <c r="J323" s="473"/>
      <c r="K323" s="473"/>
      <c r="L323" s="473"/>
      <c r="M323" s="473"/>
      <c r="N323" s="473"/>
      <c r="O323" s="399"/>
      <c r="P323" s="350"/>
    </row>
    <row r="324" spans="1:16" ht="13.5" customHeight="1">
      <c r="A324" s="232"/>
      <c r="B324" s="328" t="s">
        <v>752</v>
      </c>
      <c r="C324" s="329">
        <v>4</v>
      </c>
      <c r="D324" s="330" t="s">
        <v>753</v>
      </c>
      <c r="E324" s="331" t="s">
        <v>32</v>
      </c>
      <c r="F324" s="367">
        <v>1367</v>
      </c>
      <c r="G324" s="367">
        <v>6017</v>
      </c>
      <c r="H324" s="299">
        <f t="shared" si="8"/>
        <v>6.4409095436908142E-4</v>
      </c>
    </row>
    <row r="325" spans="1:16" ht="13.5" customHeight="1">
      <c r="A325" s="232"/>
      <c r="B325" s="253" t="s">
        <v>754</v>
      </c>
      <c r="C325" s="337">
        <v>4</v>
      </c>
      <c r="D325" s="255" t="s">
        <v>755</v>
      </c>
      <c r="E325" s="41" t="s">
        <v>32</v>
      </c>
      <c r="F325" s="366">
        <v>189524</v>
      </c>
      <c r="G325" s="366">
        <v>504967</v>
      </c>
      <c r="H325" s="299">
        <f t="shared" si="8"/>
        <v>5.4054292330877836E-2</v>
      </c>
    </row>
    <row r="326" spans="1:16" ht="13.5" customHeight="1">
      <c r="A326" s="232"/>
      <c r="B326" s="253" t="s">
        <v>756</v>
      </c>
      <c r="C326" s="337">
        <v>3</v>
      </c>
      <c r="D326" s="255" t="s">
        <v>757</v>
      </c>
      <c r="E326" s="41" t="s">
        <v>32</v>
      </c>
      <c r="F326" s="366">
        <v>10863</v>
      </c>
      <c r="G326" s="366">
        <v>84946</v>
      </c>
      <c r="H326" s="299">
        <f t="shared" si="8"/>
        <v>9.0930613611161695E-3</v>
      </c>
    </row>
    <row r="327" spans="1:16" ht="13.5" customHeight="1">
      <c r="A327" s="232"/>
      <c r="B327" s="253" t="s">
        <v>758</v>
      </c>
      <c r="C327" s="337">
        <v>3</v>
      </c>
      <c r="D327" s="255" t="s">
        <v>759</v>
      </c>
      <c r="E327" s="41" t="s">
        <v>32</v>
      </c>
      <c r="F327" s="366">
        <v>12323</v>
      </c>
      <c r="G327" s="366">
        <v>187077</v>
      </c>
      <c r="H327" s="299">
        <f t="shared" si="8"/>
        <v>2.0025694444158991E-2</v>
      </c>
    </row>
    <row r="328" spans="1:16" ht="13.5" customHeight="1">
      <c r="A328" s="232"/>
      <c r="B328" s="253" t="s">
        <v>760</v>
      </c>
      <c r="C328" s="337">
        <v>3</v>
      </c>
      <c r="D328" s="255" t="s">
        <v>761</v>
      </c>
      <c r="E328" s="41"/>
      <c r="F328" s="366">
        <v>0</v>
      </c>
      <c r="G328" s="366">
        <v>468844</v>
      </c>
      <c r="H328" s="299">
        <f t="shared" si="8"/>
        <v>5.0187498655512322E-2</v>
      </c>
    </row>
    <row r="329" spans="1:16" ht="13.5" customHeight="1">
      <c r="A329" s="232"/>
      <c r="B329" s="253" t="s">
        <v>762</v>
      </c>
      <c r="C329" s="337">
        <v>4</v>
      </c>
      <c r="D329" s="255" t="s">
        <v>763</v>
      </c>
      <c r="E329" s="41"/>
      <c r="F329" s="366">
        <v>0</v>
      </c>
      <c r="G329" s="366">
        <v>281384</v>
      </c>
      <c r="H329" s="299">
        <f t="shared" ref="H329:H350" si="10">G329/$G$350*100</f>
        <v>3.0120805900646433E-2</v>
      </c>
    </row>
    <row r="330" spans="1:16" ht="13.5" customHeight="1">
      <c r="A330" s="232"/>
      <c r="B330" s="253" t="s">
        <v>764</v>
      </c>
      <c r="C330" s="337">
        <v>5</v>
      </c>
      <c r="D330" s="255" t="s">
        <v>765</v>
      </c>
      <c r="E330" s="41" t="s">
        <v>679</v>
      </c>
      <c r="F330" s="366">
        <v>233</v>
      </c>
      <c r="G330" s="366">
        <v>7297</v>
      </c>
      <c r="H330" s="299">
        <f t="shared" si="10"/>
        <v>7.8110880738427573E-4</v>
      </c>
    </row>
    <row r="331" spans="1:16" ht="13.5" customHeight="1">
      <c r="A331" s="232"/>
      <c r="B331" s="253" t="s">
        <v>766</v>
      </c>
      <c r="C331" s="337">
        <v>3</v>
      </c>
      <c r="D331" s="255" t="s">
        <v>767</v>
      </c>
      <c r="E331" s="41"/>
      <c r="F331" s="366">
        <v>0</v>
      </c>
      <c r="G331" s="366">
        <v>838368</v>
      </c>
      <c r="H331" s="299">
        <f t="shared" si="10"/>
        <v>8.97432682786269E-2</v>
      </c>
    </row>
    <row r="332" spans="1:16" ht="13.5" customHeight="1">
      <c r="A332" s="232"/>
      <c r="B332" s="253" t="s">
        <v>768</v>
      </c>
      <c r="C332" s="337">
        <v>4</v>
      </c>
      <c r="D332" s="255" t="s">
        <v>769</v>
      </c>
      <c r="E332" s="41"/>
      <c r="F332" s="366">
        <v>0</v>
      </c>
      <c r="G332" s="366">
        <v>700740</v>
      </c>
      <c r="H332" s="299">
        <f t="shared" si="10"/>
        <v>7.5010851813958807E-2</v>
      </c>
    </row>
    <row r="333" spans="1:16" ht="13.5" customHeight="1">
      <c r="A333" s="232"/>
      <c r="B333" s="253" t="s">
        <v>770</v>
      </c>
      <c r="C333" s="337">
        <v>5</v>
      </c>
      <c r="D333" s="255" t="s">
        <v>771</v>
      </c>
      <c r="E333" s="41" t="s">
        <v>679</v>
      </c>
      <c r="F333" s="366">
        <v>18392</v>
      </c>
      <c r="G333" s="366">
        <v>17705</v>
      </c>
      <c r="H333" s="299">
        <f t="shared" si="10"/>
        <v>1.8952352247140745E-3</v>
      </c>
    </row>
    <row r="334" spans="1:16" ht="13.5" customHeight="1">
      <c r="A334" s="232"/>
      <c r="B334" s="253" t="s">
        <v>772</v>
      </c>
      <c r="C334" s="337">
        <v>3</v>
      </c>
      <c r="D334" s="255" t="s">
        <v>773</v>
      </c>
      <c r="E334" s="41" t="s">
        <v>32</v>
      </c>
      <c r="F334" s="366">
        <v>1567</v>
      </c>
      <c r="G334" s="366">
        <v>3117479</v>
      </c>
      <c r="H334" s="299">
        <f t="shared" si="10"/>
        <v>0.33371115578121485</v>
      </c>
    </row>
    <row r="335" spans="1:16" ht="13.5" customHeight="1">
      <c r="A335" s="232"/>
      <c r="B335" s="253" t="s">
        <v>774</v>
      </c>
      <c r="C335" s="337">
        <v>4</v>
      </c>
      <c r="D335" s="255" t="s">
        <v>775</v>
      </c>
      <c r="E335" s="41" t="s">
        <v>32</v>
      </c>
      <c r="F335" s="366">
        <v>607</v>
      </c>
      <c r="G335" s="366">
        <v>9694</v>
      </c>
      <c r="H335" s="299">
        <f t="shared" si="10"/>
        <v>1.0376961461947608E-3</v>
      </c>
    </row>
    <row r="336" spans="1:16" ht="13.5" customHeight="1">
      <c r="A336" s="232"/>
      <c r="B336" s="253" t="s">
        <v>780</v>
      </c>
      <c r="C336" s="337">
        <v>3</v>
      </c>
      <c r="D336" s="255" t="s">
        <v>781</v>
      </c>
      <c r="E336" s="41"/>
      <c r="F336" s="366">
        <v>0</v>
      </c>
      <c r="G336" s="366">
        <v>1547</v>
      </c>
      <c r="H336" s="299">
        <f t="shared" si="10"/>
        <v>1.6559892079258252E-4</v>
      </c>
    </row>
    <row r="337" spans="1:8" ht="13.5" customHeight="1">
      <c r="A337" s="232"/>
      <c r="B337" s="253" t="s">
        <v>782</v>
      </c>
      <c r="C337" s="337">
        <v>3</v>
      </c>
      <c r="D337" s="255" t="s">
        <v>783</v>
      </c>
      <c r="E337" s="41" t="s">
        <v>32</v>
      </c>
      <c r="F337" s="366">
        <v>45533</v>
      </c>
      <c r="G337" s="366">
        <v>327746</v>
      </c>
      <c r="H337" s="299">
        <f t="shared" si="10"/>
        <v>3.508363535493584E-2</v>
      </c>
    </row>
    <row r="338" spans="1:8" ht="13.5" customHeight="1">
      <c r="A338" s="232"/>
      <c r="B338" s="253" t="s">
        <v>784</v>
      </c>
      <c r="C338" s="337">
        <v>4</v>
      </c>
      <c r="D338" s="255" t="s">
        <v>785</v>
      </c>
      <c r="E338" s="41" t="s">
        <v>32</v>
      </c>
      <c r="F338" s="366">
        <v>23898</v>
      </c>
      <c r="G338" s="366">
        <v>197408</v>
      </c>
      <c r="H338" s="299">
        <f t="shared" si="10"/>
        <v>2.1131578381268345E-2</v>
      </c>
    </row>
    <row r="339" spans="1:8" ht="13.5" customHeight="1">
      <c r="A339" s="232"/>
      <c r="B339" s="253" t="s">
        <v>786</v>
      </c>
      <c r="C339" s="337">
        <v>4</v>
      </c>
      <c r="D339" s="255" t="s">
        <v>787</v>
      </c>
      <c r="E339" s="41" t="s">
        <v>32</v>
      </c>
      <c r="F339" s="366">
        <v>21635</v>
      </c>
      <c r="G339" s="366">
        <v>130338</v>
      </c>
      <c r="H339" s="299">
        <f t="shared" si="10"/>
        <v>1.3952056973667498E-2</v>
      </c>
    </row>
    <row r="340" spans="1:8" ht="13.5" customHeight="1">
      <c r="A340" s="232"/>
      <c r="B340" s="253" t="s">
        <v>788</v>
      </c>
      <c r="C340" s="337">
        <v>3</v>
      </c>
      <c r="D340" s="255" t="s">
        <v>789</v>
      </c>
      <c r="E340" s="41" t="s">
        <v>32</v>
      </c>
      <c r="F340" s="366">
        <v>1974</v>
      </c>
      <c r="G340" s="366">
        <v>26497</v>
      </c>
      <c r="H340" s="299">
        <f t="shared" si="10"/>
        <v>2.8363766026121904E-3</v>
      </c>
    </row>
    <row r="341" spans="1:8" ht="13.5" customHeight="1">
      <c r="A341" s="232"/>
      <c r="B341" s="253" t="s">
        <v>792</v>
      </c>
      <c r="C341" s="337">
        <v>2</v>
      </c>
      <c r="D341" s="255" t="s">
        <v>793</v>
      </c>
      <c r="E341" s="41"/>
      <c r="F341" s="366">
        <v>0</v>
      </c>
      <c r="G341" s="366">
        <v>146508894</v>
      </c>
      <c r="H341" s="299">
        <f t="shared" si="10"/>
        <v>15.683073518367724</v>
      </c>
    </row>
    <row r="342" spans="1:8" ht="13.5" customHeight="1">
      <c r="A342" s="232"/>
      <c r="B342" s="328" t="s">
        <v>794</v>
      </c>
      <c r="C342" s="329">
        <v>2</v>
      </c>
      <c r="D342" s="330" t="s">
        <v>795</v>
      </c>
      <c r="E342" s="331" t="s">
        <v>32</v>
      </c>
      <c r="F342" s="366">
        <v>1764</v>
      </c>
      <c r="G342" s="366">
        <v>203978</v>
      </c>
      <c r="H342" s="299">
        <f t="shared" si="10"/>
        <v>2.1834865329947897E-2</v>
      </c>
    </row>
    <row r="343" spans="1:8" ht="13.5" customHeight="1">
      <c r="A343" s="232"/>
      <c r="B343" s="253" t="s">
        <v>818</v>
      </c>
      <c r="C343" s="337"/>
      <c r="D343" s="255"/>
      <c r="E343" s="41"/>
      <c r="F343" s="366">
        <v>2597244822</v>
      </c>
      <c r="G343" s="366">
        <v>2644165230</v>
      </c>
      <c r="H343" s="299">
        <f t="shared" si="10"/>
        <v>283.04518971252145</v>
      </c>
    </row>
    <row r="344" spans="1:8" ht="13.5" customHeight="1">
      <c r="A344" s="232"/>
      <c r="B344" s="253" t="s">
        <v>784</v>
      </c>
      <c r="C344" s="337">
        <v>4</v>
      </c>
      <c r="D344" s="255" t="s">
        <v>785</v>
      </c>
      <c r="E344" s="41" t="s">
        <v>32</v>
      </c>
      <c r="F344" s="366">
        <v>24530</v>
      </c>
      <c r="G344" s="366">
        <v>217462</v>
      </c>
      <c r="H344" s="299">
        <f t="shared" si="10"/>
        <v>2.3278262775304835E-2</v>
      </c>
    </row>
    <row r="345" spans="1:8" ht="13.5" customHeight="1">
      <c r="A345" s="232"/>
      <c r="B345" s="253" t="s">
        <v>786</v>
      </c>
      <c r="C345" s="337">
        <v>4</v>
      </c>
      <c r="D345" s="255" t="s">
        <v>787</v>
      </c>
      <c r="E345" s="41" t="s">
        <v>32</v>
      </c>
      <c r="F345" s="366">
        <v>25491</v>
      </c>
      <c r="G345" s="366">
        <v>161447</v>
      </c>
      <c r="H345" s="299">
        <f t="shared" si="10"/>
        <v>1.728212602792506E-2</v>
      </c>
    </row>
    <row r="346" spans="1:8" ht="13.5" customHeight="1">
      <c r="A346" s="232"/>
      <c r="B346" s="253" t="s">
        <v>788</v>
      </c>
      <c r="C346" s="337">
        <v>3</v>
      </c>
      <c r="D346" s="255" t="s">
        <v>789</v>
      </c>
      <c r="E346" s="41" t="s">
        <v>32</v>
      </c>
      <c r="F346" s="366">
        <v>78</v>
      </c>
      <c r="G346" s="366">
        <v>860</v>
      </c>
      <c r="H346" s="299">
        <f t="shared" si="10"/>
        <v>9.2058869994583677E-5</v>
      </c>
    </row>
    <row r="347" spans="1:8" ht="13.5" customHeight="1">
      <c r="A347" s="232"/>
      <c r="B347" s="242" t="s">
        <v>790</v>
      </c>
      <c r="C347" s="325">
        <v>1</v>
      </c>
      <c r="D347" s="244" t="s">
        <v>791</v>
      </c>
      <c r="E347" s="326"/>
      <c r="F347" s="364">
        <v>0</v>
      </c>
      <c r="G347" s="364">
        <v>147269843</v>
      </c>
      <c r="H347" s="282">
        <f>G347/$G$350*100</f>
        <v>15.764529454488082</v>
      </c>
    </row>
    <row r="348" spans="1:8" ht="13.5" customHeight="1">
      <c r="B348" s="248" t="s">
        <v>792</v>
      </c>
      <c r="C348" s="334">
        <v>2</v>
      </c>
      <c r="D348" s="250" t="s">
        <v>793</v>
      </c>
      <c r="E348" s="335"/>
      <c r="F348" s="365">
        <v>0</v>
      </c>
      <c r="G348" s="365">
        <v>139799741</v>
      </c>
      <c r="H348" s="288">
        <f t="shared" si="10"/>
        <v>14.964890909297059</v>
      </c>
    </row>
    <row r="349" spans="1:8" ht="13.5" customHeight="1" thickBot="1">
      <c r="B349" s="400" t="s">
        <v>794</v>
      </c>
      <c r="C349" s="401">
        <v>2</v>
      </c>
      <c r="D349" s="402" t="s">
        <v>795</v>
      </c>
      <c r="E349" s="403" t="s">
        <v>32</v>
      </c>
      <c r="F349" s="404">
        <v>145</v>
      </c>
      <c r="G349" s="404">
        <v>224355</v>
      </c>
      <c r="H349" s="288">
        <f t="shared" si="10"/>
        <v>2.4016125322831192E-2</v>
      </c>
    </row>
    <row r="350" spans="1:8" ht="13.5" customHeight="1" thickBot="1">
      <c r="B350" s="474" t="s">
        <v>818</v>
      </c>
      <c r="C350" s="475"/>
      <c r="D350" s="475"/>
      <c r="E350" s="475"/>
      <c r="F350" s="475"/>
      <c r="G350" s="405">
        <f>G8+G32++G34+G48+G52+G56+G81+G191+G284+G347</f>
        <v>934184832</v>
      </c>
      <c r="H350" s="305">
        <f t="shared" si="10"/>
        <v>100</v>
      </c>
    </row>
    <row r="351" spans="1:8" ht="13.5" customHeight="1">
      <c r="F351" s="280"/>
      <c r="G351" s="280"/>
      <c r="H351" s="232"/>
    </row>
    <row r="352" spans="1:8" ht="13.5" customHeight="1">
      <c r="F352" s="280"/>
      <c r="G352" s="280"/>
    </row>
    <row r="353" spans="6:7" ht="13.5" customHeight="1">
      <c r="F353" s="280"/>
      <c r="G353" s="280"/>
    </row>
    <row r="354" spans="6:7" ht="13.5" customHeight="1">
      <c r="F354" s="280"/>
      <c r="G354" s="280"/>
    </row>
    <row r="355" spans="6:7" ht="13.5" customHeight="1">
      <c r="F355" s="280"/>
      <c r="G355" s="280"/>
    </row>
    <row r="356" spans="6:7" ht="13.5" customHeight="1">
      <c r="F356" s="280"/>
      <c r="G356" s="280"/>
    </row>
    <row r="357" spans="6:7" ht="13.5" customHeight="1">
      <c r="F357" s="280"/>
      <c r="G357" s="280"/>
    </row>
    <row r="358" spans="6:7" ht="13.5" customHeight="1">
      <c r="F358" s="280"/>
      <c r="G358" s="280"/>
    </row>
    <row r="359" spans="6:7" ht="13.5" customHeight="1">
      <c r="F359" s="306"/>
      <c r="G359" s="306"/>
    </row>
    <row r="360" spans="6:7" ht="13.5" customHeight="1">
      <c r="F360" s="306"/>
      <c r="G360" s="306"/>
    </row>
    <row r="361" spans="6:7" ht="13.5" customHeight="1">
      <c r="F361" s="306"/>
      <c r="G361" s="306"/>
    </row>
    <row r="362" spans="6:7" ht="13.5" customHeight="1">
      <c r="F362" s="306"/>
      <c r="G362" s="306"/>
    </row>
    <row r="363" spans="6:7" ht="13.5" customHeight="1">
      <c r="F363" s="306"/>
      <c r="G363" s="306"/>
    </row>
    <row r="364" spans="6:7" ht="13.5" customHeight="1">
      <c r="F364" s="306"/>
      <c r="G364" s="306"/>
    </row>
    <row r="365" spans="6:7" ht="13.5" customHeight="1">
      <c r="F365" s="306"/>
      <c r="G365" s="306"/>
    </row>
    <row r="366" spans="6:7" ht="13.5" customHeight="1">
      <c r="F366" s="306"/>
      <c r="G366" s="306"/>
    </row>
    <row r="367" spans="6:7" ht="13.5" customHeight="1">
      <c r="F367" s="306"/>
      <c r="G367" s="306"/>
    </row>
    <row r="368" spans="6:7" ht="13.5" customHeight="1">
      <c r="F368" s="306"/>
      <c r="G368" s="306"/>
    </row>
    <row r="369" spans="6:7" ht="13.5" customHeight="1">
      <c r="F369" s="306"/>
      <c r="G369" s="306"/>
    </row>
    <row r="370" spans="6:7" ht="13.5" customHeight="1">
      <c r="F370" s="306"/>
      <c r="G370" s="306"/>
    </row>
    <row r="371" spans="6:7" ht="13.5" customHeight="1">
      <c r="F371" s="306"/>
      <c r="G371" s="306"/>
    </row>
    <row r="372" spans="6:7" ht="13.5" customHeight="1">
      <c r="F372" s="306"/>
      <c r="G372" s="306"/>
    </row>
    <row r="373" spans="6:7" ht="13.5" customHeight="1">
      <c r="F373" s="306"/>
      <c r="G373" s="306"/>
    </row>
    <row r="374" spans="6:7" ht="13.5" customHeight="1">
      <c r="F374" s="306"/>
      <c r="G374" s="306"/>
    </row>
    <row r="375" spans="6:7" ht="13.5" customHeight="1">
      <c r="F375" s="306"/>
      <c r="G375" s="306"/>
    </row>
    <row r="376" spans="6:7" ht="13.5" customHeight="1">
      <c r="F376" s="306"/>
      <c r="G376" s="306"/>
    </row>
    <row r="377" spans="6:7" ht="13.5" customHeight="1">
      <c r="F377" s="306"/>
      <c r="G377" s="306"/>
    </row>
    <row r="378" spans="6:7" ht="13.5" customHeight="1">
      <c r="F378" s="306"/>
      <c r="G378" s="306"/>
    </row>
    <row r="379" spans="6:7" ht="13.5" customHeight="1">
      <c r="F379" s="306"/>
      <c r="G379" s="306"/>
    </row>
    <row r="380" spans="6:7" ht="13.5" customHeight="1">
      <c r="F380" s="306"/>
      <c r="G380" s="306"/>
    </row>
    <row r="381" spans="6:7" ht="13.5" customHeight="1">
      <c r="F381" s="306"/>
      <c r="G381" s="306"/>
    </row>
    <row r="382" spans="6:7" ht="13.5" customHeight="1">
      <c r="F382" s="306"/>
      <c r="G382" s="306"/>
    </row>
    <row r="383" spans="6:7" ht="13.5" customHeight="1">
      <c r="F383" s="306"/>
      <c r="G383" s="306"/>
    </row>
    <row r="384" spans="6:7" ht="13.5" customHeight="1">
      <c r="F384" s="306"/>
      <c r="G384" s="306"/>
    </row>
    <row r="385" spans="2:7" ht="13.5" customHeight="1">
      <c r="F385" s="306"/>
      <c r="G385" s="306"/>
    </row>
    <row r="386" spans="2:7" ht="13.5" customHeight="1">
      <c r="F386" s="306"/>
      <c r="G386" s="306"/>
    </row>
    <row r="387" spans="2:7" ht="13.5" customHeight="1">
      <c r="F387" s="306"/>
      <c r="G387" s="306"/>
    </row>
    <row r="388" spans="2:7" ht="13.5" customHeight="1">
      <c r="F388" s="306"/>
      <c r="G388" s="306"/>
    </row>
    <row r="389" spans="2:7" ht="13.5" customHeight="1">
      <c r="F389" s="306"/>
      <c r="G389" s="306"/>
    </row>
    <row r="390" spans="2:7" ht="13.5" customHeight="1">
      <c r="F390" s="306"/>
      <c r="G390" s="306"/>
    </row>
    <row r="391" spans="2:7" ht="13.5" customHeight="1">
      <c r="F391" s="306"/>
      <c r="G391" s="306"/>
    </row>
    <row r="392" spans="2:7" ht="13.5" customHeight="1">
      <c r="F392" s="306"/>
      <c r="G392" s="306"/>
    </row>
    <row r="393" spans="2:7" ht="13.5" customHeight="1">
      <c r="F393" s="306"/>
      <c r="G393" s="306"/>
    </row>
    <row r="394" spans="2:7" ht="13.5" customHeight="1">
      <c r="F394" s="306"/>
      <c r="G394" s="306"/>
    </row>
    <row r="395" spans="2:7" ht="13.5" customHeight="1">
      <c r="F395" s="306"/>
      <c r="G395" s="306"/>
    </row>
    <row r="396" spans="2:7" ht="13.5" customHeight="1">
      <c r="F396" s="306"/>
      <c r="G396" s="306"/>
    </row>
    <row r="397" spans="2:7" ht="13.5" customHeight="1">
      <c r="F397" s="306"/>
      <c r="G397" s="306"/>
    </row>
    <row r="398" spans="2:7" ht="13.5" customHeight="1">
      <c r="F398" s="306"/>
      <c r="G398" s="306"/>
    </row>
    <row r="399" spans="2:7" ht="13.5" customHeight="1">
      <c r="B399" s="307"/>
      <c r="C399" s="308"/>
      <c r="D399" s="309"/>
      <c r="E399" s="322"/>
      <c r="F399" s="270"/>
      <c r="G399" s="270"/>
    </row>
    <row r="400" spans="2:7" ht="13.5" customHeight="1">
      <c r="B400" s="307"/>
      <c r="C400" s="308"/>
      <c r="D400" s="309"/>
      <c r="E400" s="322"/>
      <c r="F400" s="270"/>
      <c r="G400" s="270"/>
    </row>
    <row r="401" spans="2:7" ht="13.5" customHeight="1">
      <c r="B401" s="307"/>
      <c r="C401" s="308"/>
      <c r="D401" s="309"/>
      <c r="E401" s="322"/>
      <c r="F401" s="270"/>
      <c r="G401" s="270"/>
    </row>
    <row r="402" spans="2:7" ht="13.5" customHeight="1">
      <c r="B402" s="307"/>
      <c r="C402" s="308"/>
      <c r="D402" s="309"/>
      <c r="E402" s="322"/>
      <c r="F402" s="270"/>
      <c r="G402" s="270"/>
    </row>
    <row r="403" spans="2:7" ht="13.5" customHeight="1">
      <c r="B403" s="307"/>
      <c r="C403" s="308"/>
      <c r="D403" s="309"/>
      <c r="E403" s="322"/>
      <c r="F403" s="270"/>
      <c r="G403" s="270"/>
    </row>
    <row r="404" spans="2:7" ht="13.5" customHeight="1">
      <c r="B404" s="307"/>
      <c r="C404" s="308"/>
      <c r="D404" s="309"/>
      <c r="E404" s="322"/>
      <c r="F404" s="270"/>
      <c r="G404" s="270"/>
    </row>
    <row r="405" spans="2:7" ht="13.5" customHeight="1">
      <c r="B405" s="307"/>
      <c r="C405" s="308"/>
      <c r="D405" s="309"/>
      <c r="E405" s="322"/>
      <c r="F405" s="270"/>
      <c r="G405" s="270"/>
    </row>
    <row r="406" spans="2:7" ht="13.5" customHeight="1">
      <c r="B406" s="322"/>
      <c r="C406" s="322"/>
      <c r="D406" s="322"/>
      <c r="E406" s="322"/>
      <c r="F406" s="270"/>
      <c r="G406" s="270"/>
    </row>
    <row r="407" spans="2:7" ht="13.5" customHeight="1">
      <c r="B407" s="307"/>
      <c r="C407" s="308"/>
      <c r="D407" s="309"/>
      <c r="E407" s="322"/>
      <c r="F407" s="270"/>
      <c r="G407" s="270"/>
    </row>
    <row r="408" spans="2:7" ht="13.5" customHeight="1">
      <c r="B408" s="307"/>
      <c r="C408" s="308"/>
      <c r="D408" s="309"/>
      <c r="E408" s="322"/>
      <c r="F408" s="270"/>
      <c r="G408" s="270"/>
    </row>
    <row r="409" spans="2:7" ht="13.5" customHeight="1">
      <c r="B409" s="307"/>
      <c r="C409" s="308"/>
      <c r="D409" s="309"/>
      <c r="E409" s="322"/>
      <c r="F409" s="270"/>
      <c r="G409" s="270"/>
    </row>
    <row r="410" spans="2:7" ht="13.5" customHeight="1">
      <c r="B410" s="307"/>
      <c r="C410" s="308"/>
      <c r="D410" s="309"/>
      <c r="E410" s="322"/>
      <c r="F410" s="270"/>
      <c r="G410" s="270"/>
    </row>
    <row r="411" spans="2:7" ht="13.5" customHeight="1">
      <c r="B411" s="322"/>
      <c r="C411" s="322"/>
      <c r="D411" s="322"/>
      <c r="E411" s="322"/>
      <c r="F411" s="277"/>
      <c r="G411" s="270"/>
    </row>
    <row r="419" spans="6:7" ht="13.5" customHeight="1">
      <c r="F419" s="280"/>
      <c r="G419" s="280"/>
    </row>
    <row r="420" spans="6:7" ht="13.5" customHeight="1">
      <c r="F420" s="280"/>
      <c r="G420" s="280"/>
    </row>
    <row r="421" spans="6:7" ht="13.5" customHeight="1">
      <c r="F421" s="280"/>
      <c r="G421" s="280"/>
    </row>
    <row r="422" spans="6:7" ht="13.5" customHeight="1">
      <c r="F422" s="280"/>
      <c r="G422" s="280"/>
    </row>
    <row r="423" spans="6:7" ht="13.5" customHeight="1">
      <c r="F423" s="280"/>
      <c r="G423" s="280"/>
    </row>
    <row r="424" spans="6:7" ht="13.5" customHeight="1">
      <c r="F424" s="280"/>
      <c r="G424" s="280"/>
    </row>
    <row r="425" spans="6:7" ht="13.5" customHeight="1">
      <c r="F425" s="280"/>
      <c r="G425" s="280"/>
    </row>
    <row r="426" spans="6:7" ht="13.5" customHeight="1">
      <c r="F426" s="280"/>
      <c r="G426" s="280"/>
    </row>
    <row r="427" spans="6:7" ht="13.5" customHeight="1">
      <c r="F427" s="280"/>
      <c r="G427" s="280"/>
    </row>
    <row r="428" spans="6:7" ht="13.5" customHeight="1">
      <c r="F428" s="280"/>
      <c r="G428" s="280"/>
    </row>
    <row r="429" spans="6:7" ht="13.5" customHeight="1">
      <c r="F429" s="280"/>
      <c r="G429" s="280"/>
    </row>
    <row r="430" spans="6:7" ht="13.5" customHeight="1">
      <c r="F430" s="280"/>
      <c r="G430" s="280"/>
    </row>
    <row r="431" spans="6:7" ht="13.5" customHeight="1">
      <c r="F431" s="280"/>
      <c r="G431" s="280"/>
    </row>
    <row r="432" spans="6:7" ht="13.5" customHeight="1">
      <c r="F432" s="280"/>
      <c r="G432" s="280"/>
    </row>
    <row r="433" spans="6:7" ht="13.5" customHeight="1">
      <c r="F433" s="280"/>
      <c r="G433" s="280"/>
    </row>
    <row r="434" spans="6:7" ht="13.5" customHeight="1">
      <c r="F434" s="280"/>
      <c r="G434" s="280"/>
    </row>
    <row r="435" spans="6:7" ht="13.5" customHeight="1">
      <c r="F435" s="280"/>
      <c r="G435" s="280"/>
    </row>
    <row r="436" spans="6:7" ht="13.5" customHeight="1">
      <c r="F436" s="280"/>
      <c r="G436" s="280"/>
    </row>
    <row r="437" spans="6:7" ht="13.5" customHeight="1">
      <c r="F437" s="280"/>
      <c r="G437" s="280"/>
    </row>
    <row r="438" spans="6:7" ht="13.5" customHeight="1">
      <c r="F438" s="280"/>
      <c r="G438" s="280"/>
    </row>
    <row r="439" spans="6:7" ht="13.5" customHeight="1">
      <c r="F439" s="280"/>
      <c r="G439" s="280"/>
    </row>
    <row r="440" spans="6:7" ht="13.5" customHeight="1">
      <c r="F440" s="280"/>
      <c r="G440" s="280"/>
    </row>
    <row r="441" spans="6:7" ht="13.5" customHeight="1">
      <c r="F441" s="280"/>
      <c r="G441" s="280"/>
    </row>
    <row r="442" spans="6:7" ht="13.5" customHeight="1">
      <c r="F442" s="280"/>
      <c r="G442" s="280"/>
    </row>
    <row r="443" spans="6:7" ht="13.5" customHeight="1">
      <c r="F443" s="280"/>
      <c r="G443" s="280"/>
    </row>
    <row r="444" spans="6:7" ht="13.5" customHeight="1">
      <c r="F444" s="280"/>
      <c r="G444" s="280"/>
    </row>
    <row r="445" spans="6:7" ht="13.5" customHeight="1">
      <c r="F445" s="280"/>
      <c r="G445" s="280"/>
    </row>
    <row r="446" spans="6:7" ht="13.5" customHeight="1">
      <c r="F446" s="280"/>
      <c r="G446" s="280"/>
    </row>
    <row r="447" spans="6:7" ht="13.5" customHeight="1">
      <c r="F447" s="280"/>
      <c r="G447" s="280"/>
    </row>
    <row r="448" spans="6:7" ht="13.5" customHeight="1">
      <c r="F448" s="280"/>
      <c r="G448" s="280"/>
    </row>
    <row r="449" spans="6:7" ht="13.5" customHeight="1">
      <c r="F449" s="280"/>
      <c r="G449" s="280"/>
    </row>
    <row r="450" spans="6:7" ht="13.5" customHeight="1">
      <c r="F450" s="280"/>
      <c r="G450" s="280"/>
    </row>
    <row r="451" spans="6:7" ht="13.5" customHeight="1">
      <c r="F451" s="280"/>
      <c r="G451" s="280"/>
    </row>
    <row r="452" spans="6:7" ht="13.5" customHeight="1">
      <c r="F452" s="280"/>
      <c r="G452" s="280"/>
    </row>
    <row r="453" spans="6:7" ht="13.5" customHeight="1">
      <c r="F453" s="280"/>
      <c r="G453" s="280"/>
    </row>
    <row r="454" spans="6:7" ht="13.5" customHeight="1">
      <c r="F454" s="280"/>
      <c r="G454" s="280"/>
    </row>
    <row r="455" spans="6:7" ht="13.5" customHeight="1">
      <c r="F455" s="280"/>
      <c r="G455" s="280"/>
    </row>
    <row r="456" spans="6:7" ht="13.5" customHeight="1">
      <c r="F456" s="280"/>
      <c r="G456" s="280"/>
    </row>
    <row r="457" spans="6:7" ht="13.5" customHeight="1">
      <c r="F457" s="280"/>
      <c r="G457" s="280"/>
    </row>
    <row r="458" spans="6:7" ht="13.5" customHeight="1">
      <c r="F458" s="280"/>
      <c r="G458" s="280"/>
    </row>
    <row r="459" spans="6:7" ht="13.5" customHeight="1">
      <c r="F459" s="280"/>
      <c r="G459" s="280"/>
    </row>
    <row r="460" spans="6:7" ht="13.5" customHeight="1">
      <c r="F460" s="280"/>
      <c r="G460" s="280"/>
    </row>
    <row r="461" spans="6:7" ht="13.5" customHeight="1">
      <c r="F461" s="280"/>
      <c r="G461" s="280"/>
    </row>
    <row r="462" spans="6:7" ht="13.5" customHeight="1">
      <c r="F462" s="280"/>
      <c r="G462" s="280"/>
    </row>
    <row r="463" spans="6:7" ht="13.5" customHeight="1">
      <c r="F463" s="280"/>
      <c r="G463" s="280"/>
    </row>
  </sheetData>
  <mergeCells count="3">
    <mergeCell ref="J308:N308"/>
    <mergeCell ref="J323:N323"/>
    <mergeCell ref="B350:F350"/>
  </mergeCells>
  <phoneticPr fontId="1"/>
  <pageMargins left="0.59055118110236227" right="0.59055118110236227" top="0.55118110236220474" bottom="0.55118110236220474" header="0.31496062992125984" footer="0.31496062992125984"/>
  <pageSetup paperSize="9" scale="4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3"/>
  <sheetViews>
    <sheetView workbookViewId="0">
      <selection activeCell="G33" sqref="G33"/>
    </sheetView>
  </sheetViews>
  <sheetFormatPr defaultRowHeight="13.5" customHeight="1"/>
  <cols>
    <col min="1" max="1" width="2" style="280" customWidth="1"/>
    <col min="2" max="2" width="11.75" style="280" customWidth="1"/>
    <col min="3" max="3" width="4.75" style="321" customWidth="1"/>
    <col min="4" max="4" width="32.125" style="280" customWidth="1"/>
    <col min="5" max="5" width="5.75" style="321" customWidth="1"/>
    <col min="6" max="6" width="12.875" style="233" customWidth="1"/>
    <col min="7" max="7" width="18.625" style="233" bestFit="1" customWidth="1"/>
    <col min="8" max="8" width="9" style="280"/>
    <col min="9" max="9" width="3.375" style="280" customWidth="1"/>
    <col min="10" max="10" width="12" style="280" bestFit="1" customWidth="1"/>
    <col min="11" max="11" width="5.25" style="280" bestFit="1" customWidth="1"/>
    <col min="12" max="12" width="35.375" style="280" bestFit="1" customWidth="1"/>
    <col min="13" max="13" width="6.5" style="280" bestFit="1" customWidth="1"/>
    <col min="14" max="14" width="11" style="280" bestFit="1" customWidth="1"/>
    <col min="15" max="15" width="16.625" style="280" bestFit="1" customWidth="1"/>
    <col min="16" max="16384" width="9" style="280"/>
  </cols>
  <sheetData>
    <row r="1" spans="2:16" s="215" customFormat="1" ht="13.5" customHeight="1">
      <c r="B1" s="215" t="s">
        <v>1317</v>
      </c>
      <c r="C1" s="214"/>
      <c r="E1" s="214"/>
      <c r="F1" s="216"/>
      <c r="G1" s="216"/>
    </row>
    <row r="2" spans="2:16" s="219" customFormat="1" ht="13.5" customHeight="1">
      <c r="B2" s="279"/>
      <c r="C2" s="218"/>
      <c r="E2" s="218"/>
      <c r="F2" s="220"/>
      <c r="G2" s="220"/>
    </row>
    <row r="3" spans="2:16" s="224" customFormat="1" ht="13.5" customHeight="1">
      <c r="B3" s="224" t="s">
        <v>1312</v>
      </c>
      <c r="C3" s="223"/>
      <c r="E3" s="223"/>
      <c r="F3" s="225"/>
      <c r="G3" s="225"/>
    </row>
    <row r="4" spans="2:16" s="224" customFormat="1" ht="13.5" customHeight="1">
      <c r="C4" s="223"/>
      <c r="E4" s="223"/>
      <c r="F4" s="225"/>
      <c r="G4" s="225"/>
    </row>
    <row r="5" spans="2:16" s="219" customFormat="1" ht="13.5" customHeight="1">
      <c r="B5" s="279"/>
      <c r="C5" s="218"/>
      <c r="E5" s="218"/>
      <c r="F5" s="220"/>
      <c r="G5" s="220"/>
    </row>
    <row r="6" spans="2:16" ht="13.5" customHeight="1" thickBot="1">
      <c r="B6" s="217" t="s">
        <v>799</v>
      </c>
      <c r="C6" s="226"/>
      <c r="D6" s="227"/>
      <c r="E6" s="226"/>
      <c r="F6" s="228"/>
      <c r="G6" s="228"/>
      <c r="H6" s="229" t="s">
        <v>1287</v>
      </c>
      <c r="J6" s="217" t="s">
        <v>1288</v>
      </c>
      <c r="K6" s="226"/>
      <c r="L6" s="227"/>
      <c r="M6" s="226"/>
      <c r="N6" s="231"/>
      <c r="O6" s="231"/>
      <c r="P6" s="310" t="s">
        <v>1287</v>
      </c>
    </row>
    <row r="7" spans="2:16" s="232" customFormat="1" ht="13.5" customHeight="1">
      <c r="B7" s="281" t="s">
        <v>1289</v>
      </c>
      <c r="C7" s="235" t="s">
        <v>1290</v>
      </c>
      <c r="D7" s="235" t="s">
        <v>1291</v>
      </c>
      <c r="E7" s="235" t="s">
        <v>1292</v>
      </c>
      <c r="F7" s="236" t="s">
        <v>1293</v>
      </c>
      <c r="G7" s="236" t="s">
        <v>1294</v>
      </c>
      <c r="H7" s="241" t="s">
        <v>1295</v>
      </c>
      <c r="J7" s="281" t="s">
        <v>1289</v>
      </c>
      <c r="K7" s="235" t="s">
        <v>1290</v>
      </c>
      <c r="L7" s="235" t="s">
        <v>1291</v>
      </c>
      <c r="M7" s="235" t="s">
        <v>1292</v>
      </c>
      <c r="N7" s="236" t="s">
        <v>1298</v>
      </c>
      <c r="O7" s="236" t="s">
        <v>1299</v>
      </c>
      <c r="P7" s="311" t="s">
        <v>1295</v>
      </c>
    </row>
    <row r="8" spans="2:16" ht="13.5" customHeight="1">
      <c r="B8" s="242" t="s">
        <v>8</v>
      </c>
      <c r="C8" s="325">
        <v>1</v>
      </c>
      <c r="D8" s="244" t="s">
        <v>9</v>
      </c>
      <c r="E8" s="326"/>
      <c r="F8" s="43">
        <v>0</v>
      </c>
      <c r="G8" s="43">
        <v>300298</v>
      </c>
      <c r="H8" s="282">
        <f>G8/$G$136*100</f>
        <v>1.1811651794910699E-2</v>
      </c>
      <c r="J8" s="283" t="s">
        <v>8</v>
      </c>
      <c r="K8" s="327">
        <v>1</v>
      </c>
      <c r="L8" s="285" t="s">
        <v>9</v>
      </c>
      <c r="M8" s="285"/>
      <c r="N8" s="287">
        <v>0</v>
      </c>
      <c r="O8" s="287">
        <v>13857759</v>
      </c>
      <c r="P8" s="312">
        <f>O8/$O$170*100</f>
        <v>1.6763172774219806</v>
      </c>
    </row>
    <row r="9" spans="2:16" ht="13.5" customHeight="1">
      <c r="B9" s="328" t="s">
        <v>37</v>
      </c>
      <c r="C9" s="329">
        <v>2</v>
      </c>
      <c r="D9" s="330" t="s">
        <v>38</v>
      </c>
      <c r="E9" s="331" t="s">
        <v>15</v>
      </c>
      <c r="F9" s="332">
        <v>12</v>
      </c>
      <c r="G9" s="332">
        <v>5425</v>
      </c>
      <c r="H9" s="299">
        <f>G9/$G$136*100</f>
        <v>2.1338207709472101E-4</v>
      </c>
      <c r="J9" s="289" t="s">
        <v>20</v>
      </c>
      <c r="K9" s="333">
        <v>2</v>
      </c>
      <c r="L9" s="291" t="s">
        <v>21</v>
      </c>
      <c r="M9" s="291" t="s">
        <v>15</v>
      </c>
      <c r="N9" s="293">
        <v>5166</v>
      </c>
      <c r="O9" s="293">
        <v>3635841</v>
      </c>
      <c r="P9" s="313">
        <f t="shared" ref="P9:P72" si="0">O9/$O$170*100</f>
        <v>0.43981303804310723</v>
      </c>
    </row>
    <row r="10" spans="2:16" ht="13.5" customHeight="1">
      <c r="B10" s="248" t="s">
        <v>43</v>
      </c>
      <c r="C10" s="334">
        <v>2</v>
      </c>
      <c r="D10" s="250" t="s">
        <v>44</v>
      </c>
      <c r="E10" s="335" t="s">
        <v>32</v>
      </c>
      <c r="F10" s="44">
        <v>1049308</v>
      </c>
      <c r="G10" s="44">
        <v>251808</v>
      </c>
      <c r="H10" s="288">
        <f t="shared" ref="H10:H73" si="1">G10/$G$136*100</f>
        <v>9.9043896901506948E-3</v>
      </c>
      <c r="J10" s="300" t="s">
        <v>22</v>
      </c>
      <c r="K10" s="336">
        <v>3</v>
      </c>
      <c r="L10" s="302" t="s">
        <v>812</v>
      </c>
      <c r="M10" s="302" t="s">
        <v>32</v>
      </c>
      <c r="N10" s="298">
        <v>4634843</v>
      </c>
      <c r="O10" s="298">
        <v>3421771</v>
      </c>
      <c r="P10" s="314">
        <f t="shared" si="0"/>
        <v>0.41391785256775565</v>
      </c>
    </row>
    <row r="11" spans="2:16" ht="13.5" customHeight="1">
      <c r="B11" s="253" t="s">
        <v>45</v>
      </c>
      <c r="C11" s="337">
        <v>3</v>
      </c>
      <c r="D11" s="255" t="s">
        <v>46</v>
      </c>
      <c r="E11" s="41" t="s">
        <v>32</v>
      </c>
      <c r="F11" s="68">
        <v>1049308</v>
      </c>
      <c r="G11" s="68">
        <v>251808</v>
      </c>
      <c r="H11" s="299">
        <f t="shared" si="1"/>
        <v>9.9043896901506948E-3</v>
      </c>
      <c r="J11" s="294" t="s">
        <v>851</v>
      </c>
      <c r="K11" s="338">
        <v>4</v>
      </c>
      <c r="L11" s="296" t="s">
        <v>852</v>
      </c>
      <c r="M11" s="296" t="s">
        <v>32</v>
      </c>
      <c r="N11" s="304">
        <v>184460</v>
      </c>
      <c r="O11" s="304">
        <v>213382</v>
      </c>
      <c r="P11" s="314">
        <f t="shared" si="0"/>
        <v>2.5811960887099937E-2</v>
      </c>
    </row>
    <row r="12" spans="2:16" ht="13.5" customHeight="1">
      <c r="B12" s="248" t="s">
        <v>61</v>
      </c>
      <c r="C12" s="334">
        <v>2</v>
      </c>
      <c r="D12" s="250" t="s">
        <v>62</v>
      </c>
      <c r="E12" s="335"/>
      <c r="F12" s="44">
        <v>0</v>
      </c>
      <c r="G12" s="44">
        <v>43065</v>
      </c>
      <c r="H12" s="288">
        <f t="shared" si="1"/>
        <v>1.6938800276652833E-3</v>
      </c>
      <c r="J12" s="294" t="s">
        <v>853</v>
      </c>
      <c r="K12" s="338">
        <v>5</v>
      </c>
      <c r="L12" s="296" t="s">
        <v>854</v>
      </c>
      <c r="M12" s="296" t="s">
        <v>32</v>
      </c>
      <c r="N12" s="304">
        <v>184460</v>
      </c>
      <c r="O12" s="304">
        <v>213382</v>
      </c>
      <c r="P12" s="314">
        <f t="shared" si="0"/>
        <v>2.5811960887099937E-2</v>
      </c>
    </row>
    <row r="13" spans="2:16" ht="13.5" customHeight="1">
      <c r="B13" s="242" t="s">
        <v>72</v>
      </c>
      <c r="C13" s="325">
        <v>1</v>
      </c>
      <c r="D13" s="244" t="s">
        <v>814</v>
      </c>
      <c r="E13" s="326"/>
      <c r="F13" s="43">
        <v>0</v>
      </c>
      <c r="G13" s="43">
        <v>6454160</v>
      </c>
      <c r="H13" s="282">
        <f t="shared" si="1"/>
        <v>0.25386213211090597</v>
      </c>
      <c r="J13" s="300" t="s">
        <v>859</v>
      </c>
      <c r="K13" s="336">
        <v>4</v>
      </c>
      <c r="L13" s="302" t="s">
        <v>860</v>
      </c>
      <c r="M13" s="302" t="s">
        <v>32</v>
      </c>
      <c r="N13" s="298">
        <v>3888985</v>
      </c>
      <c r="O13" s="298">
        <v>2970881</v>
      </c>
      <c r="P13" s="314">
        <f t="shared" si="0"/>
        <v>0.35937550577006655</v>
      </c>
    </row>
    <row r="14" spans="2:16" ht="13.5" customHeight="1">
      <c r="B14" s="248" t="s">
        <v>76</v>
      </c>
      <c r="C14" s="334">
        <v>2</v>
      </c>
      <c r="D14" s="250" t="s">
        <v>77</v>
      </c>
      <c r="E14" s="335" t="s">
        <v>15</v>
      </c>
      <c r="F14" s="44">
        <v>7</v>
      </c>
      <c r="G14" s="44">
        <v>7394</v>
      </c>
      <c r="H14" s="288">
        <f t="shared" si="1"/>
        <v>2.9082895447711841E-4</v>
      </c>
      <c r="J14" s="300" t="s">
        <v>861</v>
      </c>
      <c r="K14" s="336">
        <v>5</v>
      </c>
      <c r="L14" s="302" t="s">
        <v>862</v>
      </c>
      <c r="M14" s="302" t="s">
        <v>32</v>
      </c>
      <c r="N14" s="298">
        <v>2139006</v>
      </c>
      <c r="O14" s="298">
        <v>1674141</v>
      </c>
      <c r="P14" s="314">
        <f t="shared" si="0"/>
        <v>0.20251409215158905</v>
      </c>
    </row>
    <row r="15" spans="2:16" ht="13.5" customHeight="1">
      <c r="B15" s="248" t="s">
        <v>82</v>
      </c>
      <c r="C15" s="334">
        <v>2</v>
      </c>
      <c r="D15" s="250" t="s">
        <v>83</v>
      </c>
      <c r="E15" s="335"/>
      <c r="F15" s="44">
        <v>0</v>
      </c>
      <c r="G15" s="44">
        <v>8764</v>
      </c>
      <c r="H15" s="288">
        <f t="shared" si="1"/>
        <v>3.4471530390011709E-4</v>
      </c>
      <c r="J15" s="300" t="s">
        <v>864</v>
      </c>
      <c r="K15" s="336">
        <v>5</v>
      </c>
      <c r="L15" s="302" t="s">
        <v>865</v>
      </c>
      <c r="M15" s="302" t="s">
        <v>32</v>
      </c>
      <c r="N15" s="298">
        <v>862230</v>
      </c>
      <c r="O15" s="298">
        <v>412163</v>
      </c>
      <c r="P15" s="314">
        <f t="shared" si="0"/>
        <v>4.9857697627305818E-2</v>
      </c>
    </row>
    <row r="16" spans="2:16" ht="13.5" customHeight="1">
      <c r="B16" s="248" t="s">
        <v>88</v>
      </c>
      <c r="C16" s="334">
        <v>2</v>
      </c>
      <c r="D16" s="250" t="s">
        <v>89</v>
      </c>
      <c r="E16" s="335" t="s">
        <v>15</v>
      </c>
      <c r="F16" s="44">
        <v>3599</v>
      </c>
      <c r="G16" s="44">
        <v>44565</v>
      </c>
      <c r="H16" s="288">
        <f t="shared" si="1"/>
        <v>1.7528796803182015E-3</v>
      </c>
      <c r="J16" s="300" t="s">
        <v>866</v>
      </c>
      <c r="K16" s="336">
        <v>5</v>
      </c>
      <c r="L16" s="302" t="s">
        <v>867</v>
      </c>
      <c r="M16" s="302" t="s">
        <v>32</v>
      </c>
      <c r="N16" s="298">
        <v>887749</v>
      </c>
      <c r="O16" s="298">
        <v>884577</v>
      </c>
      <c r="P16" s="314">
        <f t="shared" si="0"/>
        <v>0.1070037159911717</v>
      </c>
    </row>
    <row r="17" spans="2:16" ht="13.5" customHeight="1">
      <c r="B17" s="248" t="s">
        <v>90</v>
      </c>
      <c r="C17" s="334">
        <v>2</v>
      </c>
      <c r="D17" s="250" t="s">
        <v>91</v>
      </c>
      <c r="E17" s="335" t="s">
        <v>15</v>
      </c>
      <c r="F17" s="44">
        <v>1596</v>
      </c>
      <c r="G17" s="44">
        <v>46051</v>
      </c>
      <c r="H17" s="288">
        <f t="shared" si="1"/>
        <v>1.8113286695463592E-3</v>
      </c>
      <c r="J17" s="300" t="s">
        <v>870</v>
      </c>
      <c r="K17" s="336">
        <v>4</v>
      </c>
      <c r="L17" s="302" t="s">
        <v>871</v>
      </c>
      <c r="M17" s="302" t="s">
        <v>32</v>
      </c>
      <c r="N17" s="298">
        <v>114196</v>
      </c>
      <c r="O17" s="298">
        <v>62300</v>
      </c>
      <c r="P17" s="314">
        <f t="shared" si="0"/>
        <v>7.5361800117457233E-3</v>
      </c>
    </row>
    <row r="18" spans="2:16" ht="13.5" customHeight="1">
      <c r="B18" s="253" t="s">
        <v>92</v>
      </c>
      <c r="C18" s="337">
        <v>3</v>
      </c>
      <c r="D18" s="255" t="s">
        <v>93</v>
      </c>
      <c r="E18" s="41" t="s">
        <v>15</v>
      </c>
      <c r="F18" s="68">
        <v>1027</v>
      </c>
      <c r="G18" s="68">
        <v>30356</v>
      </c>
      <c r="H18" s="299">
        <f t="shared" si="1"/>
        <v>1.193995637287991E-3</v>
      </c>
      <c r="J18" s="300" t="s">
        <v>872</v>
      </c>
      <c r="K18" s="336">
        <v>3</v>
      </c>
      <c r="L18" s="302" t="s">
        <v>36</v>
      </c>
      <c r="M18" s="302" t="s">
        <v>15</v>
      </c>
      <c r="N18" s="298">
        <v>534</v>
      </c>
      <c r="O18" s="298">
        <v>214070</v>
      </c>
      <c r="P18" s="314">
        <f t="shared" si="0"/>
        <v>2.5895185475351638E-2</v>
      </c>
    </row>
    <row r="19" spans="2:16" ht="13.5" customHeight="1">
      <c r="B19" s="248" t="s">
        <v>98</v>
      </c>
      <c r="C19" s="334">
        <v>2</v>
      </c>
      <c r="D19" s="250" t="s">
        <v>99</v>
      </c>
      <c r="E19" s="335" t="s">
        <v>15</v>
      </c>
      <c r="F19" s="44">
        <v>333</v>
      </c>
      <c r="G19" s="44">
        <v>105461</v>
      </c>
      <c r="H19" s="288">
        <f t="shared" si="1"/>
        <v>4.1481082456196082E-3</v>
      </c>
      <c r="J19" s="289" t="s">
        <v>37</v>
      </c>
      <c r="K19" s="333">
        <v>2</v>
      </c>
      <c r="L19" s="291" t="s">
        <v>38</v>
      </c>
      <c r="M19" s="291" t="s">
        <v>15</v>
      </c>
      <c r="N19" s="293">
        <v>142467</v>
      </c>
      <c r="O19" s="293">
        <v>3662664</v>
      </c>
      <c r="P19" s="313">
        <f t="shared" si="0"/>
        <v>0.44305770829118196</v>
      </c>
    </row>
    <row r="20" spans="2:16" ht="13.5" customHeight="1">
      <c r="B20" s="253" t="s">
        <v>100</v>
      </c>
      <c r="C20" s="337">
        <v>3</v>
      </c>
      <c r="D20" s="255" t="s">
        <v>101</v>
      </c>
      <c r="E20" s="41" t="s">
        <v>15</v>
      </c>
      <c r="F20" s="68">
        <v>150</v>
      </c>
      <c r="G20" s="68">
        <v>8762</v>
      </c>
      <c r="H20" s="299">
        <f t="shared" si="1"/>
        <v>3.4463663769657984E-4</v>
      </c>
      <c r="J20" s="300" t="s">
        <v>41</v>
      </c>
      <c r="K20" s="336">
        <v>3</v>
      </c>
      <c r="L20" s="302" t="s">
        <v>42</v>
      </c>
      <c r="M20" s="302" t="s">
        <v>15</v>
      </c>
      <c r="N20" s="298">
        <v>6689</v>
      </c>
      <c r="O20" s="298">
        <v>322128</v>
      </c>
      <c r="P20" s="314">
        <f t="shared" si="0"/>
        <v>3.8966526401663343E-2</v>
      </c>
    </row>
    <row r="21" spans="2:16" ht="13.5" customHeight="1">
      <c r="B21" s="248" t="s">
        <v>102</v>
      </c>
      <c r="C21" s="334">
        <v>2</v>
      </c>
      <c r="D21" s="250" t="s">
        <v>103</v>
      </c>
      <c r="E21" s="335" t="s">
        <v>15</v>
      </c>
      <c r="F21" s="44">
        <v>180394</v>
      </c>
      <c r="G21" s="44">
        <v>6241925</v>
      </c>
      <c r="H21" s="288">
        <f t="shared" si="1"/>
        <v>0.24551427125704453</v>
      </c>
      <c r="J21" s="300" t="s">
        <v>876</v>
      </c>
      <c r="K21" s="336">
        <v>3</v>
      </c>
      <c r="L21" s="302" t="s">
        <v>877</v>
      </c>
      <c r="M21" s="302" t="s">
        <v>15</v>
      </c>
      <c r="N21" s="298">
        <v>130648</v>
      </c>
      <c r="O21" s="298">
        <v>3157099</v>
      </c>
      <c r="P21" s="314">
        <f t="shared" si="0"/>
        <v>0.38190154701287982</v>
      </c>
    </row>
    <row r="22" spans="2:16" ht="13.5" customHeight="1">
      <c r="B22" s="253" t="s">
        <v>104</v>
      </c>
      <c r="C22" s="337">
        <v>3</v>
      </c>
      <c r="D22" s="255" t="s">
        <v>105</v>
      </c>
      <c r="E22" s="41" t="s">
        <v>15</v>
      </c>
      <c r="F22" s="68">
        <v>161035</v>
      </c>
      <c r="G22" s="68">
        <v>5688947</v>
      </c>
      <c r="H22" s="299">
        <f t="shared" si="1"/>
        <v>0.22376393130724093</v>
      </c>
      <c r="J22" s="294" t="s">
        <v>878</v>
      </c>
      <c r="K22" s="338">
        <v>4</v>
      </c>
      <c r="L22" s="296" t="s">
        <v>879</v>
      </c>
      <c r="M22" s="296" t="s">
        <v>15</v>
      </c>
      <c r="N22" s="304">
        <v>130648</v>
      </c>
      <c r="O22" s="304">
        <v>3157099</v>
      </c>
      <c r="P22" s="314">
        <f t="shared" si="0"/>
        <v>0.38190154701287982</v>
      </c>
    </row>
    <row r="23" spans="2:16" ht="13.5" customHeight="1">
      <c r="B23" s="242" t="s">
        <v>110</v>
      </c>
      <c r="C23" s="325">
        <v>1</v>
      </c>
      <c r="D23" s="244" t="s">
        <v>111</v>
      </c>
      <c r="E23" s="326"/>
      <c r="F23" s="43">
        <v>0</v>
      </c>
      <c r="G23" s="43">
        <v>10442172</v>
      </c>
      <c r="H23" s="282">
        <f t="shared" si="1"/>
        <v>0.41072301396135258</v>
      </c>
      <c r="J23" s="294" t="s">
        <v>882</v>
      </c>
      <c r="K23" s="338">
        <v>3</v>
      </c>
      <c r="L23" s="296" t="s">
        <v>883</v>
      </c>
      <c r="M23" s="296" t="s">
        <v>15</v>
      </c>
      <c r="N23" s="304">
        <v>4508</v>
      </c>
      <c r="O23" s="304">
        <v>109790</v>
      </c>
      <c r="P23" s="314">
        <f t="shared" si="0"/>
        <v>1.3280853988596516E-2</v>
      </c>
    </row>
    <row r="24" spans="2:16" ht="13.5" customHeight="1">
      <c r="B24" s="248" t="s">
        <v>116</v>
      </c>
      <c r="C24" s="334">
        <v>2</v>
      </c>
      <c r="D24" s="250" t="s">
        <v>117</v>
      </c>
      <c r="E24" s="335"/>
      <c r="F24" s="44">
        <v>0</v>
      </c>
      <c r="G24" s="44">
        <v>10442172</v>
      </c>
      <c r="H24" s="288">
        <f t="shared" si="1"/>
        <v>0.41072301396135258</v>
      </c>
      <c r="J24" s="289" t="s">
        <v>43</v>
      </c>
      <c r="K24" s="333">
        <v>2</v>
      </c>
      <c r="L24" s="291" t="s">
        <v>44</v>
      </c>
      <c r="M24" s="291" t="s">
        <v>32</v>
      </c>
      <c r="N24" s="293">
        <v>28892975</v>
      </c>
      <c r="O24" s="293">
        <v>6239947</v>
      </c>
      <c r="P24" s="313">
        <f t="shared" si="0"/>
        <v>0.75482124969105446</v>
      </c>
    </row>
    <row r="25" spans="2:16" ht="13.5" customHeight="1">
      <c r="B25" s="253" t="s">
        <v>118</v>
      </c>
      <c r="C25" s="337">
        <v>3</v>
      </c>
      <c r="D25" s="255" t="s">
        <v>119</v>
      </c>
      <c r="E25" s="41"/>
      <c r="F25" s="68">
        <v>0</v>
      </c>
      <c r="G25" s="68">
        <v>10442172</v>
      </c>
      <c r="H25" s="299">
        <f t="shared" si="1"/>
        <v>0.41072301396135258</v>
      </c>
      <c r="J25" s="294" t="s">
        <v>45</v>
      </c>
      <c r="K25" s="338">
        <v>3</v>
      </c>
      <c r="L25" s="296" t="s">
        <v>46</v>
      </c>
      <c r="M25" s="296" t="s">
        <v>32</v>
      </c>
      <c r="N25" s="304">
        <v>24401177</v>
      </c>
      <c r="O25" s="304">
        <v>5745626</v>
      </c>
      <c r="P25" s="314">
        <f t="shared" si="0"/>
        <v>0.69502522979400538</v>
      </c>
    </row>
    <row r="26" spans="2:16" ht="13.5" customHeight="1">
      <c r="B26" s="253" t="s">
        <v>126</v>
      </c>
      <c r="C26" s="337">
        <v>4</v>
      </c>
      <c r="D26" s="255" t="s">
        <v>127</v>
      </c>
      <c r="E26" s="41" t="s">
        <v>32</v>
      </c>
      <c r="F26" s="68">
        <v>39891522</v>
      </c>
      <c r="G26" s="68">
        <v>10439786</v>
      </c>
      <c r="H26" s="299">
        <f t="shared" si="1"/>
        <v>0.41062916518053266</v>
      </c>
      <c r="J26" s="294" t="s">
        <v>49</v>
      </c>
      <c r="K26" s="338">
        <v>3</v>
      </c>
      <c r="L26" s="296" t="s">
        <v>50</v>
      </c>
      <c r="M26" s="296" t="s">
        <v>32</v>
      </c>
      <c r="N26" s="304">
        <v>4491798</v>
      </c>
      <c r="O26" s="304">
        <v>494321</v>
      </c>
      <c r="P26" s="314">
        <f t="shared" si="0"/>
        <v>5.979601989704908E-2</v>
      </c>
    </row>
    <row r="27" spans="2:16" ht="13.5" customHeight="1">
      <c r="B27" s="242" t="s">
        <v>128</v>
      </c>
      <c r="C27" s="325">
        <v>1</v>
      </c>
      <c r="D27" s="244" t="s">
        <v>129</v>
      </c>
      <c r="E27" s="326" t="s">
        <v>15</v>
      </c>
      <c r="F27" s="43">
        <v>775</v>
      </c>
      <c r="G27" s="43">
        <v>299873</v>
      </c>
      <c r="H27" s="282">
        <f t="shared" si="1"/>
        <v>1.1794935226659038E-2</v>
      </c>
      <c r="J27" s="294" t="s">
        <v>797</v>
      </c>
      <c r="K27" s="338">
        <v>4</v>
      </c>
      <c r="L27" s="296" t="s">
        <v>901</v>
      </c>
      <c r="M27" s="296" t="s">
        <v>32</v>
      </c>
      <c r="N27" s="304">
        <v>246525</v>
      </c>
      <c r="O27" s="304">
        <v>39243</v>
      </c>
      <c r="P27" s="314">
        <f t="shared" si="0"/>
        <v>4.7470676115720289E-3</v>
      </c>
    </row>
    <row r="28" spans="2:16" ht="13.5" customHeight="1">
      <c r="B28" s="248" t="s">
        <v>132</v>
      </c>
      <c r="C28" s="334">
        <v>2</v>
      </c>
      <c r="D28" s="250" t="s">
        <v>133</v>
      </c>
      <c r="E28" s="335" t="s">
        <v>15</v>
      </c>
      <c r="F28" s="44">
        <v>424</v>
      </c>
      <c r="G28" s="44">
        <v>243971</v>
      </c>
      <c r="H28" s="288">
        <f t="shared" si="1"/>
        <v>9.5961361715900806E-3</v>
      </c>
      <c r="J28" s="289" t="s">
        <v>53</v>
      </c>
      <c r="K28" s="333">
        <v>2</v>
      </c>
      <c r="L28" s="291" t="s">
        <v>54</v>
      </c>
      <c r="M28" s="291" t="s">
        <v>15</v>
      </c>
      <c r="N28" s="293">
        <v>274</v>
      </c>
      <c r="O28" s="293">
        <v>57704</v>
      </c>
      <c r="P28" s="313">
        <f t="shared" si="0"/>
        <v>6.9802204076689443E-3</v>
      </c>
    </row>
    <row r="29" spans="2:16" ht="13.5" customHeight="1">
      <c r="B29" s="248" t="s">
        <v>134</v>
      </c>
      <c r="C29" s="334">
        <v>2</v>
      </c>
      <c r="D29" s="250" t="s">
        <v>135</v>
      </c>
      <c r="E29" s="335" t="s">
        <v>15</v>
      </c>
      <c r="F29" s="44">
        <v>351</v>
      </c>
      <c r="G29" s="44">
        <v>55902</v>
      </c>
      <c r="H29" s="288">
        <f t="shared" si="1"/>
        <v>2.1987990550689576E-3</v>
      </c>
      <c r="J29" s="289" t="s">
        <v>57</v>
      </c>
      <c r="K29" s="333">
        <v>2</v>
      </c>
      <c r="L29" s="291" t="s">
        <v>58</v>
      </c>
      <c r="M29" s="291" t="s">
        <v>15</v>
      </c>
      <c r="N29" s="293">
        <v>2170</v>
      </c>
      <c r="O29" s="293">
        <v>71284</v>
      </c>
      <c r="P29" s="313">
        <f t="shared" si="0"/>
        <v>8.6229382978696978E-3</v>
      </c>
    </row>
    <row r="30" spans="2:16" ht="13.5" customHeight="1">
      <c r="B30" s="242" t="s">
        <v>136</v>
      </c>
      <c r="C30" s="325">
        <v>1</v>
      </c>
      <c r="D30" s="244" t="s">
        <v>137</v>
      </c>
      <c r="E30" s="326"/>
      <c r="F30" s="43">
        <v>0</v>
      </c>
      <c r="G30" s="43">
        <v>31182384</v>
      </c>
      <c r="H30" s="282">
        <f t="shared" si="1"/>
        <v>1.2264998832599441</v>
      </c>
      <c r="J30" s="300" t="s">
        <v>59</v>
      </c>
      <c r="K30" s="336">
        <v>3</v>
      </c>
      <c r="L30" s="302" t="s">
        <v>933</v>
      </c>
      <c r="M30" s="302" t="s">
        <v>15</v>
      </c>
      <c r="N30" s="298">
        <v>60</v>
      </c>
      <c r="O30" s="298">
        <v>3295</v>
      </c>
      <c r="P30" s="314">
        <f t="shared" si="0"/>
        <v>3.9858287542058035E-4</v>
      </c>
    </row>
    <row r="31" spans="2:16" ht="13.5" customHeight="1">
      <c r="B31" s="248" t="s">
        <v>138</v>
      </c>
      <c r="C31" s="334">
        <v>2</v>
      </c>
      <c r="D31" s="250" t="s">
        <v>139</v>
      </c>
      <c r="E31" s="335"/>
      <c r="F31" s="44">
        <v>0</v>
      </c>
      <c r="G31" s="44">
        <v>361319</v>
      </c>
      <c r="H31" s="288">
        <f t="shared" si="1"/>
        <v>1.4211796997933181E-2</v>
      </c>
      <c r="J31" s="289" t="s">
        <v>61</v>
      </c>
      <c r="K31" s="333">
        <v>2</v>
      </c>
      <c r="L31" s="291" t="s">
        <v>62</v>
      </c>
      <c r="M31" s="291"/>
      <c r="N31" s="293">
        <v>0</v>
      </c>
      <c r="O31" s="293">
        <v>190319</v>
      </c>
      <c r="P31" s="313">
        <f t="shared" si="0"/>
        <v>2.3022122691098466E-2</v>
      </c>
    </row>
    <row r="32" spans="2:16" ht="13.5" customHeight="1">
      <c r="B32" s="253" t="s">
        <v>140</v>
      </c>
      <c r="C32" s="337">
        <v>3</v>
      </c>
      <c r="D32" s="255" t="s">
        <v>141</v>
      </c>
      <c r="E32" s="41"/>
      <c r="F32" s="68">
        <v>0</v>
      </c>
      <c r="G32" s="68">
        <v>335979</v>
      </c>
      <c r="H32" s="299">
        <f t="shared" si="1"/>
        <v>1.321509619911655E-2</v>
      </c>
      <c r="J32" s="283" t="s">
        <v>63</v>
      </c>
      <c r="K32" s="327">
        <v>1</v>
      </c>
      <c r="L32" s="285" t="s">
        <v>64</v>
      </c>
      <c r="M32" s="285"/>
      <c r="N32" s="287">
        <v>0</v>
      </c>
      <c r="O32" s="287">
        <v>1652</v>
      </c>
      <c r="P32" s="312">
        <f t="shared" si="0"/>
        <v>1.9983578458112255E-4</v>
      </c>
    </row>
    <row r="33" spans="2:16" ht="13.5" customHeight="1">
      <c r="B33" s="253" t="s">
        <v>148</v>
      </c>
      <c r="C33" s="337">
        <v>3</v>
      </c>
      <c r="D33" s="255" t="s">
        <v>149</v>
      </c>
      <c r="E33" s="41" t="s">
        <v>15</v>
      </c>
      <c r="F33" s="68">
        <v>21</v>
      </c>
      <c r="G33" s="68">
        <v>25340</v>
      </c>
      <c r="H33" s="299">
        <f t="shared" si="1"/>
        <v>9.9670079881663252E-4</v>
      </c>
      <c r="J33" s="294" t="s">
        <v>65</v>
      </c>
      <c r="K33" s="338">
        <v>2</v>
      </c>
      <c r="L33" s="296" t="s">
        <v>66</v>
      </c>
      <c r="M33" s="296" t="s">
        <v>67</v>
      </c>
      <c r="N33" s="304">
        <v>2</v>
      </c>
      <c r="O33" s="304">
        <v>1652</v>
      </c>
      <c r="P33" s="314">
        <f t="shared" si="0"/>
        <v>1.9983578458112255E-4</v>
      </c>
    </row>
    <row r="34" spans="2:16" ht="13.5" customHeight="1">
      <c r="B34" s="253" t="s">
        <v>150</v>
      </c>
      <c r="C34" s="337">
        <v>4</v>
      </c>
      <c r="D34" s="255" t="s">
        <v>151</v>
      </c>
      <c r="E34" s="41" t="s">
        <v>15</v>
      </c>
      <c r="F34" s="68">
        <v>15</v>
      </c>
      <c r="G34" s="68">
        <v>19741</v>
      </c>
      <c r="H34" s="299">
        <f t="shared" si="1"/>
        <v>7.7647476201417288E-4</v>
      </c>
      <c r="J34" s="283" t="s">
        <v>72</v>
      </c>
      <c r="K34" s="327">
        <v>1</v>
      </c>
      <c r="L34" s="285" t="s">
        <v>814</v>
      </c>
      <c r="M34" s="285"/>
      <c r="N34" s="287">
        <v>0</v>
      </c>
      <c r="O34" s="287">
        <v>6128287</v>
      </c>
      <c r="P34" s="312">
        <f t="shared" si="0"/>
        <v>0.74131418933613424</v>
      </c>
    </row>
    <row r="35" spans="2:16" ht="13.5" customHeight="1">
      <c r="B35" s="248" t="s">
        <v>174</v>
      </c>
      <c r="C35" s="334">
        <v>2</v>
      </c>
      <c r="D35" s="250" t="s">
        <v>175</v>
      </c>
      <c r="E35" s="335" t="s">
        <v>15</v>
      </c>
      <c r="F35" s="44">
        <v>21835</v>
      </c>
      <c r="G35" s="44">
        <v>5676705</v>
      </c>
      <c r="H35" s="288">
        <f t="shared" si="1"/>
        <v>0.2232824154753896</v>
      </c>
      <c r="J35" s="289" t="s">
        <v>82</v>
      </c>
      <c r="K35" s="333">
        <v>2</v>
      </c>
      <c r="L35" s="291" t="s">
        <v>83</v>
      </c>
      <c r="M35" s="291"/>
      <c r="N35" s="293">
        <v>0</v>
      </c>
      <c r="O35" s="293">
        <v>440606</v>
      </c>
      <c r="P35" s="313">
        <f t="shared" si="0"/>
        <v>5.3298332748880191E-2</v>
      </c>
    </row>
    <row r="36" spans="2:16" ht="13.5" customHeight="1">
      <c r="B36" s="248" t="s">
        <v>180</v>
      </c>
      <c r="C36" s="334">
        <v>2</v>
      </c>
      <c r="D36" s="250" t="s">
        <v>181</v>
      </c>
      <c r="E36" s="335" t="s">
        <v>15</v>
      </c>
      <c r="F36" s="44">
        <v>1278</v>
      </c>
      <c r="G36" s="44">
        <v>19545</v>
      </c>
      <c r="H36" s="288">
        <f t="shared" si="1"/>
        <v>7.6876547406752485E-4</v>
      </c>
      <c r="J36" s="294" t="s">
        <v>84</v>
      </c>
      <c r="K36" s="338">
        <v>3</v>
      </c>
      <c r="L36" s="296" t="s">
        <v>85</v>
      </c>
      <c r="M36" s="296"/>
      <c r="N36" s="304">
        <v>0</v>
      </c>
      <c r="O36" s="304">
        <v>440606</v>
      </c>
      <c r="P36" s="314">
        <f t="shared" si="0"/>
        <v>5.3298332748880191E-2</v>
      </c>
    </row>
    <row r="37" spans="2:16" ht="13.5" customHeight="1">
      <c r="B37" s="248" t="s">
        <v>190</v>
      </c>
      <c r="C37" s="334">
        <v>2</v>
      </c>
      <c r="D37" s="250" t="s">
        <v>191</v>
      </c>
      <c r="E37" s="335" t="s">
        <v>15</v>
      </c>
      <c r="F37" s="44">
        <v>8061</v>
      </c>
      <c r="G37" s="44">
        <v>4162521</v>
      </c>
      <c r="H37" s="288">
        <f t="shared" si="1"/>
        <v>0.16372486210698531</v>
      </c>
      <c r="J37" s="294" t="s">
        <v>993</v>
      </c>
      <c r="K37" s="338">
        <v>4</v>
      </c>
      <c r="L37" s="296" t="s">
        <v>994</v>
      </c>
      <c r="M37" s="296" t="s">
        <v>988</v>
      </c>
      <c r="N37" s="304">
        <v>33</v>
      </c>
      <c r="O37" s="304">
        <v>982</v>
      </c>
      <c r="P37" s="314">
        <f t="shared" si="0"/>
        <v>1.187885838127496E-4</v>
      </c>
    </row>
    <row r="38" spans="2:16" ht="13.5" customHeight="1">
      <c r="B38" s="253" t="s">
        <v>194</v>
      </c>
      <c r="C38" s="337">
        <v>3</v>
      </c>
      <c r="D38" s="255" t="s">
        <v>195</v>
      </c>
      <c r="E38" s="41" t="s">
        <v>15</v>
      </c>
      <c r="F38" s="68">
        <v>23</v>
      </c>
      <c r="G38" s="68">
        <v>718</v>
      </c>
      <c r="H38" s="299">
        <f t="shared" si="1"/>
        <v>2.8241167069863538E-5</v>
      </c>
      <c r="J38" s="300" t="s">
        <v>995</v>
      </c>
      <c r="K38" s="336">
        <v>4</v>
      </c>
      <c r="L38" s="302" t="s">
        <v>87</v>
      </c>
      <c r="M38" s="302"/>
      <c r="N38" s="298">
        <v>0</v>
      </c>
      <c r="O38" s="298">
        <v>386875</v>
      </c>
      <c r="P38" s="314">
        <f t="shared" si="0"/>
        <v>4.679871014517057E-2</v>
      </c>
    </row>
    <row r="39" spans="2:16" ht="13.5" customHeight="1">
      <c r="B39" s="253" t="s">
        <v>198</v>
      </c>
      <c r="C39" s="337">
        <v>4</v>
      </c>
      <c r="D39" s="255" t="s">
        <v>199</v>
      </c>
      <c r="E39" s="41" t="s">
        <v>15</v>
      </c>
      <c r="F39" s="68">
        <v>1</v>
      </c>
      <c r="G39" s="68">
        <v>515</v>
      </c>
      <c r="H39" s="299">
        <f t="shared" si="1"/>
        <v>2.0256547410835269E-5</v>
      </c>
      <c r="J39" s="294" t="s">
        <v>1000</v>
      </c>
      <c r="K39" s="338">
        <v>5</v>
      </c>
      <c r="L39" s="296" t="s">
        <v>992</v>
      </c>
      <c r="M39" s="296" t="s">
        <v>988</v>
      </c>
      <c r="N39" s="304">
        <v>64</v>
      </c>
      <c r="O39" s="304">
        <v>4510</v>
      </c>
      <c r="P39" s="314">
        <f t="shared" si="0"/>
        <v>5.4555653054531644E-4</v>
      </c>
    </row>
    <row r="40" spans="2:16" ht="13.5" customHeight="1">
      <c r="B40" s="253" t="s">
        <v>200</v>
      </c>
      <c r="C40" s="337">
        <v>3</v>
      </c>
      <c r="D40" s="255" t="s">
        <v>201</v>
      </c>
      <c r="E40" s="41" t="s">
        <v>15</v>
      </c>
      <c r="F40" s="68">
        <v>81</v>
      </c>
      <c r="G40" s="68">
        <v>24048</v>
      </c>
      <c r="H40" s="299">
        <f t="shared" si="1"/>
        <v>9.4588243133158546E-4</v>
      </c>
      <c r="J40" s="289" t="s">
        <v>90</v>
      </c>
      <c r="K40" s="333">
        <v>2</v>
      </c>
      <c r="L40" s="291" t="s">
        <v>91</v>
      </c>
      <c r="M40" s="291" t="s">
        <v>15</v>
      </c>
      <c r="N40" s="293">
        <v>4693</v>
      </c>
      <c r="O40" s="293">
        <v>620869</v>
      </c>
      <c r="P40" s="313">
        <f t="shared" si="0"/>
        <v>7.5104021632625279E-2</v>
      </c>
    </row>
    <row r="41" spans="2:16" ht="13.5" customHeight="1">
      <c r="B41" s="328" t="s">
        <v>202</v>
      </c>
      <c r="C41" s="329">
        <v>3</v>
      </c>
      <c r="D41" s="330" t="s">
        <v>203</v>
      </c>
      <c r="E41" s="331" t="s">
        <v>32</v>
      </c>
      <c r="F41" s="332">
        <v>191403</v>
      </c>
      <c r="G41" s="332">
        <v>40844</v>
      </c>
      <c r="H41" s="299">
        <f t="shared" si="1"/>
        <v>1.6065212086371955E-3</v>
      </c>
      <c r="J41" s="289" t="s">
        <v>98</v>
      </c>
      <c r="K41" s="333">
        <v>2</v>
      </c>
      <c r="L41" s="291" t="s">
        <v>99</v>
      </c>
      <c r="M41" s="291" t="s">
        <v>15</v>
      </c>
      <c r="N41" s="293">
        <v>418991</v>
      </c>
      <c r="O41" s="293">
        <v>3513286</v>
      </c>
      <c r="P41" s="313">
        <f t="shared" si="0"/>
        <v>0.42498805343091628</v>
      </c>
    </row>
    <row r="42" spans="2:16" ht="13.5" customHeight="1">
      <c r="B42" s="248" t="s">
        <v>204</v>
      </c>
      <c r="C42" s="334">
        <v>2</v>
      </c>
      <c r="D42" s="250" t="s">
        <v>205</v>
      </c>
      <c r="E42" s="335" t="s">
        <v>15</v>
      </c>
      <c r="F42" s="44">
        <v>71352</v>
      </c>
      <c r="G42" s="44">
        <v>20962294</v>
      </c>
      <c r="H42" s="288">
        <f t="shared" si="1"/>
        <v>0.82451204320556826</v>
      </c>
      <c r="J42" s="300" t="s">
        <v>1030</v>
      </c>
      <c r="K42" s="336">
        <v>3</v>
      </c>
      <c r="L42" s="302" t="s">
        <v>1031</v>
      </c>
      <c r="M42" s="302" t="s">
        <v>15</v>
      </c>
      <c r="N42" s="298">
        <v>418991</v>
      </c>
      <c r="O42" s="298">
        <v>3513286</v>
      </c>
      <c r="P42" s="314">
        <f t="shared" si="0"/>
        <v>0.42498805343091628</v>
      </c>
    </row>
    <row r="43" spans="2:16" ht="13.5" customHeight="1">
      <c r="B43" s="242" t="s">
        <v>206</v>
      </c>
      <c r="C43" s="325">
        <v>1</v>
      </c>
      <c r="D43" s="244" t="s">
        <v>207</v>
      </c>
      <c r="E43" s="326"/>
      <c r="F43" s="43">
        <v>0</v>
      </c>
      <c r="G43" s="43">
        <v>24212039</v>
      </c>
      <c r="H43" s="282">
        <f t="shared" si="1"/>
        <v>0.95233459401260701</v>
      </c>
      <c r="J43" s="294" t="s">
        <v>1032</v>
      </c>
      <c r="K43" s="338">
        <v>4</v>
      </c>
      <c r="L43" s="296" t="s">
        <v>1033</v>
      </c>
      <c r="M43" s="296" t="s">
        <v>15</v>
      </c>
      <c r="N43" s="304">
        <v>322300</v>
      </c>
      <c r="O43" s="304">
        <v>1154921</v>
      </c>
      <c r="P43" s="314">
        <f t="shared" si="0"/>
        <v>0.13970614053523889</v>
      </c>
    </row>
    <row r="44" spans="2:16" ht="13.5" customHeight="1">
      <c r="B44" s="248" t="s">
        <v>210</v>
      </c>
      <c r="C44" s="334">
        <v>2</v>
      </c>
      <c r="D44" s="250" t="s">
        <v>211</v>
      </c>
      <c r="E44" s="335" t="s">
        <v>15</v>
      </c>
      <c r="F44" s="44">
        <v>11</v>
      </c>
      <c r="G44" s="44">
        <v>7688</v>
      </c>
      <c r="H44" s="288">
        <f t="shared" si="1"/>
        <v>3.023928863970904E-4</v>
      </c>
      <c r="J44" s="294" t="s">
        <v>1036</v>
      </c>
      <c r="K44" s="338">
        <v>5</v>
      </c>
      <c r="L44" s="296" t="s">
        <v>1037</v>
      </c>
      <c r="M44" s="296" t="s">
        <v>15</v>
      </c>
      <c r="N44" s="304">
        <v>221</v>
      </c>
      <c r="O44" s="304">
        <v>29100</v>
      </c>
      <c r="P44" s="314">
        <f t="shared" si="0"/>
        <v>3.5201097647159E-3</v>
      </c>
    </row>
    <row r="45" spans="2:16" ht="13.5" customHeight="1">
      <c r="B45" s="253" t="s">
        <v>212</v>
      </c>
      <c r="C45" s="337">
        <v>3</v>
      </c>
      <c r="D45" s="255" t="s">
        <v>213</v>
      </c>
      <c r="E45" s="41" t="s">
        <v>15</v>
      </c>
      <c r="F45" s="68">
        <v>0</v>
      </c>
      <c r="G45" s="68">
        <v>1482</v>
      </c>
      <c r="H45" s="299">
        <f t="shared" si="1"/>
        <v>5.8291656821083248E-5</v>
      </c>
      <c r="J45" s="294" t="s">
        <v>1040</v>
      </c>
      <c r="K45" s="338">
        <v>4</v>
      </c>
      <c r="L45" s="296" t="s">
        <v>1041</v>
      </c>
      <c r="M45" s="296" t="s">
        <v>15</v>
      </c>
      <c r="N45" s="304">
        <v>84974</v>
      </c>
      <c r="O45" s="304">
        <v>2161647</v>
      </c>
      <c r="P45" s="314">
        <f t="shared" si="0"/>
        <v>0.26148572895425537</v>
      </c>
    </row>
    <row r="46" spans="2:16" ht="13.5" customHeight="1">
      <c r="B46" s="328" t="s">
        <v>220</v>
      </c>
      <c r="C46" s="329">
        <v>3</v>
      </c>
      <c r="D46" s="330" t="s">
        <v>221</v>
      </c>
      <c r="E46" s="331" t="s">
        <v>32</v>
      </c>
      <c r="F46" s="332">
        <v>36</v>
      </c>
      <c r="G46" s="332">
        <v>540</v>
      </c>
      <c r="H46" s="299">
        <f t="shared" si="1"/>
        <v>2.1239874955050572E-5</v>
      </c>
      <c r="J46" s="294" t="s">
        <v>1042</v>
      </c>
      <c r="K46" s="338">
        <v>4</v>
      </c>
      <c r="L46" s="296" t="s">
        <v>1043</v>
      </c>
      <c r="M46" s="296" t="s">
        <v>15</v>
      </c>
      <c r="N46" s="304">
        <v>5021</v>
      </c>
      <c r="O46" s="304">
        <v>42956</v>
      </c>
      <c r="P46" s="314">
        <f t="shared" si="0"/>
        <v>5.1962142629943704E-3</v>
      </c>
    </row>
    <row r="47" spans="2:16" ht="13.5" customHeight="1">
      <c r="B47" s="248" t="s">
        <v>235</v>
      </c>
      <c r="C47" s="334">
        <v>2</v>
      </c>
      <c r="D47" s="250" t="s">
        <v>236</v>
      </c>
      <c r="E47" s="335" t="s">
        <v>15</v>
      </c>
      <c r="F47" s="44">
        <v>47</v>
      </c>
      <c r="G47" s="44">
        <v>61210</v>
      </c>
      <c r="H47" s="288">
        <f t="shared" si="1"/>
        <v>2.407579159256751E-3</v>
      </c>
      <c r="J47" s="294" t="s">
        <v>1044</v>
      </c>
      <c r="K47" s="338">
        <v>4</v>
      </c>
      <c r="L47" s="296" t="s">
        <v>1045</v>
      </c>
      <c r="M47" s="296" t="s">
        <v>15</v>
      </c>
      <c r="N47" s="304">
        <v>57</v>
      </c>
      <c r="O47" s="304">
        <v>3152</v>
      </c>
      <c r="P47" s="314">
        <f t="shared" si="0"/>
        <v>3.8128474152524113E-4</v>
      </c>
    </row>
    <row r="48" spans="2:16" ht="13.5" customHeight="1">
      <c r="B48" s="328" t="s">
        <v>237</v>
      </c>
      <c r="C48" s="329">
        <v>3</v>
      </c>
      <c r="D48" s="330" t="s">
        <v>238</v>
      </c>
      <c r="E48" s="331" t="s">
        <v>15</v>
      </c>
      <c r="F48" s="332">
        <v>42</v>
      </c>
      <c r="G48" s="332">
        <v>59212</v>
      </c>
      <c r="H48" s="299">
        <f t="shared" si="1"/>
        <v>2.3289916219230637E-3</v>
      </c>
      <c r="J48" s="289" t="s">
        <v>102</v>
      </c>
      <c r="K48" s="333">
        <v>2</v>
      </c>
      <c r="L48" s="291" t="s">
        <v>103</v>
      </c>
      <c r="M48" s="291" t="s">
        <v>15</v>
      </c>
      <c r="N48" s="293">
        <v>12733</v>
      </c>
      <c r="O48" s="293">
        <v>497674</v>
      </c>
      <c r="P48" s="313">
        <f t="shared" si="0"/>
        <v>6.0201618798804833E-2</v>
      </c>
    </row>
    <row r="49" spans="2:16" ht="13.5" customHeight="1">
      <c r="B49" s="248" t="s">
        <v>256</v>
      </c>
      <c r="C49" s="334">
        <v>2</v>
      </c>
      <c r="D49" s="250" t="s">
        <v>257</v>
      </c>
      <c r="E49" s="335"/>
      <c r="F49" s="44">
        <v>0</v>
      </c>
      <c r="G49" s="44">
        <v>319412</v>
      </c>
      <c r="H49" s="288">
        <f t="shared" si="1"/>
        <v>1.256346470211595E-2</v>
      </c>
      <c r="J49" s="294" t="s">
        <v>1049</v>
      </c>
      <c r="K49" s="338">
        <v>3</v>
      </c>
      <c r="L49" s="296" t="s">
        <v>1050</v>
      </c>
      <c r="M49" s="296" t="s">
        <v>15</v>
      </c>
      <c r="N49" s="304">
        <v>12714</v>
      </c>
      <c r="O49" s="304">
        <v>472711</v>
      </c>
      <c r="P49" s="314">
        <f t="shared" si="0"/>
        <v>5.7181945257340813E-2</v>
      </c>
    </row>
    <row r="50" spans="2:16" ht="13.5" customHeight="1">
      <c r="B50" s="253" t="s">
        <v>258</v>
      </c>
      <c r="C50" s="337">
        <v>3</v>
      </c>
      <c r="D50" s="255" t="s">
        <v>259</v>
      </c>
      <c r="E50" s="41" t="s">
        <v>15</v>
      </c>
      <c r="F50" s="68">
        <v>1069</v>
      </c>
      <c r="G50" s="68">
        <v>58108</v>
      </c>
      <c r="H50" s="299">
        <f t="shared" si="1"/>
        <v>2.2855678775705163E-3</v>
      </c>
      <c r="J50" s="294" t="s">
        <v>1051</v>
      </c>
      <c r="K50" s="338">
        <v>3</v>
      </c>
      <c r="L50" s="296" t="s">
        <v>1052</v>
      </c>
      <c r="M50" s="296" t="s">
        <v>15</v>
      </c>
      <c r="N50" s="304">
        <v>19</v>
      </c>
      <c r="O50" s="304">
        <v>24963</v>
      </c>
      <c r="P50" s="314">
        <f t="shared" si="0"/>
        <v>3.0196735414640208E-3</v>
      </c>
    </row>
    <row r="51" spans="2:16" ht="13.5" customHeight="1">
      <c r="B51" s="253" t="s">
        <v>264</v>
      </c>
      <c r="C51" s="337">
        <v>4</v>
      </c>
      <c r="D51" s="255" t="s">
        <v>265</v>
      </c>
      <c r="E51" s="41" t="s">
        <v>15</v>
      </c>
      <c r="F51" s="68">
        <v>1069</v>
      </c>
      <c r="G51" s="68">
        <v>58108</v>
      </c>
      <c r="H51" s="299">
        <f t="shared" si="1"/>
        <v>2.2855678775705163E-3</v>
      </c>
      <c r="J51" s="289" t="s">
        <v>106</v>
      </c>
      <c r="K51" s="333">
        <v>2</v>
      </c>
      <c r="L51" s="291" t="s">
        <v>107</v>
      </c>
      <c r="M51" s="291"/>
      <c r="N51" s="293">
        <v>0</v>
      </c>
      <c r="O51" s="293">
        <v>1055852</v>
      </c>
      <c r="P51" s="313">
        <f t="shared" si="0"/>
        <v>0.12772216272490763</v>
      </c>
    </row>
    <row r="52" spans="2:16" ht="13.5" customHeight="1">
      <c r="B52" s="253" t="s">
        <v>268</v>
      </c>
      <c r="C52" s="337">
        <v>3</v>
      </c>
      <c r="D52" s="255" t="s">
        <v>269</v>
      </c>
      <c r="E52" s="41"/>
      <c r="F52" s="68">
        <v>0</v>
      </c>
      <c r="G52" s="68">
        <v>133022</v>
      </c>
      <c r="H52" s="299">
        <f t="shared" si="1"/>
        <v>5.2321678634643289E-3</v>
      </c>
      <c r="J52" s="294" t="s">
        <v>1080</v>
      </c>
      <c r="K52" s="338">
        <v>3</v>
      </c>
      <c r="L52" s="296" t="s">
        <v>1081</v>
      </c>
      <c r="M52" s="296"/>
      <c r="N52" s="304">
        <v>0</v>
      </c>
      <c r="O52" s="304">
        <v>1055852</v>
      </c>
      <c r="P52" s="314">
        <f t="shared" si="0"/>
        <v>0.12772216272490763</v>
      </c>
    </row>
    <row r="53" spans="2:16" ht="13.5" customHeight="1">
      <c r="B53" s="253" t="s">
        <v>280</v>
      </c>
      <c r="C53" s="337">
        <v>3</v>
      </c>
      <c r="D53" s="255" t="s">
        <v>281</v>
      </c>
      <c r="E53" s="41"/>
      <c r="F53" s="68">
        <v>0</v>
      </c>
      <c r="G53" s="68">
        <v>128282</v>
      </c>
      <c r="H53" s="299">
        <f t="shared" si="1"/>
        <v>5.0457289610811073E-3</v>
      </c>
      <c r="J53" s="283" t="s">
        <v>110</v>
      </c>
      <c r="K53" s="327">
        <v>1</v>
      </c>
      <c r="L53" s="285" t="s">
        <v>111</v>
      </c>
      <c r="M53" s="285"/>
      <c r="N53" s="287">
        <v>0</v>
      </c>
      <c r="O53" s="287">
        <v>2471002</v>
      </c>
      <c r="P53" s="312">
        <f t="shared" si="0"/>
        <v>0.29890715700455389</v>
      </c>
    </row>
    <row r="54" spans="2:16" ht="13.5" customHeight="1">
      <c r="B54" s="253" t="s">
        <v>294</v>
      </c>
      <c r="C54" s="337">
        <v>4</v>
      </c>
      <c r="D54" s="255" t="s">
        <v>295</v>
      </c>
      <c r="E54" s="41" t="s">
        <v>15</v>
      </c>
      <c r="F54" s="68">
        <v>306</v>
      </c>
      <c r="G54" s="68">
        <v>128282</v>
      </c>
      <c r="H54" s="299">
        <f t="shared" si="1"/>
        <v>5.0457289610811073E-3</v>
      </c>
      <c r="J54" s="289" t="s">
        <v>112</v>
      </c>
      <c r="K54" s="333">
        <v>2</v>
      </c>
      <c r="L54" s="291" t="s">
        <v>1086</v>
      </c>
      <c r="M54" s="291" t="s">
        <v>15</v>
      </c>
      <c r="N54" s="293">
        <v>46827</v>
      </c>
      <c r="O54" s="293">
        <v>2416861</v>
      </c>
      <c r="P54" s="313">
        <f t="shared" si="0"/>
        <v>0.29235793835261281</v>
      </c>
    </row>
    <row r="55" spans="2:16" ht="13.5" customHeight="1">
      <c r="B55" s="248" t="s">
        <v>300</v>
      </c>
      <c r="C55" s="334">
        <v>2</v>
      </c>
      <c r="D55" s="250" t="s">
        <v>301</v>
      </c>
      <c r="E55" s="335"/>
      <c r="F55" s="44">
        <v>0</v>
      </c>
      <c r="G55" s="44">
        <v>1014979</v>
      </c>
      <c r="H55" s="288">
        <f t="shared" si="1"/>
        <v>3.9922272300004218E-2</v>
      </c>
      <c r="J55" s="294" t="s">
        <v>114</v>
      </c>
      <c r="K55" s="338">
        <v>3</v>
      </c>
      <c r="L55" s="296" t="s">
        <v>1087</v>
      </c>
      <c r="M55" s="296" t="s">
        <v>15</v>
      </c>
      <c r="N55" s="304">
        <v>540</v>
      </c>
      <c r="O55" s="304">
        <v>16718</v>
      </c>
      <c r="P55" s="314">
        <f t="shared" si="0"/>
        <v>2.022309108127849E-3</v>
      </c>
    </row>
    <row r="56" spans="2:16" ht="13.5" customHeight="1">
      <c r="B56" s="253" t="s">
        <v>322</v>
      </c>
      <c r="C56" s="337">
        <v>3</v>
      </c>
      <c r="D56" s="255" t="s">
        <v>323</v>
      </c>
      <c r="E56" s="41" t="s">
        <v>15</v>
      </c>
      <c r="F56" s="68">
        <v>3</v>
      </c>
      <c r="G56" s="68">
        <v>1344</v>
      </c>
      <c r="H56" s="299">
        <f t="shared" si="1"/>
        <v>5.2863688777014765E-5</v>
      </c>
      <c r="J56" s="294" t="s">
        <v>1088</v>
      </c>
      <c r="K56" s="338">
        <v>4</v>
      </c>
      <c r="L56" s="296" t="s">
        <v>1089</v>
      </c>
      <c r="M56" s="296" t="s">
        <v>15</v>
      </c>
      <c r="N56" s="304">
        <v>540</v>
      </c>
      <c r="O56" s="304">
        <v>16718</v>
      </c>
      <c r="P56" s="314">
        <f t="shared" si="0"/>
        <v>2.022309108127849E-3</v>
      </c>
    </row>
    <row r="57" spans="2:16" ht="13.5" customHeight="1">
      <c r="B57" s="328" t="s">
        <v>326</v>
      </c>
      <c r="C57" s="329">
        <v>4</v>
      </c>
      <c r="D57" s="330" t="s">
        <v>327</v>
      </c>
      <c r="E57" s="331" t="s">
        <v>15</v>
      </c>
      <c r="F57" s="332">
        <v>3</v>
      </c>
      <c r="G57" s="332">
        <v>1344</v>
      </c>
      <c r="H57" s="299">
        <f t="shared" si="1"/>
        <v>5.2863688777014765E-5</v>
      </c>
      <c r="J57" s="289" t="s">
        <v>116</v>
      </c>
      <c r="K57" s="333">
        <v>2</v>
      </c>
      <c r="L57" s="291" t="s">
        <v>117</v>
      </c>
      <c r="M57" s="291"/>
      <c r="N57" s="293">
        <v>0</v>
      </c>
      <c r="O57" s="293">
        <v>54141</v>
      </c>
      <c r="P57" s="313">
        <f t="shared" si="0"/>
        <v>6.5492186519410149E-3</v>
      </c>
    </row>
    <row r="58" spans="2:16" ht="13.5" customHeight="1">
      <c r="B58" s="248" t="s">
        <v>331</v>
      </c>
      <c r="C58" s="334">
        <v>2</v>
      </c>
      <c r="D58" s="250" t="s">
        <v>332</v>
      </c>
      <c r="E58" s="335" t="s">
        <v>15</v>
      </c>
      <c r="F58" s="44">
        <v>360161</v>
      </c>
      <c r="G58" s="44">
        <v>22624624</v>
      </c>
      <c r="H58" s="288">
        <f t="shared" si="1"/>
        <v>0.88989663826858545</v>
      </c>
      <c r="J58" s="294" t="s">
        <v>1099</v>
      </c>
      <c r="K58" s="338">
        <v>3</v>
      </c>
      <c r="L58" s="296" t="s">
        <v>119</v>
      </c>
      <c r="M58" s="296"/>
      <c r="N58" s="304">
        <v>0</v>
      </c>
      <c r="O58" s="304">
        <v>54141</v>
      </c>
      <c r="P58" s="314">
        <f t="shared" si="0"/>
        <v>6.5492186519410149E-3</v>
      </c>
    </row>
    <row r="59" spans="2:16" ht="13.5" customHeight="1">
      <c r="B59" s="253" t="s">
        <v>333</v>
      </c>
      <c r="C59" s="337">
        <v>3</v>
      </c>
      <c r="D59" s="255" t="s">
        <v>334</v>
      </c>
      <c r="E59" s="41" t="s">
        <v>15</v>
      </c>
      <c r="F59" s="68">
        <v>125</v>
      </c>
      <c r="G59" s="68">
        <v>28797</v>
      </c>
      <c r="H59" s="299">
        <f t="shared" si="1"/>
        <v>1.1326753316307247E-3</v>
      </c>
      <c r="J59" s="300" t="s">
        <v>1107</v>
      </c>
      <c r="K59" s="336">
        <v>4</v>
      </c>
      <c r="L59" s="302" t="s">
        <v>1108</v>
      </c>
      <c r="M59" s="302" t="s">
        <v>15</v>
      </c>
      <c r="N59" s="298">
        <v>571</v>
      </c>
      <c r="O59" s="298">
        <v>53527</v>
      </c>
      <c r="P59" s="314">
        <f t="shared" si="0"/>
        <v>6.4749455455652225E-3</v>
      </c>
    </row>
    <row r="60" spans="2:16" ht="13.5" customHeight="1">
      <c r="B60" s="253" t="s">
        <v>335</v>
      </c>
      <c r="C60" s="337">
        <v>4</v>
      </c>
      <c r="D60" s="255" t="s">
        <v>336</v>
      </c>
      <c r="E60" s="41" t="s">
        <v>15</v>
      </c>
      <c r="F60" s="68">
        <v>125</v>
      </c>
      <c r="G60" s="68">
        <v>28797</v>
      </c>
      <c r="H60" s="299">
        <f t="shared" si="1"/>
        <v>1.1326753316307247E-3</v>
      </c>
      <c r="J60" s="283" t="s">
        <v>136</v>
      </c>
      <c r="K60" s="327">
        <v>1</v>
      </c>
      <c r="L60" s="285" t="s">
        <v>137</v>
      </c>
      <c r="M60" s="285"/>
      <c r="N60" s="287">
        <v>0</v>
      </c>
      <c r="O60" s="287">
        <v>10394345</v>
      </c>
      <c r="P60" s="312">
        <f t="shared" si="0"/>
        <v>1.2573620389115425</v>
      </c>
    </row>
    <row r="61" spans="2:16" ht="13.5" customHeight="1">
      <c r="B61" s="328" t="s">
        <v>337</v>
      </c>
      <c r="C61" s="329">
        <v>3</v>
      </c>
      <c r="D61" s="330" t="s">
        <v>338</v>
      </c>
      <c r="E61" s="331" t="s">
        <v>15</v>
      </c>
      <c r="F61" s="332">
        <v>208</v>
      </c>
      <c r="G61" s="332">
        <v>10679</v>
      </c>
      <c r="H61" s="299">
        <f t="shared" si="1"/>
        <v>4.2003819378700941E-4</v>
      </c>
      <c r="J61" s="289" t="s">
        <v>138</v>
      </c>
      <c r="K61" s="333">
        <v>2</v>
      </c>
      <c r="L61" s="291" t="s">
        <v>139</v>
      </c>
      <c r="M61" s="291"/>
      <c r="N61" s="293">
        <v>0</v>
      </c>
      <c r="O61" s="293">
        <v>5640964</v>
      </c>
      <c r="P61" s="313">
        <f t="shared" si="0"/>
        <v>0.68236468930621508</v>
      </c>
    </row>
    <row r="62" spans="2:16" ht="13.5" customHeight="1">
      <c r="B62" s="253" t="s">
        <v>339</v>
      </c>
      <c r="C62" s="337">
        <v>4</v>
      </c>
      <c r="D62" s="255" t="s">
        <v>340</v>
      </c>
      <c r="E62" s="41" t="s">
        <v>15</v>
      </c>
      <c r="F62" s="68">
        <v>208</v>
      </c>
      <c r="G62" s="68">
        <v>10679</v>
      </c>
      <c r="H62" s="299">
        <f t="shared" si="1"/>
        <v>4.2003819378700941E-4</v>
      </c>
      <c r="J62" s="300" t="s">
        <v>140</v>
      </c>
      <c r="K62" s="336">
        <v>3</v>
      </c>
      <c r="L62" s="302" t="s">
        <v>141</v>
      </c>
      <c r="M62" s="302"/>
      <c r="N62" s="298">
        <v>0</v>
      </c>
      <c r="O62" s="298">
        <v>4100047</v>
      </c>
      <c r="P62" s="314">
        <f t="shared" si="0"/>
        <v>0.49596616771457491</v>
      </c>
    </row>
    <row r="63" spans="2:16" ht="13.5" customHeight="1">
      <c r="B63" s="253" t="s">
        <v>341</v>
      </c>
      <c r="C63" s="337">
        <v>3</v>
      </c>
      <c r="D63" s="255" t="s">
        <v>342</v>
      </c>
      <c r="E63" s="41" t="s">
        <v>15</v>
      </c>
      <c r="F63" s="68">
        <v>84458</v>
      </c>
      <c r="G63" s="68">
        <v>7054669</v>
      </c>
      <c r="H63" s="299">
        <f t="shared" si="1"/>
        <v>0.27748201372087344</v>
      </c>
      <c r="J63" s="300" t="s">
        <v>148</v>
      </c>
      <c r="K63" s="336">
        <v>3</v>
      </c>
      <c r="L63" s="302" t="s">
        <v>149</v>
      </c>
      <c r="M63" s="302" t="s">
        <v>15</v>
      </c>
      <c r="N63" s="298">
        <v>16385</v>
      </c>
      <c r="O63" s="298">
        <v>1540917</v>
      </c>
      <c r="P63" s="314">
        <f t="shared" si="0"/>
        <v>0.18639852159164019</v>
      </c>
    </row>
    <row r="64" spans="2:16" ht="13.5" customHeight="1">
      <c r="B64" s="253" t="s">
        <v>345</v>
      </c>
      <c r="C64" s="337">
        <v>4</v>
      </c>
      <c r="D64" s="255" t="s">
        <v>346</v>
      </c>
      <c r="E64" s="41" t="s">
        <v>15</v>
      </c>
      <c r="F64" s="68">
        <v>84458</v>
      </c>
      <c r="G64" s="68">
        <v>7054669</v>
      </c>
      <c r="H64" s="299">
        <f t="shared" si="1"/>
        <v>0.27748201372087344</v>
      </c>
      <c r="J64" s="289" t="s">
        <v>158</v>
      </c>
      <c r="K64" s="333">
        <v>2</v>
      </c>
      <c r="L64" s="291" t="s">
        <v>159</v>
      </c>
      <c r="M64" s="291" t="s">
        <v>32</v>
      </c>
      <c r="N64" s="293">
        <v>3000</v>
      </c>
      <c r="O64" s="293">
        <v>534</v>
      </c>
      <c r="P64" s="313">
        <f t="shared" si="0"/>
        <v>6.4595828672106196E-5</v>
      </c>
    </row>
    <row r="65" spans="2:16" ht="13.5" customHeight="1">
      <c r="B65" s="253" t="s">
        <v>349</v>
      </c>
      <c r="C65" s="337">
        <v>3</v>
      </c>
      <c r="D65" s="255" t="s">
        <v>350</v>
      </c>
      <c r="E65" s="41" t="s">
        <v>15</v>
      </c>
      <c r="F65" s="68">
        <v>275140</v>
      </c>
      <c r="G65" s="68">
        <v>15518718</v>
      </c>
      <c r="H65" s="299">
        <f t="shared" si="1"/>
        <v>0.61039931441239359</v>
      </c>
      <c r="J65" s="294" t="s">
        <v>164</v>
      </c>
      <c r="K65" s="338">
        <v>2</v>
      </c>
      <c r="L65" s="296" t="s">
        <v>165</v>
      </c>
      <c r="M65" s="296" t="s">
        <v>32</v>
      </c>
      <c r="N65" s="304">
        <v>294</v>
      </c>
      <c r="O65" s="304">
        <v>453</v>
      </c>
      <c r="P65" s="314">
        <f t="shared" si="0"/>
        <v>5.4797584997123799E-5</v>
      </c>
    </row>
    <row r="66" spans="2:16" ht="13.5" customHeight="1">
      <c r="B66" s="253" t="s">
        <v>355</v>
      </c>
      <c r="C66" s="337">
        <v>4</v>
      </c>
      <c r="D66" s="255" t="s">
        <v>356</v>
      </c>
      <c r="E66" s="41" t="s">
        <v>15</v>
      </c>
      <c r="F66" s="68">
        <v>21801</v>
      </c>
      <c r="G66" s="68">
        <v>1231329</v>
      </c>
      <c r="H66" s="299">
        <f t="shared" si="1"/>
        <v>4.8431988867643459E-2</v>
      </c>
      <c r="J66" s="289" t="s">
        <v>174</v>
      </c>
      <c r="K66" s="333">
        <v>2</v>
      </c>
      <c r="L66" s="291" t="s">
        <v>175</v>
      </c>
      <c r="M66" s="291" t="s">
        <v>15</v>
      </c>
      <c r="N66" s="293">
        <v>90</v>
      </c>
      <c r="O66" s="293">
        <v>42168</v>
      </c>
      <c r="P66" s="313">
        <f t="shared" si="0"/>
        <v>5.1008930776130605E-3</v>
      </c>
    </row>
    <row r="67" spans="2:16" ht="13.5" customHeight="1">
      <c r="B67" s="253" t="s">
        <v>359</v>
      </c>
      <c r="C67" s="337">
        <v>4</v>
      </c>
      <c r="D67" s="255" t="s">
        <v>360</v>
      </c>
      <c r="E67" s="41" t="s">
        <v>15</v>
      </c>
      <c r="F67" s="68">
        <v>4</v>
      </c>
      <c r="G67" s="68">
        <v>1732</v>
      </c>
      <c r="H67" s="299">
        <f t="shared" si="1"/>
        <v>6.8124932263236281E-5</v>
      </c>
      <c r="J67" s="300" t="s">
        <v>176</v>
      </c>
      <c r="K67" s="336">
        <v>3</v>
      </c>
      <c r="L67" s="302" t="s">
        <v>1138</v>
      </c>
      <c r="M67" s="302" t="s">
        <v>15</v>
      </c>
      <c r="N67" s="298">
        <v>3</v>
      </c>
      <c r="O67" s="298">
        <v>3481</v>
      </c>
      <c r="P67" s="314">
        <f t="shared" si="0"/>
        <v>4.2108254608165112E-4</v>
      </c>
    </row>
    <row r="68" spans="2:16" ht="13.5" customHeight="1">
      <c r="B68" s="253" t="s">
        <v>363</v>
      </c>
      <c r="C68" s="337">
        <v>4</v>
      </c>
      <c r="D68" s="255" t="s">
        <v>364</v>
      </c>
      <c r="E68" s="41" t="s">
        <v>15</v>
      </c>
      <c r="F68" s="68">
        <v>253334</v>
      </c>
      <c r="G68" s="68">
        <v>14285657</v>
      </c>
      <c r="H68" s="299">
        <f t="shared" si="1"/>
        <v>0.56189920061248688</v>
      </c>
      <c r="J68" s="289" t="s">
        <v>180</v>
      </c>
      <c r="K68" s="333">
        <v>2</v>
      </c>
      <c r="L68" s="291" t="s">
        <v>181</v>
      </c>
      <c r="M68" s="291" t="s">
        <v>15</v>
      </c>
      <c r="N68" s="293">
        <v>6918</v>
      </c>
      <c r="O68" s="293">
        <v>300796</v>
      </c>
      <c r="P68" s="313">
        <f t="shared" si="0"/>
        <v>3.6386080301975383E-2</v>
      </c>
    </row>
    <row r="69" spans="2:16" ht="13.5" customHeight="1">
      <c r="B69" s="253" t="s">
        <v>365</v>
      </c>
      <c r="C69" s="337">
        <v>5</v>
      </c>
      <c r="D69" s="255" t="s">
        <v>366</v>
      </c>
      <c r="E69" s="41" t="s">
        <v>15</v>
      </c>
      <c r="F69" s="68">
        <v>112661</v>
      </c>
      <c r="G69" s="68">
        <v>6210821</v>
      </c>
      <c r="H69" s="299">
        <f t="shared" si="1"/>
        <v>0.24429085445963364</v>
      </c>
      <c r="J69" s="289" t="s">
        <v>182</v>
      </c>
      <c r="K69" s="333">
        <v>3</v>
      </c>
      <c r="L69" s="291" t="s">
        <v>1140</v>
      </c>
      <c r="M69" s="291" t="s">
        <v>15</v>
      </c>
      <c r="N69" s="293">
        <v>2800</v>
      </c>
      <c r="O69" s="293">
        <v>109421</v>
      </c>
      <c r="P69" s="313">
        <f t="shared" si="0"/>
        <v>1.3236217545188264E-2</v>
      </c>
    </row>
    <row r="70" spans="2:16" ht="13.5" customHeight="1">
      <c r="B70" s="253" t="s">
        <v>367</v>
      </c>
      <c r="C70" s="337">
        <v>3</v>
      </c>
      <c r="D70" s="255" t="s">
        <v>368</v>
      </c>
      <c r="E70" s="41" t="s">
        <v>15</v>
      </c>
      <c r="F70" s="68">
        <v>225</v>
      </c>
      <c r="G70" s="68">
        <v>8573</v>
      </c>
      <c r="H70" s="299">
        <f t="shared" si="1"/>
        <v>3.3720268146231219E-4</v>
      </c>
      <c r="J70" s="300" t="s">
        <v>184</v>
      </c>
      <c r="K70" s="336">
        <v>4</v>
      </c>
      <c r="L70" s="302" t="s">
        <v>1141</v>
      </c>
      <c r="M70" s="302" t="s">
        <v>15</v>
      </c>
      <c r="N70" s="298">
        <v>2800</v>
      </c>
      <c r="O70" s="298">
        <v>109421</v>
      </c>
      <c r="P70" s="314">
        <f t="shared" si="0"/>
        <v>1.3236217545188264E-2</v>
      </c>
    </row>
    <row r="71" spans="2:16" ht="13.5" customHeight="1">
      <c r="B71" s="253" t="s">
        <v>369</v>
      </c>
      <c r="C71" s="337">
        <v>4</v>
      </c>
      <c r="D71" s="255" t="s">
        <v>370</v>
      </c>
      <c r="E71" s="41" t="s">
        <v>15</v>
      </c>
      <c r="F71" s="68">
        <v>225</v>
      </c>
      <c r="G71" s="68">
        <v>8573</v>
      </c>
      <c r="H71" s="299">
        <f t="shared" si="1"/>
        <v>3.3720268146231219E-4</v>
      </c>
      <c r="J71" s="289" t="s">
        <v>190</v>
      </c>
      <c r="K71" s="333">
        <v>2</v>
      </c>
      <c r="L71" s="291" t="s">
        <v>191</v>
      </c>
      <c r="M71" s="291" t="s">
        <v>15</v>
      </c>
      <c r="N71" s="293">
        <v>10722</v>
      </c>
      <c r="O71" s="293">
        <v>2950905</v>
      </c>
      <c r="P71" s="313">
        <f t="shared" si="0"/>
        <v>0.35695908952745609</v>
      </c>
    </row>
    <row r="72" spans="2:16" ht="13.5" customHeight="1">
      <c r="B72" s="253" t="s">
        <v>371</v>
      </c>
      <c r="C72" s="337">
        <v>3</v>
      </c>
      <c r="D72" s="255" t="s">
        <v>372</v>
      </c>
      <c r="E72" s="41" t="s">
        <v>15</v>
      </c>
      <c r="F72" s="68">
        <v>4</v>
      </c>
      <c r="G72" s="68">
        <v>3188</v>
      </c>
      <c r="H72" s="299">
        <f t="shared" si="1"/>
        <v>1.2539392843833561E-4</v>
      </c>
      <c r="J72" s="294" t="s">
        <v>194</v>
      </c>
      <c r="K72" s="338">
        <v>3</v>
      </c>
      <c r="L72" s="296" t="s">
        <v>195</v>
      </c>
      <c r="M72" s="296" t="s">
        <v>15</v>
      </c>
      <c r="N72" s="304">
        <v>8</v>
      </c>
      <c r="O72" s="304">
        <v>2617</v>
      </c>
      <c r="P72" s="314">
        <f t="shared" si="0"/>
        <v>3.165679468818388E-4</v>
      </c>
    </row>
    <row r="73" spans="2:16" ht="13.5" customHeight="1">
      <c r="B73" s="328" t="s">
        <v>373</v>
      </c>
      <c r="C73" s="329">
        <v>4</v>
      </c>
      <c r="D73" s="330" t="s">
        <v>374</v>
      </c>
      <c r="E73" s="331" t="s">
        <v>15</v>
      </c>
      <c r="F73" s="332">
        <v>0</v>
      </c>
      <c r="G73" s="332">
        <v>1140</v>
      </c>
      <c r="H73" s="299">
        <f t="shared" si="1"/>
        <v>4.4839736016217878E-5</v>
      </c>
      <c r="J73" s="294" t="s">
        <v>200</v>
      </c>
      <c r="K73" s="338">
        <v>3</v>
      </c>
      <c r="L73" s="296" t="s">
        <v>201</v>
      </c>
      <c r="M73" s="296" t="s">
        <v>15</v>
      </c>
      <c r="N73" s="304">
        <v>783</v>
      </c>
      <c r="O73" s="304">
        <v>144171</v>
      </c>
      <c r="P73" s="314">
        <f t="shared" ref="P73:P136" si="2">O73/$O$170*100</f>
        <v>1.7439785047727009E-2</v>
      </c>
    </row>
    <row r="74" spans="2:16" ht="13.5" customHeight="1">
      <c r="B74" s="248" t="s">
        <v>401</v>
      </c>
      <c r="C74" s="334">
        <v>2</v>
      </c>
      <c r="D74" s="250" t="s">
        <v>402</v>
      </c>
      <c r="E74" s="335"/>
      <c r="F74" s="44">
        <v>0</v>
      </c>
      <c r="G74" s="44">
        <v>184126</v>
      </c>
      <c r="H74" s="288">
        <f t="shared" ref="H74:H136" si="3">G74/$G$136*100</f>
        <v>7.2422466962474849E-3</v>
      </c>
      <c r="J74" s="294" t="s">
        <v>1144</v>
      </c>
      <c r="K74" s="338">
        <v>3</v>
      </c>
      <c r="L74" s="296" t="s">
        <v>1145</v>
      </c>
      <c r="M74" s="296" t="s">
        <v>15</v>
      </c>
      <c r="N74" s="304">
        <v>808</v>
      </c>
      <c r="O74" s="304">
        <v>475704</v>
      </c>
      <c r="P74" s="314">
        <f t="shared" si="2"/>
        <v>5.7543996409429983E-2</v>
      </c>
    </row>
    <row r="75" spans="2:16" ht="13.5" customHeight="1">
      <c r="B75" s="253" t="s">
        <v>419</v>
      </c>
      <c r="C75" s="337">
        <v>3</v>
      </c>
      <c r="D75" s="255" t="s">
        <v>420</v>
      </c>
      <c r="E75" s="41" t="s">
        <v>15</v>
      </c>
      <c r="F75" s="68">
        <v>50</v>
      </c>
      <c r="G75" s="68">
        <v>63315</v>
      </c>
      <c r="H75" s="299">
        <f t="shared" si="3"/>
        <v>2.4903753384796796E-3</v>
      </c>
      <c r="J75" s="289" t="s">
        <v>204</v>
      </c>
      <c r="K75" s="333">
        <v>2</v>
      </c>
      <c r="L75" s="291" t="s">
        <v>205</v>
      </c>
      <c r="M75" s="291" t="s">
        <v>15</v>
      </c>
      <c r="N75" s="293">
        <v>43915</v>
      </c>
      <c r="O75" s="293">
        <v>1458525</v>
      </c>
      <c r="P75" s="313">
        <f t="shared" si="2"/>
        <v>0.17643189328461367</v>
      </c>
    </row>
    <row r="76" spans="2:16" ht="13.5" customHeight="1">
      <c r="B76" s="253" t="s">
        <v>425</v>
      </c>
      <c r="C76" s="337">
        <v>4</v>
      </c>
      <c r="D76" s="255" t="s">
        <v>426</v>
      </c>
      <c r="E76" s="41" t="s">
        <v>15</v>
      </c>
      <c r="F76" s="68">
        <v>44</v>
      </c>
      <c r="G76" s="68">
        <v>19842</v>
      </c>
      <c r="H76" s="299">
        <f t="shared" si="3"/>
        <v>7.8044740529280277E-4</v>
      </c>
      <c r="J76" s="294" t="s">
        <v>1146</v>
      </c>
      <c r="K76" s="338">
        <v>3</v>
      </c>
      <c r="L76" s="296" t="s">
        <v>1147</v>
      </c>
      <c r="M76" s="296" t="s">
        <v>15</v>
      </c>
      <c r="N76" s="304">
        <v>9</v>
      </c>
      <c r="O76" s="304">
        <v>3224</v>
      </c>
      <c r="P76" s="314">
        <f t="shared" si="2"/>
        <v>3.8999429145855879E-4</v>
      </c>
    </row>
    <row r="77" spans="2:16" ht="13.5" customHeight="1">
      <c r="B77" s="253" t="s">
        <v>429</v>
      </c>
      <c r="C77" s="337">
        <v>3</v>
      </c>
      <c r="D77" s="255" t="s">
        <v>430</v>
      </c>
      <c r="E77" s="41" t="s">
        <v>32</v>
      </c>
      <c r="F77" s="68">
        <v>3278</v>
      </c>
      <c r="G77" s="68">
        <v>44689</v>
      </c>
      <c r="H77" s="299">
        <f t="shared" si="3"/>
        <v>1.7577569849375092E-3</v>
      </c>
      <c r="J77" s="294" t="s">
        <v>1148</v>
      </c>
      <c r="K77" s="338">
        <v>3</v>
      </c>
      <c r="L77" s="296" t="s">
        <v>1149</v>
      </c>
      <c r="M77" s="296" t="s">
        <v>15</v>
      </c>
      <c r="N77" s="304">
        <v>4794</v>
      </c>
      <c r="O77" s="304">
        <v>232095</v>
      </c>
      <c r="P77" s="314">
        <f t="shared" si="2"/>
        <v>2.8075597107963462E-2</v>
      </c>
    </row>
    <row r="78" spans="2:16" ht="13.5" customHeight="1">
      <c r="B78" s="328" t="s">
        <v>441</v>
      </c>
      <c r="C78" s="329">
        <v>3</v>
      </c>
      <c r="D78" s="330" t="s">
        <v>442</v>
      </c>
      <c r="E78" s="331" t="s">
        <v>15</v>
      </c>
      <c r="F78" s="332">
        <v>0</v>
      </c>
      <c r="G78" s="332">
        <v>869</v>
      </c>
      <c r="H78" s="299">
        <f t="shared" si="3"/>
        <v>3.4180465436923975E-5</v>
      </c>
      <c r="J78" s="294" t="s">
        <v>1154</v>
      </c>
      <c r="K78" s="338">
        <v>3</v>
      </c>
      <c r="L78" s="296" t="s">
        <v>1155</v>
      </c>
      <c r="M78" s="296" t="s">
        <v>15</v>
      </c>
      <c r="N78" s="304">
        <v>4</v>
      </c>
      <c r="O78" s="304">
        <v>2013</v>
      </c>
      <c r="P78" s="314">
        <f t="shared" si="2"/>
        <v>2.4350450021900708E-4</v>
      </c>
    </row>
    <row r="79" spans="2:16" ht="13.5" customHeight="1">
      <c r="B79" s="242" t="s">
        <v>447</v>
      </c>
      <c r="C79" s="325">
        <v>1</v>
      </c>
      <c r="D79" s="244" t="s">
        <v>448</v>
      </c>
      <c r="E79" s="326"/>
      <c r="F79" s="43">
        <v>0</v>
      </c>
      <c r="G79" s="43">
        <v>2464085726</v>
      </c>
      <c r="H79" s="282">
        <f t="shared" si="3"/>
        <v>96.92013462734262</v>
      </c>
      <c r="J79" s="283" t="s">
        <v>206</v>
      </c>
      <c r="K79" s="327">
        <v>1</v>
      </c>
      <c r="L79" s="285" t="s">
        <v>207</v>
      </c>
      <c r="M79" s="285"/>
      <c r="N79" s="287">
        <v>0</v>
      </c>
      <c r="O79" s="287">
        <v>42388329</v>
      </c>
      <c r="P79" s="312">
        <f t="shared" si="2"/>
        <v>5.127545389102754</v>
      </c>
    </row>
    <row r="80" spans="2:16" ht="13.5" customHeight="1">
      <c r="B80" s="248" t="s">
        <v>449</v>
      </c>
      <c r="C80" s="334">
        <v>2</v>
      </c>
      <c r="D80" s="250" t="s">
        <v>450</v>
      </c>
      <c r="E80" s="335"/>
      <c r="F80" s="44">
        <v>0</v>
      </c>
      <c r="G80" s="44">
        <v>9631000</v>
      </c>
      <c r="H80" s="288">
        <f t="shared" si="3"/>
        <v>0.37881710313350386</v>
      </c>
      <c r="J80" s="289" t="s">
        <v>210</v>
      </c>
      <c r="K80" s="333">
        <v>2</v>
      </c>
      <c r="L80" s="291" t="s">
        <v>211</v>
      </c>
      <c r="M80" s="291" t="s">
        <v>15</v>
      </c>
      <c r="N80" s="293">
        <v>14</v>
      </c>
      <c r="O80" s="293">
        <v>12547</v>
      </c>
      <c r="P80" s="313">
        <f t="shared" si="2"/>
        <v>1.5177600418519036E-3</v>
      </c>
    </row>
    <row r="81" spans="2:16" ht="13.5" customHeight="1">
      <c r="B81" s="253" t="s">
        <v>451</v>
      </c>
      <c r="C81" s="337">
        <v>3</v>
      </c>
      <c r="D81" s="255" t="s">
        <v>452</v>
      </c>
      <c r="E81" s="41" t="s">
        <v>32</v>
      </c>
      <c r="F81" s="68">
        <v>57343</v>
      </c>
      <c r="G81" s="68">
        <v>56811</v>
      </c>
      <c r="H81" s="299">
        <f t="shared" si="3"/>
        <v>2.2345528445766264E-3</v>
      </c>
      <c r="J81" s="300" t="s">
        <v>212</v>
      </c>
      <c r="K81" s="336">
        <v>3</v>
      </c>
      <c r="L81" s="302" t="s">
        <v>213</v>
      </c>
      <c r="M81" s="302" t="s">
        <v>15</v>
      </c>
      <c r="N81" s="298">
        <v>2</v>
      </c>
      <c r="O81" s="298">
        <v>1482</v>
      </c>
      <c r="P81" s="314">
        <f t="shared" si="2"/>
        <v>1.7927156946078912E-4</v>
      </c>
    </row>
    <row r="82" spans="2:16" ht="13.5" customHeight="1">
      <c r="B82" s="253" t="s">
        <v>461</v>
      </c>
      <c r="C82" s="337">
        <v>4</v>
      </c>
      <c r="D82" s="255" t="s">
        <v>462</v>
      </c>
      <c r="E82" s="41" t="s">
        <v>32</v>
      </c>
      <c r="F82" s="68">
        <v>22850</v>
      </c>
      <c r="G82" s="68">
        <v>31569</v>
      </c>
      <c r="H82" s="299">
        <f t="shared" si="3"/>
        <v>1.2417066897333177E-3</v>
      </c>
      <c r="J82" s="289" t="s">
        <v>222</v>
      </c>
      <c r="K82" s="333">
        <v>2</v>
      </c>
      <c r="L82" s="291" t="s">
        <v>223</v>
      </c>
      <c r="M82" s="291"/>
      <c r="N82" s="293">
        <v>0</v>
      </c>
      <c r="O82" s="293">
        <v>2013125</v>
      </c>
      <c r="P82" s="313">
        <f t="shared" si="2"/>
        <v>0.2435196209654191</v>
      </c>
    </row>
    <row r="83" spans="2:16" ht="13.5" customHeight="1">
      <c r="B83" s="253" t="s">
        <v>463</v>
      </c>
      <c r="C83" s="337">
        <v>3</v>
      </c>
      <c r="D83" s="255" t="s">
        <v>464</v>
      </c>
      <c r="E83" s="41"/>
      <c r="F83" s="68">
        <v>0</v>
      </c>
      <c r="G83" s="68">
        <v>350769</v>
      </c>
      <c r="H83" s="299">
        <f t="shared" si="3"/>
        <v>1.3796832774274324E-2</v>
      </c>
      <c r="J83" s="300" t="s">
        <v>224</v>
      </c>
      <c r="K83" s="336">
        <v>3</v>
      </c>
      <c r="L83" s="302" t="s">
        <v>1160</v>
      </c>
      <c r="M83" s="302"/>
      <c r="N83" s="298">
        <v>0</v>
      </c>
      <c r="O83" s="298">
        <v>285143</v>
      </c>
      <c r="P83" s="314">
        <f t="shared" si="2"/>
        <v>3.4492599953277858E-2</v>
      </c>
    </row>
    <row r="84" spans="2:16" ht="13.5" customHeight="1">
      <c r="B84" s="253" t="s">
        <v>465</v>
      </c>
      <c r="C84" s="337">
        <v>4</v>
      </c>
      <c r="D84" s="255" t="s">
        <v>466</v>
      </c>
      <c r="E84" s="41" t="s">
        <v>12</v>
      </c>
      <c r="F84" s="68">
        <v>47</v>
      </c>
      <c r="G84" s="68">
        <v>23583</v>
      </c>
      <c r="H84" s="299">
        <f t="shared" si="3"/>
        <v>9.2759253900918091E-4</v>
      </c>
      <c r="J84" s="294" t="s">
        <v>226</v>
      </c>
      <c r="K84" s="338">
        <v>4</v>
      </c>
      <c r="L84" s="296" t="s">
        <v>1161</v>
      </c>
      <c r="M84" s="296"/>
      <c r="N84" s="304">
        <v>0</v>
      </c>
      <c r="O84" s="304">
        <v>285143</v>
      </c>
      <c r="P84" s="314">
        <f t="shared" si="2"/>
        <v>3.4492599953277858E-2</v>
      </c>
    </row>
    <row r="85" spans="2:16" ht="13.5" customHeight="1">
      <c r="B85" s="253" t="s">
        <v>467</v>
      </c>
      <c r="C85" s="337">
        <v>3</v>
      </c>
      <c r="D85" s="255" t="s">
        <v>468</v>
      </c>
      <c r="E85" s="41"/>
      <c r="F85" s="68">
        <v>0</v>
      </c>
      <c r="G85" s="68">
        <v>157826</v>
      </c>
      <c r="H85" s="299">
        <f t="shared" si="3"/>
        <v>6.2077861197329847E-3</v>
      </c>
      <c r="J85" s="294" t="s">
        <v>231</v>
      </c>
      <c r="K85" s="338">
        <v>3</v>
      </c>
      <c r="L85" s="296" t="s">
        <v>1162</v>
      </c>
      <c r="M85" s="296" t="s">
        <v>15</v>
      </c>
      <c r="N85" s="304">
        <v>2</v>
      </c>
      <c r="O85" s="304">
        <v>553</v>
      </c>
      <c r="P85" s="314">
        <f t="shared" si="2"/>
        <v>6.6894182126731692E-5</v>
      </c>
    </row>
    <row r="86" spans="2:16" ht="13.5" customHeight="1">
      <c r="B86" s="253" t="s">
        <v>470</v>
      </c>
      <c r="C86" s="337">
        <v>4</v>
      </c>
      <c r="D86" s="255" t="s">
        <v>471</v>
      </c>
      <c r="E86" s="41" t="s">
        <v>12</v>
      </c>
      <c r="F86" s="68">
        <v>188</v>
      </c>
      <c r="G86" s="68">
        <v>80715</v>
      </c>
      <c r="H86" s="299">
        <f t="shared" si="3"/>
        <v>3.1747713092535315E-3</v>
      </c>
      <c r="J86" s="300" t="s">
        <v>1164</v>
      </c>
      <c r="K86" s="336">
        <v>3</v>
      </c>
      <c r="L86" s="302" t="s">
        <v>1165</v>
      </c>
      <c r="M86" s="302" t="s">
        <v>32</v>
      </c>
      <c r="N86" s="298">
        <v>5831288</v>
      </c>
      <c r="O86" s="298">
        <v>1403234</v>
      </c>
      <c r="P86" s="314">
        <f t="shared" si="2"/>
        <v>0.16974356376568217</v>
      </c>
    </row>
    <row r="87" spans="2:16" ht="13.5" customHeight="1">
      <c r="B87" s="253" t="s">
        <v>476</v>
      </c>
      <c r="C87" s="337">
        <v>4</v>
      </c>
      <c r="D87" s="255" t="s">
        <v>477</v>
      </c>
      <c r="E87" s="41" t="s">
        <v>32</v>
      </c>
      <c r="F87" s="68">
        <v>12661</v>
      </c>
      <c r="G87" s="68">
        <v>77111</v>
      </c>
      <c r="H87" s="299">
        <f t="shared" si="3"/>
        <v>3.0330148104794536E-3</v>
      </c>
      <c r="J87" s="289" t="s">
        <v>256</v>
      </c>
      <c r="K87" s="333">
        <v>2</v>
      </c>
      <c r="L87" s="291" t="s">
        <v>236</v>
      </c>
      <c r="M87" s="291" t="s">
        <v>15</v>
      </c>
      <c r="N87" s="293">
        <v>464</v>
      </c>
      <c r="O87" s="293">
        <v>88357</v>
      </c>
      <c r="P87" s="313">
        <f t="shared" si="2"/>
        <v>1.0688190325807654E-2</v>
      </c>
    </row>
    <row r="88" spans="2:16" ht="13.5" customHeight="1">
      <c r="B88" s="253" t="s">
        <v>478</v>
      </c>
      <c r="C88" s="337">
        <v>3</v>
      </c>
      <c r="D88" s="255" t="s">
        <v>479</v>
      </c>
      <c r="E88" s="41"/>
      <c r="F88" s="68">
        <v>0</v>
      </c>
      <c r="G88" s="68">
        <v>296442</v>
      </c>
      <c r="H88" s="299">
        <f t="shared" si="3"/>
        <v>1.165998335449093E-2</v>
      </c>
      <c r="J88" s="294" t="s">
        <v>258</v>
      </c>
      <c r="K88" s="338">
        <v>3</v>
      </c>
      <c r="L88" s="296" t="s">
        <v>238</v>
      </c>
      <c r="M88" s="296" t="s">
        <v>15</v>
      </c>
      <c r="N88" s="304">
        <v>444</v>
      </c>
      <c r="O88" s="304">
        <v>72977</v>
      </c>
      <c r="P88" s="314">
        <f t="shared" si="2"/>
        <v>8.827733687273959E-3</v>
      </c>
    </row>
    <row r="89" spans="2:16" ht="13.5" customHeight="1">
      <c r="B89" s="253" t="s">
        <v>480</v>
      </c>
      <c r="C89" s="337">
        <v>4</v>
      </c>
      <c r="D89" s="255" t="s">
        <v>481</v>
      </c>
      <c r="E89" s="41" t="s">
        <v>12</v>
      </c>
      <c r="F89" s="68">
        <v>240</v>
      </c>
      <c r="G89" s="68">
        <v>248781</v>
      </c>
      <c r="H89" s="299">
        <f t="shared" si="3"/>
        <v>9.7853283910971055E-3</v>
      </c>
      <c r="J89" s="289" t="s">
        <v>300</v>
      </c>
      <c r="K89" s="333">
        <v>2</v>
      </c>
      <c r="L89" s="291" t="s">
        <v>257</v>
      </c>
      <c r="M89" s="291"/>
      <c r="N89" s="293">
        <v>0</v>
      </c>
      <c r="O89" s="293">
        <v>3226322</v>
      </c>
      <c r="P89" s="313">
        <f t="shared" si="2"/>
        <v>0.39027517444390825</v>
      </c>
    </row>
    <row r="90" spans="2:16" ht="13.5" customHeight="1">
      <c r="B90" s="253" t="s">
        <v>482</v>
      </c>
      <c r="C90" s="337">
        <v>5</v>
      </c>
      <c r="D90" s="255" t="s">
        <v>483</v>
      </c>
      <c r="E90" s="41" t="s">
        <v>12</v>
      </c>
      <c r="F90" s="68">
        <v>86</v>
      </c>
      <c r="G90" s="68">
        <v>61020</v>
      </c>
      <c r="H90" s="299">
        <f t="shared" si="3"/>
        <v>2.4001058699207149E-3</v>
      </c>
      <c r="J90" s="294" t="s">
        <v>302</v>
      </c>
      <c r="K90" s="338">
        <v>3</v>
      </c>
      <c r="L90" s="296" t="s">
        <v>1166</v>
      </c>
      <c r="M90" s="296" t="s">
        <v>32</v>
      </c>
      <c r="N90" s="304">
        <v>66409</v>
      </c>
      <c r="O90" s="304">
        <v>24559</v>
      </c>
      <c r="P90" s="314">
        <f t="shared" si="2"/>
        <v>2.9708032890604047E-3</v>
      </c>
    </row>
    <row r="91" spans="2:16" ht="13.5" customHeight="1">
      <c r="B91" s="253" t="s">
        <v>484</v>
      </c>
      <c r="C91" s="337">
        <v>5</v>
      </c>
      <c r="D91" s="255" t="s">
        <v>485</v>
      </c>
      <c r="E91" s="41" t="s">
        <v>12</v>
      </c>
      <c r="F91" s="68">
        <v>55</v>
      </c>
      <c r="G91" s="68">
        <v>33211</v>
      </c>
      <c r="H91" s="299">
        <f t="shared" si="3"/>
        <v>1.306291642837379E-3</v>
      </c>
      <c r="J91" s="300" t="s">
        <v>1170</v>
      </c>
      <c r="K91" s="336">
        <v>4</v>
      </c>
      <c r="L91" s="302" t="s">
        <v>1171</v>
      </c>
      <c r="M91" s="302" t="s">
        <v>32</v>
      </c>
      <c r="N91" s="298">
        <v>66409</v>
      </c>
      <c r="O91" s="298">
        <v>24559</v>
      </c>
      <c r="P91" s="314">
        <f t="shared" si="2"/>
        <v>2.9708032890604047E-3</v>
      </c>
    </row>
    <row r="92" spans="2:16" ht="13.5" customHeight="1">
      <c r="B92" s="253" t="s">
        <v>488</v>
      </c>
      <c r="C92" s="337">
        <v>3</v>
      </c>
      <c r="D92" s="255" t="s">
        <v>489</v>
      </c>
      <c r="E92" s="41"/>
      <c r="F92" s="68">
        <v>0</v>
      </c>
      <c r="G92" s="68">
        <v>13504</v>
      </c>
      <c r="H92" s="299">
        <f t="shared" si="3"/>
        <v>5.3115420628333887E-4</v>
      </c>
      <c r="J92" s="300" t="s">
        <v>328</v>
      </c>
      <c r="K92" s="336">
        <v>3</v>
      </c>
      <c r="L92" s="302" t="s">
        <v>1181</v>
      </c>
      <c r="M92" s="302" t="s">
        <v>32</v>
      </c>
      <c r="N92" s="298">
        <v>16615</v>
      </c>
      <c r="O92" s="298">
        <v>8070</v>
      </c>
      <c r="P92" s="314">
        <f t="shared" si="2"/>
        <v>9.7619538835935771E-4</v>
      </c>
    </row>
    <row r="93" spans="2:16" ht="13.5" customHeight="1">
      <c r="B93" s="253" t="s">
        <v>494</v>
      </c>
      <c r="C93" s="337">
        <v>4</v>
      </c>
      <c r="D93" s="255" t="s">
        <v>495</v>
      </c>
      <c r="E93" s="41" t="s">
        <v>12</v>
      </c>
      <c r="F93" s="68">
        <v>1</v>
      </c>
      <c r="G93" s="68">
        <v>589</v>
      </c>
      <c r="H93" s="299">
        <f t="shared" si="3"/>
        <v>2.3167196941712569E-5</v>
      </c>
      <c r="J93" s="300" t="s">
        <v>1182</v>
      </c>
      <c r="K93" s="336">
        <v>3</v>
      </c>
      <c r="L93" s="302" t="s">
        <v>1183</v>
      </c>
      <c r="M93" s="302" t="s">
        <v>15</v>
      </c>
      <c r="N93" s="298">
        <v>2</v>
      </c>
      <c r="O93" s="298">
        <v>1853</v>
      </c>
      <c r="P93" s="314">
        <f t="shared" si="2"/>
        <v>2.2414994481163443E-4</v>
      </c>
    </row>
    <row r="94" spans="2:16" ht="13.5" customHeight="1">
      <c r="B94" s="253" t="s">
        <v>496</v>
      </c>
      <c r="C94" s="337">
        <v>4</v>
      </c>
      <c r="D94" s="255" t="s">
        <v>497</v>
      </c>
      <c r="E94" s="41" t="s">
        <v>12</v>
      </c>
      <c r="F94" s="68">
        <v>7</v>
      </c>
      <c r="G94" s="68">
        <v>12915</v>
      </c>
      <c r="H94" s="299">
        <f t="shared" si="3"/>
        <v>5.0798700934162621E-4</v>
      </c>
      <c r="J94" s="289" t="s">
        <v>331</v>
      </c>
      <c r="K94" s="333">
        <v>2</v>
      </c>
      <c r="L94" s="291" t="s">
        <v>301</v>
      </c>
      <c r="M94" s="291"/>
      <c r="N94" s="293">
        <v>0</v>
      </c>
      <c r="O94" s="293">
        <v>968643</v>
      </c>
      <c r="P94" s="313">
        <f t="shared" si="2"/>
        <v>0.11717284133414788</v>
      </c>
    </row>
    <row r="95" spans="2:16" ht="13.5" customHeight="1">
      <c r="B95" s="253" t="s">
        <v>514</v>
      </c>
      <c r="C95" s="337">
        <v>3</v>
      </c>
      <c r="D95" s="255" t="s">
        <v>515</v>
      </c>
      <c r="E95" s="41"/>
      <c r="F95" s="68">
        <v>0</v>
      </c>
      <c r="G95" s="68">
        <v>49493</v>
      </c>
      <c r="H95" s="299">
        <f t="shared" si="3"/>
        <v>1.9467132058339225E-3</v>
      </c>
      <c r="J95" s="294" t="s">
        <v>333</v>
      </c>
      <c r="K95" s="338">
        <v>3</v>
      </c>
      <c r="L95" s="296" t="s">
        <v>307</v>
      </c>
      <c r="M95" s="296"/>
      <c r="N95" s="304">
        <v>0</v>
      </c>
      <c r="O95" s="304">
        <v>238</v>
      </c>
      <c r="P95" s="314">
        <f t="shared" si="2"/>
        <v>2.8789901168466809E-5</v>
      </c>
    </row>
    <row r="96" spans="2:16" ht="13.5" customHeight="1">
      <c r="B96" s="253" t="s">
        <v>516</v>
      </c>
      <c r="C96" s="337">
        <v>4</v>
      </c>
      <c r="D96" s="255" t="s">
        <v>517</v>
      </c>
      <c r="E96" s="41" t="s">
        <v>12</v>
      </c>
      <c r="F96" s="68">
        <v>3</v>
      </c>
      <c r="G96" s="68">
        <v>6065</v>
      </c>
      <c r="H96" s="299">
        <f t="shared" si="3"/>
        <v>2.3855526222663282E-4</v>
      </c>
      <c r="J96" s="289" t="s">
        <v>375</v>
      </c>
      <c r="K96" s="333">
        <v>2</v>
      </c>
      <c r="L96" s="291" t="s">
        <v>332</v>
      </c>
      <c r="M96" s="291" t="s">
        <v>15</v>
      </c>
      <c r="N96" s="293">
        <v>397745</v>
      </c>
      <c r="O96" s="293">
        <v>31502994</v>
      </c>
      <c r="P96" s="313">
        <f t="shared" si="2"/>
        <v>3.81079026794455</v>
      </c>
    </row>
    <row r="97" spans="2:16" ht="13.5" customHeight="1">
      <c r="B97" s="253" t="s">
        <v>520</v>
      </c>
      <c r="C97" s="337">
        <v>3</v>
      </c>
      <c r="D97" s="255" t="s">
        <v>521</v>
      </c>
      <c r="E97" s="41"/>
      <c r="F97" s="68">
        <v>0</v>
      </c>
      <c r="G97" s="68">
        <v>17694</v>
      </c>
      <c r="H97" s="299">
        <f t="shared" si="3"/>
        <v>6.9595990269382378E-4</v>
      </c>
      <c r="J97" s="294" t="s">
        <v>377</v>
      </c>
      <c r="K97" s="338">
        <v>3</v>
      </c>
      <c r="L97" s="296" t="s">
        <v>334</v>
      </c>
      <c r="M97" s="296" t="s">
        <v>15</v>
      </c>
      <c r="N97" s="304">
        <v>11679</v>
      </c>
      <c r="O97" s="304">
        <v>403598</v>
      </c>
      <c r="P97" s="314">
        <f t="shared" si="2"/>
        <v>4.8821624083154901E-2</v>
      </c>
    </row>
    <row r="98" spans="2:16" ht="13.5" customHeight="1">
      <c r="B98" s="253" t="s">
        <v>528</v>
      </c>
      <c r="C98" s="337">
        <v>3</v>
      </c>
      <c r="D98" s="255" t="s">
        <v>529</v>
      </c>
      <c r="E98" s="41"/>
      <c r="F98" s="68">
        <v>0</v>
      </c>
      <c r="G98" s="68">
        <v>8174</v>
      </c>
      <c r="H98" s="299">
        <f t="shared" si="3"/>
        <v>3.2150877385663592E-4</v>
      </c>
      <c r="J98" s="300" t="s">
        <v>387</v>
      </c>
      <c r="K98" s="336">
        <v>3</v>
      </c>
      <c r="L98" s="302" t="s">
        <v>1188</v>
      </c>
      <c r="M98" s="302" t="s">
        <v>15</v>
      </c>
      <c r="N98" s="298">
        <v>12876</v>
      </c>
      <c r="O98" s="298">
        <v>1793730</v>
      </c>
      <c r="P98" s="314">
        <f t="shared" si="2"/>
        <v>0.21698029169291583</v>
      </c>
    </row>
    <row r="99" spans="2:16" ht="13.5" customHeight="1">
      <c r="B99" s="253" t="s">
        <v>530</v>
      </c>
      <c r="C99" s="337">
        <v>4</v>
      </c>
      <c r="D99" s="255" t="s">
        <v>531</v>
      </c>
      <c r="E99" s="41" t="s">
        <v>15</v>
      </c>
      <c r="F99" s="68">
        <v>0</v>
      </c>
      <c r="G99" s="68">
        <v>2754</v>
      </c>
      <c r="H99" s="299">
        <f t="shared" si="3"/>
        <v>1.0832336227075792E-4</v>
      </c>
      <c r="J99" s="300" t="s">
        <v>393</v>
      </c>
      <c r="K99" s="336">
        <v>3</v>
      </c>
      <c r="L99" s="302" t="s">
        <v>342</v>
      </c>
      <c r="M99" s="302" t="s">
        <v>15</v>
      </c>
      <c r="N99" s="298">
        <v>13158</v>
      </c>
      <c r="O99" s="298">
        <v>1042903</v>
      </c>
      <c r="P99" s="314">
        <f t="shared" si="2"/>
        <v>0.1261557743625947</v>
      </c>
    </row>
    <row r="100" spans="2:16" ht="13.5" customHeight="1">
      <c r="B100" s="253" t="s">
        <v>534</v>
      </c>
      <c r="C100" s="337">
        <v>3</v>
      </c>
      <c r="D100" s="255" t="s">
        <v>535</v>
      </c>
      <c r="E100" s="41"/>
      <c r="F100" s="68">
        <v>0</v>
      </c>
      <c r="G100" s="68">
        <v>6472256</v>
      </c>
      <c r="H100" s="299">
        <f t="shared" si="3"/>
        <v>0.25457390392051077</v>
      </c>
      <c r="J100" s="300" t="s">
        <v>397</v>
      </c>
      <c r="K100" s="336">
        <v>3</v>
      </c>
      <c r="L100" s="302" t="s">
        <v>350</v>
      </c>
      <c r="M100" s="302" t="s">
        <v>15</v>
      </c>
      <c r="N100" s="298">
        <v>325668</v>
      </c>
      <c r="O100" s="298">
        <v>26336767</v>
      </c>
      <c r="P100" s="314">
        <f t="shared" si="2"/>
        <v>3.1858526009535213</v>
      </c>
    </row>
    <row r="101" spans="2:16" ht="13.5" customHeight="1">
      <c r="B101" s="253" t="s">
        <v>538</v>
      </c>
      <c r="C101" s="337">
        <v>4</v>
      </c>
      <c r="D101" s="255" t="s">
        <v>539</v>
      </c>
      <c r="E101" s="41" t="s">
        <v>12</v>
      </c>
      <c r="F101" s="68">
        <v>8</v>
      </c>
      <c r="G101" s="68">
        <v>3789</v>
      </c>
      <c r="H101" s="299">
        <f t="shared" si="3"/>
        <v>1.4903312260127152E-4</v>
      </c>
      <c r="J101" s="300" t="s">
        <v>399</v>
      </c>
      <c r="K101" s="336">
        <v>3</v>
      </c>
      <c r="L101" s="302" t="s">
        <v>372</v>
      </c>
      <c r="M101" s="302" t="s">
        <v>15</v>
      </c>
      <c r="N101" s="298">
        <v>984</v>
      </c>
      <c r="O101" s="298">
        <v>187488</v>
      </c>
      <c r="P101" s="314">
        <f t="shared" si="2"/>
        <v>2.2679668026359262E-2</v>
      </c>
    </row>
    <row r="102" spans="2:16" ht="13.5" customHeight="1">
      <c r="B102" s="253" t="s">
        <v>546</v>
      </c>
      <c r="C102" s="337">
        <v>3</v>
      </c>
      <c r="D102" s="255" t="s">
        <v>547</v>
      </c>
      <c r="E102" s="41" t="s">
        <v>32</v>
      </c>
      <c r="F102" s="68">
        <v>8888</v>
      </c>
      <c r="G102" s="68">
        <v>108480</v>
      </c>
      <c r="H102" s="299">
        <f t="shared" si="3"/>
        <v>4.2668548798590489E-3</v>
      </c>
      <c r="J102" s="289" t="s">
        <v>401</v>
      </c>
      <c r="K102" s="333">
        <v>2</v>
      </c>
      <c r="L102" s="291" t="s">
        <v>376</v>
      </c>
      <c r="M102" s="291" t="s">
        <v>15</v>
      </c>
      <c r="N102" s="293">
        <v>995</v>
      </c>
      <c r="O102" s="293">
        <v>1763792</v>
      </c>
      <c r="P102" s="313">
        <f t="shared" si="2"/>
        <v>0.21335881244425378</v>
      </c>
    </row>
    <row r="103" spans="2:16" ht="13.5" customHeight="1">
      <c r="B103" s="248" t="s">
        <v>550</v>
      </c>
      <c r="C103" s="334">
        <v>2</v>
      </c>
      <c r="D103" s="250" t="s">
        <v>551</v>
      </c>
      <c r="E103" s="335"/>
      <c r="F103" s="44">
        <v>0</v>
      </c>
      <c r="G103" s="44">
        <v>75315</v>
      </c>
      <c r="H103" s="288">
        <f t="shared" si="3"/>
        <v>2.9623725597030257E-3</v>
      </c>
      <c r="J103" s="300" t="s">
        <v>413</v>
      </c>
      <c r="K103" s="336">
        <v>3</v>
      </c>
      <c r="L103" s="302" t="s">
        <v>388</v>
      </c>
      <c r="M103" s="302" t="s">
        <v>15</v>
      </c>
      <c r="N103" s="298">
        <v>721</v>
      </c>
      <c r="O103" s="298">
        <v>187826</v>
      </c>
      <c r="P103" s="314">
        <f t="shared" si="2"/>
        <v>2.2720554524657339E-2</v>
      </c>
    </row>
    <row r="104" spans="2:16" ht="13.5" customHeight="1">
      <c r="B104" s="253" t="s">
        <v>552</v>
      </c>
      <c r="C104" s="337">
        <v>3</v>
      </c>
      <c r="D104" s="255" t="s">
        <v>553</v>
      </c>
      <c r="E104" s="41"/>
      <c r="F104" s="68">
        <v>0</v>
      </c>
      <c r="G104" s="68">
        <v>2336</v>
      </c>
      <c r="H104" s="299">
        <f t="shared" si="3"/>
        <v>9.188212573147803E-5</v>
      </c>
      <c r="J104" s="294" t="s">
        <v>437</v>
      </c>
      <c r="K104" s="338">
        <v>3</v>
      </c>
      <c r="L104" s="296" t="s">
        <v>1205</v>
      </c>
      <c r="M104" s="296" t="s">
        <v>15</v>
      </c>
      <c r="N104" s="304">
        <v>274</v>
      </c>
      <c r="O104" s="304">
        <v>1575966</v>
      </c>
      <c r="P104" s="314">
        <f t="shared" si="2"/>
        <v>0.19063825791959646</v>
      </c>
    </row>
    <row r="105" spans="2:16" ht="13.5" customHeight="1">
      <c r="B105" s="253" t="s">
        <v>556</v>
      </c>
      <c r="C105" s="337">
        <v>4</v>
      </c>
      <c r="D105" s="255" t="s">
        <v>557</v>
      </c>
      <c r="E105" s="41" t="s">
        <v>12</v>
      </c>
      <c r="F105" s="68">
        <v>39</v>
      </c>
      <c r="G105" s="68">
        <v>1481</v>
      </c>
      <c r="H105" s="299">
        <f t="shared" si="3"/>
        <v>5.825232371931463E-5</v>
      </c>
      <c r="J105" s="289" t="s">
        <v>1206</v>
      </c>
      <c r="K105" s="333">
        <v>2</v>
      </c>
      <c r="L105" s="291" t="s">
        <v>402</v>
      </c>
      <c r="M105" s="291"/>
      <c r="N105" s="293">
        <v>0</v>
      </c>
      <c r="O105" s="293">
        <v>2812549</v>
      </c>
      <c r="P105" s="313">
        <f t="shared" si="2"/>
        <v>0.34022272160281575</v>
      </c>
    </row>
    <row r="106" spans="2:16" ht="13.5" customHeight="1">
      <c r="B106" s="253" t="s">
        <v>560</v>
      </c>
      <c r="C106" s="337">
        <v>3</v>
      </c>
      <c r="D106" s="255" t="s">
        <v>561</v>
      </c>
      <c r="E106" s="41"/>
      <c r="F106" s="68">
        <v>0</v>
      </c>
      <c r="G106" s="68">
        <v>41376</v>
      </c>
      <c r="H106" s="299">
        <f t="shared" si="3"/>
        <v>1.6274464187780973E-3</v>
      </c>
      <c r="J106" s="300" t="s">
        <v>1207</v>
      </c>
      <c r="K106" s="336">
        <v>3</v>
      </c>
      <c r="L106" s="302" t="s">
        <v>1208</v>
      </c>
      <c r="M106" s="302" t="s">
        <v>15</v>
      </c>
      <c r="N106" s="298">
        <v>5495</v>
      </c>
      <c r="O106" s="298">
        <v>999746</v>
      </c>
      <c r="P106" s="314">
        <f t="shared" si="2"/>
        <v>0.12093524593936981</v>
      </c>
    </row>
    <row r="107" spans="2:16" ht="13.5" customHeight="1">
      <c r="B107" s="253" t="s">
        <v>566</v>
      </c>
      <c r="C107" s="337">
        <v>3</v>
      </c>
      <c r="D107" s="255" t="s">
        <v>567</v>
      </c>
      <c r="E107" s="41" t="s">
        <v>32</v>
      </c>
      <c r="F107" s="68">
        <v>2014</v>
      </c>
      <c r="G107" s="68">
        <v>23402</v>
      </c>
      <c r="H107" s="299">
        <f t="shared" si="3"/>
        <v>9.2047324758906209E-4</v>
      </c>
      <c r="J107" s="300" t="s">
        <v>1209</v>
      </c>
      <c r="K107" s="336">
        <v>3</v>
      </c>
      <c r="L107" s="302" t="s">
        <v>1210</v>
      </c>
      <c r="M107" s="302" t="s">
        <v>15</v>
      </c>
      <c r="N107" s="298">
        <v>226</v>
      </c>
      <c r="O107" s="298">
        <v>71331</v>
      </c>
      <c r="P107" s="314">
        <f t="shared" si="2"/>
        <v>8.6286236985206131E-3</v>
      </c>
    </row>
    <row r="108" spans="2:16" ht="13.5" customHeight="1">
      <c r="B108" s="248" t="s">
        <v>625</v>
      </c>
      <c r="C108" s="334">
        <v>2</v>
      </c>
      <c r="D108" s="250" t="s">
        <v>626</v>
      </c>
      <c r="E108" s="335"/>
      <c r="F108" s="44">
        <v>0</v>
      </c>
      <c r="G108" s="44">
        <v>2454379411</v>
      </c>
      <c r="H108" s="288">
        <f t="shared" si="3"/>
        <v>96.538355151649398</v>
      </c>
      <c r="J108" s="300" t="s">
        <v>1211</v>
      </c>
      <c r="K108" s="336">
        <v>3</v>
      </c>
      <c r="L108" s="302" t="s">
        <v>430</v>
      </c>
      <c r="M108" s="302" t="s">
        <v>32</v>
      </c>
      <c r="N108" s="298">
        <v>58295</v>
      </c>
      <c r="O108" s="298">
        <v>16597</v>
      </c>
      <c r="P108" s="314">
        <f t="shared" si="2"/>
        <v>2.0076722256010238E-3</v>
      </c>
    </row>
    <row r="109" spans="2:16" ht="13.5" customHeight="1">
      <c r="B109" s="328" t="s">
        <v>627</v>
      </c>
      <c r="C109" s="329">
        <v>3</v>
      </c>
      <c r="D109" s="330" t="s">
        <v>628</v>
      </c>
      <c r="E109" s="331"/>
      <c r="F109" s="332">
        <v>0</v>
      </c>
      <c r="G109" s="332">
        <v>1323672</v>
      </c>
      <c r="H109" s="299">
        <f t="shared" si="3"/>
        <v>5.2064125484262418E-2</v>
      </c>
      <c r="J109" s="294" t="s">
        <v>1212</v>
      </c>
      <c r="K109" s="338">
        <v>3</v>
      </c>
      <c r="L109" s="296" t="s">
        <v>434</v>
      </c>
      <c r="M109" s="296"/>
      <c r="N109" s="304">
        <v>0</v>
      </c>
      <c r="O109" s="304">
        <v>1173</v>
      </c>
      <c r="P109" s="314">
        <f t="shared" si="2"/>
        <v>1.418930843303007E-4</v>
      </c>
    </row>
    <row r="110" spans="2:16" ht="13.5" customHeight="1">
      <c r="B110" s="253" t="s">
        <v>629</v>
      </c>
      <c r="C110" s="337">
        <v>4</v>
      </c>
      <c r="D110" s="255" t="s">
        <v>630</v>
      </c>
      <c r="E110" s="41" t="s">
        <v>15</v>
      </c>
      <c r="F110" s="68">
        <v>386</v>
      </c>
      <c r="G110" s="68">
        <v>1301330</v>
      </c>
      <c r="H110" s="299">
        <f t="shared" si="3"/>
        <v>5.1185345324548083E-2</v>
      </c>
      <c r="J110" s="300" t="s">
        <v>1213</v>
      </c>
      <c r="K110" s="336">
        <v>3</v>
      </c>
      <c r="L110" s="302" t="s">
        <v>438</v>
      </c>
      <c r="M110" s="302" t="s">
        <v>32</v>
      </c>
      <c r="N110" s="298">
        <v>1401</v>
      </c>
      <c r="O110" s="298">
        <v>633</v>
      </c>
      <c r="P110" s="314">
        <f t="shared" si="2"/>
        <v>7.6571459830418028E-5</v>
      </c>
    </row>
    <row r="111" spans="2:16" ht="13.5" customHeight="1">
      <c r="B111" s="253" t="s">
        <v>633</v>
      </c>
      <c r="C111" s="337">
        <v>3</v>
      </c>
      <c r="D111" s="255" t="s">
        <v>634</v>
      </c>
      <c r="E111" s="41" t="s">
        <v>12</v>
      </c>
      <c r="F111" s="68">
        <v>947103</v>
      </c>
      <c r="G111" s="68">
        <v>2425746355</v>
      </c>
      <c r="H111" s="299">
        <f>G111/$G$136*100</f>
        <v>95.412128246055033</v>
      </c>
      <c r="J111" s="283" t="s">
        <v>447</v>
      </c>
      <c r="K111" s="327">
        <v>1</v>
      </c>
      <c r="L111" s="285" t="s">
        <v>448</v>
      </c>
      <c r="M111" s="285"/>
      <c r="N111" s="287">
        <v>0</v>
      </c>
      <c r="O111" s="287">
        <v>747885882</v>
      </c>
      <c r="P111" s="312">
        <f t="shared" si="2"/>
        <v>90.468742134754748</v>
      </c>
    </row>
    <row r="112" spans="2:16" ht="13.5" customHeight="1">
      <c r="B112" s="253" t="s">
        <v>635</v>
      </c>
      <c r="C112" s="337">
        <v>4</v>
      </c>
      <c r="D112" s="255" t="s">
        <v>636</v>
      </c>
      <c r="E112" s="41" t="s">
        <v>12</v>
      </c>
      <c r="F112" s="68">
        <v>943636</v>
      </c>
      <c r="G112" s="68">
        <v>2417589756</v>
      </c>
      <c r="H112" s="299">
        <f t="shared" si="3"/>
        <v>95.091303907502279</v>
      </c>
      <c r="J112" s="289" t="s">
        <v>449</v>
      </c>
      <c r="K112" s="333">
        <v>2</v>
      </c>
      <c r="L112" s="291" t="s">
        <v>450</v>
      </c>
      <c r="M112" s="291"/>
      <c r="N112" s="293">
        <v>0</v>
      </c>
      <c r="O112" s="293">
        <v>9606251</v>
      </c>
      <c r="P112" s="313">
        <f t="shared" si="2"/>
        <v>1.1620294827289304</v>
      </c>
    </row>
    <row r="113" spans="2:16" ht="13.5" customHeight="1">
      <c r="B113" s="253" t="s">
        <v>637</v>
      </c>
      <c r="C113" s="337">
        <v>5</v>
      </c>
      <c r="D113" s="255" t="s">
        <v>638</v>
      </c>
      <c r="E113" s="41" t="s">
        <v>12</v>
      </c>
      <c r="F113" s="68">
        <v>1</v>
      </c>
      <c r="G113" s="68">
        <v>719</v>
      </c>
      <c r="H113" s="299">
        <f t="shared" si="3"/>
        <v>2.8280500171632153E-5</v>
      </c>
      <c r="J113" s="300" t="s">
        <v>451</v>
      </c>
      <c r="K113" s="336">
        <v>3</v>
      </c>
      <c r="L113" s="302" t="s">
        <v>452</v>
      </c>
      <c r="M113" s="302" t="s">
        <v>15</v>
      </c>
      <c r="N113" s="298">
        <v>26</v>
      </c>
      <c r="O113" s="298">
        <v>30298</v>
      </c>
      <c r="P113" s="314">
        <f t="shared" si="2"/>
        <v>3.6650269983286021E-3</v>
      </c>
    </row>
    <row r="114" spans="2:16" ht="13.5" customHeight="1">
      <c r="B114" s="253" t="s">
        <v>639</v>
      </c>
      <c r="C114" s="337">
        <v>4</v>
      </c>
      <c r="D114" s="255" t="s">
        <v>640</v>
      </c>
      <c r="E114" s="41" t="s">
        <v>12</v>
      </c>
      <c r="F114" s="68">
        <v>3467</v>
      </c>
      <c r="G114" s="68">
        <v>8156599</v>
      </c>
      <c r="H114" s="299">
        <f t="shared" si="3"/>
        <v>0.32082433855276027</v>
      </c>
      <c r="J114" s="300" t="s">
        <v>463</v>
      </c>
      <c r="K114" s="336">
        <v>3</v>
      </c>
      <c r="L114" s="302" t="s">
        <v>464</v>
      </c>
      <c r="M114" s="302"/>
      <c r="N114" s="298">
        <v>0</v>
      </c>
      <c r="O114" s="298">
        <v>607110</v>
      </c>
      <c r="P114" s="314">
        <f t="shared" si="2"/>
        <v>7.3439650833562534E-2</v>
      </c>
    </row>
    <row r="115" spans="2:16" ht="13.5" customHeight="1">
      <c r="B115" s="253" t="s">
        <v>641</v>
      </c>
      <c r="C115" s="337">
        <v>5</v>
      </c>
      <c r="D115" s="255" t="s">
        <v>642</v>
      </c>
      <c r="E115" s="41" t="s">
        <v>12</v>
      </c>
      <c r="F115" s="68">
        <v>1095</v>
      </c>
      <c r="G115" s="68">
        <v>2127469</v>
      </c>
      <c r="H115" s="299">
        <f t="shared" si="3"/>
        <v>8.3679954686567568E-2</v>
      </c>
      <c r="J115" s="300" t="s">
        <v>465</v>
      </c>
      <c r="K115" s="336">
        <v>4</v>
      </c>
      <c r="L115" s="302" t="s">
        <v>466</v>
      </c>
      <c r="M115" s="302" t="s">
        <v>12</v>
      </c>
      <c r="N115" s="298">
        <v>20</v>
      </c>
      <c r="O115" s="298">
        <v>228589</v>
      </c>
      <c r="P115" s="314">
        <f t="shared" si="2"/>
        <v>2.7651490412599407E-2</v>
      </c>
    </row>
    <row r="116" spans="2:16" ht="13.5" customHeight="1">
      <c r="B116" s="253" t="s">
        <v>647</v>
      </c>
      <c r="C116" s="337">
        <v>3</v>
      </c>
      <c r="D116" s="255" t="s">
        <v>648</v>
      </c>
      <c r="E116" s="41" t="s">
        <v>32</v>
      </c>
      <c r="F116" s="68">
        <v>4442877</v>
      </c>
      <c r="G116" s="68">
        <v>3741356</v>
      </c>
      <c r="H116" s="299">
        <f t="shared" si="3"/>
        <v>0.14715913630060776</v>
      </c>
      <c r="J116" s="300" t="s">
        <v>467</v>
      </c>
      <c r="K116" s="336">
        <v>3</v>
      </c>
      <c r="L116" s="302" t="s">
        <v>468</v>
      </c>
      <c r="M116" s="302"/>
      <c r="N116" s="298">
        <v>0</v>
      </c>
      <c r="O116" s="298">
        <v>15242</v>
      </c>
      <c r="P116" s="314">
        <f t="shared" si="2"/>
        <v>1.8437633344948366E-3</v>
      </c>
    </row>
    <row r="117" spans="2:16" ht="13.5" customHeight="1">
      <c r="B117" s="253" t="s">
        <v>659</v>
      </c>
      <c r="C117" s="337">
        <v>3</v>
      </c>
      <c r="D117" s="255" t="s">
        <v>660</v>
      </c>
      <c r="E117" s="41" t="s">
        <v>12</v>
      </c>
      <c r="F117" s="68">
        <v>11</v>
      </c>
      <c r="G117" s="68">
        <v>23560621</v>
      </c>
      <c r="H117" s="299">
        <f t="shared" si="3"/>
        <v>0.92671230352470102</v>
      </c>
      <c r="J117" s="300" t="s">
        <v>476</v>
      </c>
      <c r="K117" s="336">
        <v>4</v>
      </c>
      <c r="L117" s="302" t="s">
        <v>477</v>
      </c>
      <c r="M117" s="302" t="s">
        <v>32</v>
      </c>
      <c r="N117" s="298">
        <v>32932</v>
      </c>
      <c r="O117" s="298">
        <v>15242</v>
      </c>
      <c r="P117" s="314">
        <f t="shared" si="2"/>
        <v>1.8437633344948366E-3</v>
      </c>
    </row>
    <row r="118" spans="2:16" ht="13.5" customHeight="1">
      <c r="B118" s="253" t="s">
        <v>661</v>
      </c>
      <c r="C118" s="337">
        <v>4</v>
      </c>
      <c r="D118" s="255" t="s">
        <v>662</v>
      </c>
      <c r="E118" s="41" t="s">
        <v>12</v>
      </c>
      <c r="F118" s="68">
        <v>9</v>
      </c>
      <c r="G118" s="68">
        <v>23231821</v>
      </c>
      <c r="H118" s="299">
        <f t="shared" si="3"/>
        <v>0.91377957966318146</v>
      </c>
      <c r="J118" s="294" t="s">
        <v>478</v>
      </c>
      <c r="K118" s="338">
        <v>3</v>
      </c>
      <c r="L118" s="296" t="s">
        <v>479</v>
      </c>
      <c r="M118" s="296"/>
      <c r="N118" s="304">
        <v>0</v>
      </c>
      <c r="O118" s="304">
        <v>289986</v>
      </c>
      <c r="P118" s="314">
        <f t="shared" si="2"/>
        <v>3.5078438152264774E-2</v>
      </c>
    </row>
    <row r="119" spans="2:16" ht="13.5" customHeight="1">
      <c r="B119" s="253" t="s">
        <v>663</v>
      </c>
      <c r="C119" s="337">
        <v>5</v>
      </c>
      <c r="D119" s="255" t="s">
        <v>664</v>
      </c>
      <c r="E119" s="41" t="s">
        <v>12</v>
      </c>
      <c r="F119" s="68">
        <v>9</v>
      </c>
      <c r="G119" s="68">
        <v>23231821</v>
      </c>
      <c r="H119" s="299">
        <f t="shared" si="3"/>
        <v>0.91377957966318146</v>
      </c>
      <c r="J119" s="294" t="s">
        <v>480</v>
      </c>
      <c r="K119" s="338">
        <v>4</v>
      </c>
      <c r="L119" s="296" t="s">
        <v>481</v>
      </c>
      <c r="M119" s="296" t="s">
        <v>12</v>
      </c>
      <c r="N119" s="304">
        <v>22</v>
      </c>
      <c r="O119" s="304">
        <v>26344</v>
      </c>
      <c r="P119" s="314">
        <f t="shared" si="2"/>
        <v>3.1867275478239063E-3</v>
      </c>
    </row>
    <row r="120" spans="2:16" ht="13.5" customHeight="1">
      <c r="B120" s="242" t="s">
        <v>665</v>
      </c>
      <c r="C120" s="325">
        <v>1</v>
      </c>
      <c r="D120" s="244" t="s">
        <v>666</v>
      </c>
      <c r="E120" s="326"/>
      <c r="F120" s="43">
        <v>0</v>
      </c>
      <c r="G120" s="43">
        <v>2146122</v>
      </c>
      <c r="H120" s="282">
        <f t="shared" si="3"/>
        <v>8.4413635033857501E-2</v>
      </c>
      <c r="J120" s="300" t="s">
        <v>1224</v>
      </c>
      <c r="K120" s="336">
        <v>5</v>
      </c>
      <c r="L120" s="302" t="s">
        <v>485</v>
      </c>
      <c r="M120" s="302" t="s">
        <v>12</v>
      </c>
      <c r="N120" s="298">
        <v>2</v>
      </c>
      <c r="O120" s="298">
        <v>849</v>
      </c>
      <c r="P120" s="314">
        <f t="shared" si="2"/>
        <v>1.027001096303711E-4</v>
      </c>
    </row>
    <row r="121" spans="2:16" ht="13.5" customHeight="1">
      <c r="B121" s="253" t="s">
        <v>669</v>
      </c>
      <c r="C121" s="337">
        <v>2</v>
      </c>
      <c r="D121" s="255" t="s">
        <v>670</v>
      </c>
      <c r="E121" s="41" t="s">
        <v>15</v>
      </c>
      <c r="F121" s="68">
        <v>2</v>
      </c>
      <c r="G121" s="68">
        <v>2130</v>
      </c>
      <c r="H121" s="299">
        <f t="shared" si="3"/>
        <v>8.3779506767143926E-5</v>
      </c>
      <c r="J121" s="300" t="s">
        <v>1226</v>
      </c>
      <c r="K121" s="336">
        <v>4</v>
      </c>
      <c r="L121" s="302" t="s">
        <v>487</v>
      </c>
      <c r="M121" s="302" t="s">
        <v>32</v>
      </c>
      <c r="N121" s="298">
        <v>475445</v>
      </c>
      <c r="O121" s="298">
        <v>208870</v>
      </c>
      <c r="P121" s="314">
        <f t="shared" si="2"/>
        <v>2.5266162424612024E-2</v>
      </c>
    </row>
    <row r="122" spans="2:16" ht="13.5" customHeight="1">
      <c r="B122" s="253" t="s">
        <v>671</v>
      </c>
      <c r="C122" s="337">
        <v>3</v>
      </c>
      <c r="D122" s="255" t="s">
        <v>672</v>
      </c>
      <c r="E122" s="41" t="s">
        <v>15</v>
      </c>
      <c r="F122" s="68">
        <v>2</v>
      </c>
      <c r="G122" s="68">
        <v>2130</v>
      </c>
      <c r="H122" s="299">
        <f t="shared" si="3"/>
        <v>8.3779506767143926E-5</v>
      </c>
      <c r="J122" s="300" t="s">
        <v>488</v>
      </c>
      <c r="K122" s="336">
        <v>3</v>
      </c>
      <c r="L122" s="302" t="s">
        <v>489</v>
      </c>
      <c r="M122" s="302"/>
      <c r="N122" s="298">
        <v>0</v>
      </c>
      <c r="O122" s="298">
        <v>4693</v>
      </c>
      <c r="P122" s="314">
        <f t="shared" si="2"/>
        <v>5.6769330329249895E-4</v>
      </c>
    </row>
    <row r="123" spans="2:16" ht="13.5" customHeight="1">
      <c r="B123" s="253" t="s">
        <v>673</v>
      </c>
      <c r="C123" s="337">
        <v>2</v>
      </c>
      <c r="D123" s="255" t="s">
        <v>674</v>
      </c>
      <c r="E123" s="41" t="s">
        <v>32</v>
      </c>
      <c r="F123" s="68">
        <v>7700</v>
      </c>
      <c r="G123" s="68">
        <v>942</v>
      </c>
      <c r="H123" s="299">
        <f t="shared" si="3"/>
        <v>3.7051781866032673E-5</v>
      </c>
      <c r="J123" s="300" t="s">
        <v>1229</v>
      </c>
      <c r="K123" s="336">
        <v>3</v>
      </c>
      <c r="L123" s="302" t="s">
        <v>509</v>
      </c>
      <c r="M123" s="302" t="s">
        <v>15</v>
      </c>
      <c r="N123" s="298">
        <v>130</v>
      </c>
      <c r="O123" s="298">
        <v>114050</v>
      </c>
      <c r="P123" s="314">
        <f t="shared" si="2"/>
        <v>1.3796169026317813E-2</v>
      </c>
    </row>
    <row r="124" spans="2:16" ht="13.5" customHeight="1">
      <c r="B124" s="248" t="s">
        <v>706</v>
      </c>
      <c r="C124" s="334">
        <v>2</v>
      </c>
      <c r="D124" s="250" t="s">
        <v>707</v>
      </c>
      <c r="E124" s="335"/>
      <c r="F124" s="44">
        <v>0</v>
      </c>
      <c r="G124" s="44">
        <v>3352</v>
      </c>
      <c r="H124" s="288">
        <f t="shared" si="3"/>
        <v>1.3184455712838801E-4</v>
      </c>
      <c r="J124" s="300" t="s">
        <v>512</v>
      </c>
      <c r="K124" s="336">
        <v>3</v>
      </c>
      <c r="L124" s="302" t="s">
        <v>515</v>
      </c>
      <c r="M124" s="302" t="s">
        <v>15</v>
      </c>
      <c r="N124" s="298">
        <v>3532</v>
      </c>
      <c r="O124" s="298">
        <v>1626175</v>
      </c>
      <c r="P124" s="314">
        <f t="shared" si="2"/>
        <v>0.1967118383724013</v>
      </c>
    </row>
    <row r="125" spans="2:16" ht="13.5" customHeight="1">
      <c r="B125" s="253" t="s">
        <v>708</v>
      </c>
      <c r="C125" s="337">
        <v>3</v>
      </c>
      <c r="D125" s="255" t="s">
        <v>709</v>
      </c>
      <c r="E125" s="41"/>
      <c r="F125" s="68">
        <v>0</v>
      </c>
      <c r="G125" s="68">
        <v>3352</v>
      </c>
      <c r="H125" s="299">
        <f t="shared" si="3"/>
        <v>1.3184455712838801E-4</v>
      </c>
      <c r="J125" s="300" t="s">
        <v>514</v>
      </c>
      <c r="K125" s="336">
        <v>3</v>
      </c>
      <c r="L125" s="302" t="s">
        <v>521</v>
      </c>
      <c r="M125" s="302"/>
      <c r="N125" s="298">
        <v>0</v>
      </c>
      <c r="O125" s="298">
        <v>423819</v>
      </c>
      <c r="P125" s="314">
        <f t="shared" si="2"/>
        <v>5.1267676988732913E-2</v>
      </c>
    </row>
    <row r="126" spans="2:16" ht="13.5" customHeight="1">
      <c r="B126" s="253" t="s">
        <v>710</v>
      </c>
      <c r="C126" s="337">
        <v>4</v>
      </c>
      <c r="D126" s="255" t="s">
        <v>711</v>
      </c>
      <c r="E126" s="41" t="s">
        <v>32</v>
      </c>
      <c r="F126" s="68">
        <v>10</v>
      </c>
      <c r="G126" s="68">
        <v>880</v>
      </c>
      <c r="H126" s="299">
        <f t="shared" si="3"/>
        <v>3.4613129556378709E-5</v>
      </c>
      <c r="J126" s="300" t="s">
        <v>1232</v>
      </c>
      <c r="K126" s="336">
        <v>3</v>
      </c>
      <c r="L126" s="302" t="s">
        <v>529</v>
      </c>
      <c r="M126" s="302"/>
      <c r="N126" s="298">
        <v>0</v>
      </c>
      <c r="O126" s="298">
        <v>871992</v>
      </c>
      <c r="P126" s="314">
        <f t="shared" si="2"/>
        <v>0.10548135924241053</v>
      </c>
    </row>
    <row r="127" spans="2:16" ht="13.5" customHeight="1">
      <c r="B127" s="248" t="s">
        <v>736</v>
      </c>
      <c r="C127" s="334">
        <v>2</v>
      </c>
      <c r="D127" s="250" t="s">
        <v>737</v>
      </c>
      <c r="E127" s="335"/>
      <c r="F127" s="44">
        <v>0</v>
      </c>
      <c r="G127" s="44">
        <v>2139698</v>
      </c>
      <c r="H127" s="288">
        <f t="shared" si="3"/>
        <v>8.4160959188095935E-2</v>
      </c>
      <c r="J127" s="300" t="s">
        <v>520</v>
      </c>
      <c r="K127" s="336">
        <v>3</v>
      </c>
      <c r="L127" s="302" t="s">
        <v>535</v>
      </c>
      <c r="M127" s="302" t="s">
        <v>32</v>
      </c>
      <c r="N127" s="298">
        <v>4693973</v>
      </c>
      <c r="O127" s="298">
        <v>4064730</v>
      </c>
      <c r="P127" s="314">
        <f t="shared" si="2"/>
        <v>0.49169401250631134</v>
      </c>
    </row>
    <row r="128" spans="2:16" ht="13.5" customHeight="1">
      <c r="B128" s="253" t="s">
        <v>738</v>
      </c>
      <c r="C128" s="337">
        <v>3</v>
      </c>
      <c r="D128" s="255" t="s">
        <v>739</v>
      </c>
      <c r="E128" s="41"/>
      <c r="F128" s="68">
        <v>0</v>
      </c>
      <c r="G128" s="68">
        <v>672</v>
      </c>
      <c r="H128" s="299">
        <f t="shared" si="3"/>
        <v>2.6431844388507382E-5</v>
      </c>
      <c r="J128" s="300" t="s">
        <v>522</v>
      </c>
      <c r="K128" s="336">
        <v>4</v>
      </c>
      <c r="L128" s="302" t="s">
        <v>539</v>
      </c>
      <c r="M128" s="302" t="s">
        <v>32</v>
      </c>
      <c r="N128" s="298">
        <v>184343</v>
      </c>
      <c r="O128" s="298">
        <v>236808</v>
      </c>
      <c r="P128" s="314">
        <f t="shared" si="2"/>
        <v>2.8645709730681881E-2</v>
      </c>
    </row>
    <row r="129" spans="2:16" ht="13.5" customHeight="1">
      <c r="B129" s="328" t="s">
        <v>742</v>
      </c>
      <c r="C129" s="329">
        <v>3</v>
      </c>
      <c r="D129" s="330" t="s">
        <v>743</v>
      </c>
      <c r="E129" s="331" t="s">
        <v>12</v>
      </c>
      <c r="F129" s="332">
        <v>1</v>
      </c>
      <c r="G129" s="332">
        <v>49206</v>
      </c>
      <c r="H129" s="299">
        <f t="shared" si="3"/>
        <v>1.9354246056263308E-3</v>
      </c>
      <c r="J129" s="300" t="s">
        <v>528</v>
      </c>
      <c r="K129" s="336">
        <v>3</v>
      </c>
      <c r="L129" s="302" t="s">
        <v>1237</v>
      </c>
      <c r="M129" s="302" t="s">
        <v>32</v>
      </c>
      <c r="N129" s="298">
        <v>24980</v>
      </c>
      <c r="O129" s="298">
        <v>23390</v>
      </c>
      <c r="P129" s="314">
        <f t="shared" si="2"/>
        <v>2.8293940686152882E-3</v>
      </c>
    </row>
    <row r="130" spans="2:16" ht="13.5" customHeight="1">
      <c r="B130" s="328" t="s">
        <v>744</v>
      </c>
      <c r="C130" s="329">
        <v>3</v>
      </c>
      <c r="D130" s="330" t="s">
        <v>745</v>
      </c>
      <c r="E130" s="331"/>
      <c r="F130" s="332">
        <v>0</v>
      </c>
      <c r="G130" s="332">
        <v>237961</v>
      </c>
      <c r="H130" s="299">
        <f t="shared" si="3"/>
        <v>9.3597442299607203E-3</v>
      </c>
      <c r="J130" s="300" t="s">
        <v>534</v>
      </c>
      <c r="K130" s="336">
        <v>3</v>
      </c>
      <c r="L130" s="302" t="s">
        <v>1238</v>
      </c>
      <c r="M130" s="302" t="s">
        <v>32</v>
      </c>
      <c r="N130" s="298">
        <v>664</v>
      </c>
      <c r="O130" s="298">
        <v>3845</v>
      </c>
      <c r="P130" s="314">
        <f t="shared" si="2"/>
        <v>4.6511415963342381E-4</v>
      </c>
    </row>
    <row r="131" spans="2:16" ht="13.5" customHeight="1">
      <c r="B131" s="253" t="s">
        <v>750</v>
      </c>
      <c r="C131" s="337">
        <v>3</v>
      </c>
      <c r="D131" s="255" t="s">
        <v>751</v>
      </c>
      <c r="E131" s="41" t="s">
        <v>32</v>
      </c>
      <c r="F131" s="68">
        <v>144632</v>
      </c>
      <c r="G131" s="68">
        <v>320109</v>
      </c>
      <c r="H131" s="299">
        <f t="shared" si="3"/>
        <v>1.2590879874048675E-2</v>
      </c>
      <c r="J131" s="289" t="s">
        <v>550</v>
      </c>
      <c r="K131" s="333">
        <v>2</v>
      </c>
      <c r="L131" s="291" t="s">
        <v>551</v>
      </c>
      <c r="M131" s="291"/>
      <c r="N131" s="293">
        <v>0</v>
      </c>
      <c r="O131" s="293">
        <v>2246046</v>
      </c>
      <c r="P131" s="313">
        <f t="shared" si="2"/>
        <v>0.27169513596567313</v>
      </c>
    </row>
    <row r="132" spans="2:16" ht="13.5" customHeight="1">
      <c r="B132" s="253" t="s">
        <v>754</v>
      </c>
      <c r="C132" s="337">
        <v>4</v>
      </c>
      <c r="D132" s="255" t="s">
        <v>755</v>
      </c>
      <c r="E132" s="41" t="s">
        <v>32</v>
      </c>
      <c r="F132" s="68">
        <v>144407</v>
      </c>
      <c r="G132" s="68">
        <v>319853</v>
      </c>
      <c r="H132" s="299">
        <f t="shared" si="3"/>
        <v>1.258081059999591E-2</v>
      </c>
      <c r="J132" s="300" t="s">
        <v>552</v>
      </c>
      <c r="K132" s="336">
        <v>3</v>
      </c>
      <c r="L132" s="302" t="s">
        <v>553</v>
      </c>
      <c r="M132" s="302"/>
      <c r="N132" s="298">
        <v>0</v>
      </c>
      <c r="O132" s="298">
        <v>1263450</v>
      </c>
      <c r="P132" s="314">
        <f t="shared" si="2"/>
        <v>0.15283445643403104</v>
      </c>
    </row>
    <row r="133" spans="2:16" ht="13.5" customHeight="1">
      <c r="B133" s="253" t="s">
        <v>756</v>
      </c>
      <c r="C133" s="337">
        <v>3</v>
      </c>
      <c r="D133" s="255" t="s">
        <v>757</v>
      </c>
      <c r="E133" s="41" t="s">
        <v>32</v>
      </c>
      <c r="F133" s="68">
        <v>615</v>
      </c>
      <c r="G133" s="68">
        <v>4938</v>
      </c>
      <c r="H133" s="299">
        <f t="shared" si="3"/>
        <v>1.9422685653340692E-4</v>
      </c>
      <c r="J133" s="300" t="s">
        <v>554</v>
      </c>
      <c r="K133" s="336">
        <v>4</v>
      </c>
      <c r="L133" s="302" t="s">
        <v>1239</v>
      </c>
      <c r="M133" s="302" t="s">
        <v>12</v>
      </c>
      <c r="N133" s="298">
        <v>76479</v>
      </c>
      <c r="O133" s="298">
        <v>955444</v>
      </c>
      <c r="P133" s="314">
        <f t="shared" si="2"/>
        <v>0.11557621147901094</v>
      </c>
    </row>
    <row r="134" spans="2:16" ht="13.5" customHeight="1">
      <c r="B134" s="253" t="s">
        <v>790</v>
      </c>
      <c r="C134" s="325">
        <v>1</v>
      </c>
      <c r="D134" s="244" t="s">
        <v>791</v>
      </c>
      <c r="E134" s="326"/>
      <c r="F134" s="43">
        <v>0</v>
      </c>
      <c r="G134" s="43">
        <v>3265075</v>
      </c>
      <c r="H134" s="282">
        <f t="shared" si="3"/>
        <v>0.1284255272571514</v>
      </c>
      <c r="J134" s="300" t="s">
        <v>560</v>
      </c>
      <c r="K134" s="336">
        <v>3</v>
      </c>
      <c r="L134" s="302" t="s">
        <v>561</v>
      </c>
      <c r="M134" s="302" t="s">
        <v>32</v>
      </c>
      <c r="N134" s="298">
        <v>174</v>
      </c>
      <c r="O134" s="298">
        <v>1494</v>
      </c>
      <c r="P134" s="314">
        <f t="shared" si="2"/>
        <v>1.8072316111634207E-4</v>
      </c>
    </row>
    <row r="135" spans="2:16" ht="13.5" customHeight="1">
      <c r="B135" s="253" t="s">
        <v>792</v>
      </c>
      <c r="C135" s="334">
        <v>2</v>
      </c>
      <c r="D135" s="250" t="s">
        <v>793</v>
      </c>
      <c r="E135" s="335"/>
      <c r="F135" s="44">
        <v>0</v>
      </c>
      <c r="G135" s="44">
        <v>3265075</v>
      </c>
      <c r="H135" s="288">
        <f t="shared" si="3"/>
        <v>0.1284255272571514</v>
      </c>
      <c r="J135" s="300" t="s">
        <v>564</v>
      </c>
      <c r="K135" s="336">
        <v>4</v>
      </c>
      <c r="L135" s="302" t="s">
        <v>565</v>
      </c>
      <c r="M135" s="302" t="s">
        <v>32</v>
      </c>
      <c r="N135" s="298">
        <v>70</v>
      </c>
      <c r="O135" s="298">
        <v>711</v>
      </c>
      <c r="P135" s="314">
        <f t="shared" si="2"/>
        <v>8.6006805591512189E-5</v>
      </c>
    </row>
    <row r="136" spans="2:16" ht="13.5" customHeight="1">
      <c r="B136" s="253" t="s">
        <v>818</v>
      </c>
      <c r="C136" s="476" t="s">
        <v>1313</v>
      </c>
      <c r="D136" s="477"/>
      <c r="E136" s="478"/>
      <c r="F136" s="339"/>
      <c r="G136" s="339">
        <f>G8+G13+G23+G27+G30+G43+G79+G120+G134</f>
        <v>2542387849</v>
      </c>
      <c r="H136" s="305">
        <f t="shared" si="3"/>
        <v>100</v>
      </c>
      <c r="J136" s="300" t="s">
        <v>1240</v>
      </c>
      <c r="K136" s="336">
        <v>3</v>
      </c>
      <c r="L136" s="302" t="s">
        <v>567</v>
      </c>
      <c r="M136" s="302" t="s">
        <v>32</v>
      </c>
      <c r="N136" s="298">
        <v>8100</v>
      </c>
      <c r="O136" s="298">
        <v>7500</v>
      </c>
      <c r="P136" s="314">
        <f t="shared" si="2"/>
        <v>9.0724478472059263E-4</v>
      </c>
    </row>
    <row r="137" spans="2:16" ht="13.5" customHeight="1">
      <c r="B137" s="340"/>
      <c r="C137" s="341"/>
      <c r="D137" s="342"/>
      <c r="E137" s="343"/>
      <c r="F137" s="344"/>
      <c r="G137" s="344"/>
      <c r="H137" s="345"/>
      <c r="J137" s="300" t="s">
        <v>566</v>
      </c>
      <c r="K137" s="336">
        <v>3</v>
      </c>
      <c r="L137" s="302" t="s">
        <v>1241</v>
      </c>
      <c r="M137" s="302"/>
      <c r="N137" s="298">
        <v>0</v>
      </c>
      <c r="O137" s="298">
        <v>405544</v>
      </c>
      <c r="P137" s="314">
        <f t="shared" ref="P137:P170" si="4">O137/$O$170*100</f>
        <v>4.9057023863297078E-2</v>
      </c>
    </row>
    <row r="138" spans="2:16" ht="13.5" customHeight="1">
      <c r="B138" s="346"/>
      <c r="C138" s="347"/>
      <c r="D138" s="52"/>
      <c r="E138" s="348"/>
      <c r="F138" s="349"/>
      <c r="G138" s="349"/>
      <c r="H138" s="350"/>
      <c r="J138" s="300" t="s">
        <v>1243</v>
      </c>
      <c r="K138" s="336">
        <v>4</v>
      </c>
      <c r="L138" s="302" t="s">
        <v>585</v>
      </c>
      <c r="M138" s="302" t="s">
        <v>12</v>
      </c>
      <c r="N138" s="298">
        <v>41320</v>
      </c>
      <c r="O138" s="298">
        <v>292612</v>
      </c>
      <c r="P138" s="314">
        <f t="shared" si="4"/>
        <v>3.5396094792888272E-2</v>
      </c>
    </row>
    <row r="139" spans="2:16" ht="13.5" customHeight="1">
      <c r="B139" s="346"/>
      <c r="C139" s="347"/>
      <c r="D139" s="52"/>
      <c r="E139" s="348"/>
      <c r="F139" s="349"/>
      <c r="G139" s="349"/>
      <c r="H139" s="350"/>
      <c r="J139" s="300" t="s">
        <v>572</v>
      </c>
      <c r="K139" s="336">
        <v>3</v>
      </c>
      <c r="L139" s="302" t="s">
        <v>589</v>
      </c>
      <c r="M139" s="302"/>
      <c r="N139" s="298">
        <v>0</v>
      </c>
      <c r="O139" s="298">
        <v>960</v>
      </c>
      <c r="P139" s="314">
        <f t="shared" si="4"/>
        <v>1.1612733244423587E-4</v>
      </c>
    </row>
    <row r="140" spans="2:16" ht="13.5" customHeight="1">
      <c r="B140" s="346"/>
      <c r="C140" s="347"/>
      <c r="D140" s="52"/>
      <c r="E140" s="348"/>
      <c r="F140" s="349"/>
      <c r="G140" s="349"/>
      <c r="H140" s="350"/>
      <c r="J140" s="300" t="s">
        <v>574</v>
      </c>
      <c r="K140" s="336">
        <v>3</v>
      </c>
      <c r="L140" s="302" t="s">
        <v>591</v>
      </c>
      <c r="M140" s="302"/>
      <c r="N140" s="298">
        <v>0</v>
      </c>
      <c r="O140" s="298">
        <v>38037</v>
      </c>
      <c r="P140" s="314">
        <f t="shared" si="4"/>
        <v>4.6011826501889579E-3</v>
      </c>
    </row>
    <row r="141" spans="2:16" ht="13.5" customHeight="1">
      <c r="B141" s="346"/>
      <c r="C141" s="347"/>
      <c r="D141" s="52"/>
      <c r="E141" s="348"/>
      <c r="F141" s="349"/>
      <c r="G141" s="349"/>
      <c r="H141" s="350"/>
      <c r="J141" s="300" t="s">
        <v>578</v>
      </c>
      <c r="K141" s="336">
        <v>4</v>
      </c>
      <c r="L141" s="302" t="s">
        <v>595</v>
      </c>
      <c r="M141" s="302" t="s">
        <v>32</v>
      </c>
      <c r="N141" s="298">
        <v>1230</v>
      </c>
      <c r="O141" s="298">
        <v>2740</v>
      </c>
      <c r="P141" s="314">
        <f t="shared" si="4"/>
        <v>3.3144676135125656E-4</v>
      </c>
    </row>
    <row r="142" spans="2:16" ht="13.5" customHeight="1">
      <c r="B142" s="346"/>
      <c r="C142" s="347"/>
      <c r="D142" s="52"/>
      <c r="E142" s="348"/>
      <c r="F142" s="349"/>
      <c r="G142" s="349"/>
      <c r="H142" s="350"/>
      <c r="J142" s="300" t="s">
        <v>580</v>
      </c>
      <c r="K142" s="336">
        <v>3</v>
      </c>
      <c r="L142" s="302" t="s">
        <v>605</v>
      </c>
      <c r="M142" s="302"/>
      <c r="N142" s="298">
        <v>0</v>
      </c>
      <c r="O142" s="298">
        <v>177499</v>
      </c>
      <c r="P142" s="314">
        <f t="shared" si="4"/>
        <v>2.1471338939082731E-2</v>
      </c>
    </row>
    <row r="143" spans="2:16" ht="13.5" customHeight="1">
      <c r="B143" s="346"/>
      <c r="C143" s="347"/>
      <c r="D143" s="52"/>
      <c r="E143" s="348"/>
      <c r="F143" s="349"/>
      <c r="G143" s="349"/>
      <c r="H143" s="350"/>
      <c r="J143" s="300" t="s">
        <v>588</v>
      </c>
      <c r="K143" s="336">
        <v>3</v>
      </c>
      <c r="L143" s="302" t="s">
        <v>1252</v>
      </c>
      <c r="M143" s="302" t="s">
        <v>32</v>
      </c>
      <c r="N143" s="298">
        <v>124203</v>
      </c>
      <c r="O143" s="298">
        <v>186600</v>
      </c>
      <c r="P143" s="314">
        <f t="shared" si="4"/>
        <v>2.2572250243848346E-2</v>
      </c>
    </row>
    <row r="144" spans="2:16" ht="13.5" customHeight="1">
      <c r="B144" s="346"/>
      <c r="C144" s="347"/>
      <c r="D144" s="52"/>
      <c r="E144" s="348"/>
      <c r="F144" s="349"/>
      <c r="G144" s="349"/>
      <c r="H144" s="350"/>
      <c r="J144" s="289" t="s">
        <v>625</v>
      </c>
      <c r="K144" s="333">
        <v>2</v>
      </c>
      <c r="L144" s="291" t="s">
        <v>626</v>
      </c>
      <c r="M144" s="291"/>
      <c r="N144" s="293">
        <v>0</v>
      </c>
      <c r="O144" s="293">
        <v>736033585</v>
      </c>
      <c r="P144" s="313">
        <f>O144/$O$170*100</f>
        <v>89.035017516060151</v>
      </c>
    </row>
    <row r="145" spans="2:16" ht="13.5" customHeight="1">
      <c r="B145" s="346"/>
      <c r="C145" s="347"/>
      <c r="D145" s="52"/>
      <c r="E145" s="348"/>
      <c r="F145" s="349"/>
      <c r="G145" s="349"/>
      <c r="H145" s="350"/>
      <c r="J145" s="351" t="s">
        <v>627</v>
      </c>
      <c r="K145" s="352">
        <v>3</v>
      </c>
      <c r="L145" s="353" t="s">
        <v>634</v>
      </c>
      <c r="M145" s="353" t="s">
        <v>12</v>
      </c>
      <c r="N145" s="354">
        <v>203050</v>
      </c>
      <c r="O145" s="354">
        <v>726093226</v>
      </c>
      <c r="P145" s="314">
        <f t="shared" si="4"/>
        <v>87.832572334593422</v>
      </c>
    </row>
    <row r="146" spans="2:16" ht="13.5" customHeight="1">
      <c r="B146" s="346"/>
      <c r="C146" s="347"/>
      <c r="D146" s="52"/>
      <c r="E146" s="348"/>
      <c r="F146" s="349"/>
      <c r="G146" s="349"/>
      <c r="H146" s="350"/>
      <c r="J146" s="300" t="s">
        <v>629</v>
      </c>
      <c r="K146" s="336">
        <v>4</v>
      </c>
      <c r="L146" s="302" t="s">
        <v>636</v>
      </c>
      <c r="M146" s="302" t="s">
        <v>12</v>
      </c>
      <c r="N146" s="298">
        <v>182013</v>
      </c>
      <c r="O146" s="298">
        <v>688355571</v>
      </c>
      <c r="P146" s="314">
        <f t="shared" si="4"/>
        <v>83.267600243082086</v>
      </c>
    </row>
    <row r="147" spans="2:16" ht="13.5" customHeight="1">
      <c r="B147" s="346"/>
      <c r="C147" s="347"/>
      <c r="D147" s="52"/>
      <c r="E147" s="348"/>
      <c r="F147" s="349"/>
      <c r="G147" s="349"/>
      <c r="H147" s="350"/>
      <c r="J147" s="300" t="s">
        <v>631</v>
      </c>
      <c r="K147" s="336">
        <v>4</v>
      </c>
      <c r="L147" s="302" t="s">
        <v>640</v>
      </c>
      <c r="M147" s="302" t="s">
        <v>12</v>
      </c>
      <c r="N147" s="298">
        <v>21037</v>
      </c>
      <c r="O147" s="298">
        <v>37737655</v>
      </c>
      <c r="P147" s="314">
        <f t="shared" si="4"/>
        <v>4.5649720915113328</v>
      </c>
    </row>
    <row r="148" spans="2:16" ht="13.5" customHeight="1">
      <c r="B148" s="346"/>
      <c r="C148" s="347"/>
      <c r="D148" s="52"/>
      <c r="E148" s="348"/>
      <c r="F148" s="349"/>
      <c r="G148" s="349"/>
      <c r="H148" s="350"/>
      <c r="J148" s="300" t="s">
        <v>633</v>
      </c>
      <c r="K148" s="336">
        <v>3</v>
      </c>
      <c r="L148" s="302" t="s">
        <v>648</v>
      </c>
      <c r="M148" s="302" t="s">
        <v>32</v>
      </c>
      <c r="N148" s="298">
        <v>6475851</v>
      </c>
      <c r="O148" s="298">
        <v>3122591</v>
      </c>
      <c r="P148" s="314">
        <f t="shared" si="4"/>
        <v>0.37772725327539469</v>
      </c>
    </row>
    <row r="149" spans="2:16" ht="13.5" customHeight="1">
      <c r="B149" s="346"/>
      <c r="C149" s="347"/>
      <c r="D149" s="52"/>
      <c r="E149" s="348"/>
      <c r="F149" s="349"/>
      <c r="G149" s="349"/>
      <c r="H149" s="350"/>
      <c r="J149" s="300" t="s">
        <v>1253</v>
      </c>
      <c r="K149" s="336">
        <v>3</v>
      </c>
      <c r="L149" s="302" t="s">
        <v>650</v>
      </c>
      <c r="M149" s="302" t="s">
        <v>817</v>
      </c>
      <c r="N149" s="298">
        <v>0</v>
      </c>
      <c r="O149" s="298">
        <v>37901</v>
      </c>
      <c r="P149" s="314">
        <f t="shared" si="4"/>
        <v>4.5847312780926911E-3</v>
      </c>
    </row>
    <row r="150" spans="2:16" ht="13.5" customHeight="1">
      <c r="B150" s="346"/>
      <c r="C150" s="347"/>
      <c r="D150" s="52"/>
      <c r="E150" s="348"/>
      <c r="F150" s="349"/>
      <c r="G150" s="349"/>
      <c r="H150" s="350"/>
      <c r="J150" s="300" t="s">
        <v>1254</v>
      </c>
      <c r="K150" s="336">
        <v>4</v>
      </c>
      <c r="L150" s="302" t="s">
        <v>652</v>
      </c>
      <c r="M150" s="302" t="s">
        <v>12</v>
      </c>
      <c r="N150" s="298">
        <v>174</v>
      </c>
      <c r="O150" s="298">
        <v>37901</v>
      </c>
      <c r="P150" s="314">
        <f t="shared" si="4"/>
        <v>4.5847312780926911E-3</v>
      </c>
    </row>
    <row r="151" spans="2:16" ht="13.5" customHeight="1">
      <c r="B151" s="346"/>
      <c r="C151" s="347"/>
      <c r="D151" s="52"/>
      <c r="E151" s="348"/>
      <c r="F151" s="349"/>
      <c r="G151" s="349"/>
      <c r="H151" s="350"/>
      <c r="J151" s="300" t="s">
        <v>647</v>
      </c>
      <c r="K151" s="336">
        <v>3</v>
      </c>
      <c r="L151" s="302" t="s">
        <v>658</v>
      </c>
      <c r="M151" s="302" t="s">
        <v>15</v>
      </c>
      <c r="N151" s="298">
        <v>10</v>
      </c>
      <c r="O151" s="298">
        <v>5242315</v>
      </c>
      <c r="P151" s="314">
        <f t="shared" si="4"/>
        <v>0.6341417258150045</v>
      </c>
    </row>
    <row r="152" spans="2:16" ht="13.5" customHeight="1">
      <c r="B152" s="346"/>
      <c r="C152" s="347"/>
      <c r="D152" s="52"/>
      <c r="E152" s="348"/>
      <c r="F152" s="349"/>
      <c r="G152" s="349"/>
      <c r="H152" s="350"/>
      <c r="J152" s="300" t="s">
        <v>649</v>
      </c>
      <c r="K152" s="336">
        <v>3</v>
      </c>
      <c r="L152" s="302" t="s">
        <v>660</v>
      </c>
      <c r="M152" s="302" t="s">
        <v>12</v>
      </c>
      <c r="N152" s="298">
        <v>26</v>
      </c>
      <c r="O152" s="298">
        <v>212805</v>
      </c>
      <c r="P152" s="314">
        <f t="shared" si="4"/>
        <v>2.5742163521662097E-2</v>
      </c>
    </row>
    <row r="153" spans="2:16" ht="13.5" customHeight="1">
      <c r="B153" s="346"/>
      <c r="C153" s="347"/>
      <c r="D153" s="52"/>
      <c r="E153" s="348"/>
      <c r="F153" s="349"/>
      <c r="G153" s="349"/>
      <c r="H153" s="350"/>
      <c r="J153" s="300" t="s">
        <v>651</v>
      </c>
      <c r="K153" s="336">
        <v>4</v>
      </c>
      <c r="L153" s="302" t="s">
        <v>662</v>
      </c>
      <c r="M153" s="302" t="s">
        <v>12</v>
      </c>
      <c r="N153" s="298">
        <v>1</v>
      </c>
      <c r="O153" s="298">
        <v>26197</v>
      </c>
      <c r="P153" s="314">
        <f t="shared" si="4"/>
        <v>3.1689455500433822E-3</v>
      </c>
    </row>
    <row r="154" spans="2:16" ht="13.5" customHeight="1">
      <c r="B154" s="346"/>
      <c r="C154" s="347"/>
      <c r="D154" s="52"/>
      <c r="E154" s="348"/>
      <c r="F154" s="349"/>
      <c r="G154" s="349"/>
      <c r="H154" s="350"/>
      <c r="J154" s="300" t="s">
        <v>1255</v>
      </c>
      <c r="K154" s="336">
        <v>5</v>
      </c>
      <c r="L154" s="302" t="s">
        <v>1256</v>
      </c>
      <c r="M154" s="302" t="s">
        <v>12</v>
      </c>
      <c r="N154" s="298">
        <v>1</v>
      </c>
      <c r="O154" s="298">
        <v>26197</v>
      </c>
      <c r="P154" s="314">
        <f t="shared" si="4"/>
        <v>3.1689455500433822E-3</v>
      </c>
    </row>
    <row r="155" spans="2:16" ht="13.5" customHeight="1">
      <c r="B155" s="346"/>
      <c r="C155" s="347"/>
      <c r="D155" s="52"/>
      <c r="E155" s="348"/>
      <c r="F155" s="349"/>
      <c r="G155" s="349"/>
      <c r="H155" s="350"/>
      <c r="J155" s="283" t="s">
        <v>665</v>
      </c>
      <c r="K155" s="327">
        <v>1</v>
      </c>
      <c r="L155" s="285" t="s">
        <v>666</v>
      </c>
      <c r="M155" s="285"/>
      <c r="N155" s="287">
        <v>0</v>
      </c>
      <c r="O155" s="287">
        <v>765376</v>
      </c>
      <c r="P155" s="312">
        <f t="shared" si="4"/>
        <v>9.2584451246707777E-2</v>
      </c>
    </row>
    <row r="156" spans="2:16" ht="13.5" customHeight="1">
      <c r="B156" s="346"/>
      <c r="C156" s="347"/>
      <c r="D156" s="52"/>
      <c r="E156" s="348"/>
      <c r="F156" s="349"/>
      <c r="G156" s="349"/>
      <c r="H156" s="350"/>
      <c r="J156" s="300" t="s">
        <v>667</v>
      </c>
      <c r="K156" s="336">
        <v>2</v>
      </c>
      <c r="L156" s="302" t="s">
        <v>668</v>
      </c>
      <c r="M156" s="302" t="s">
        <v>32</v>
      </c>
      <c r="N156" s="298">
        <v>1271</v>
      </c>
      <c r="O156" s="298">
        <v>2658</v>
      </c>
      <c r="P156" s="314">
        <f t="shared" si="4"/>
        <v>3.2152755170497803E-4</v>
      </c>
    </row>
    <row r="157" spans="2:16" ht="13.5" customHeight="1">
      <c r="B157" s="346"/>
      <c r="C157" s="347"/>
      <c r="D157" s="52"/>
      <c r="E157" s="348"/>
      <c r="F157" s="349"/>
      <c r="G157" s="349"/>
      <c r="H157" s="350"/>
      <c r="J157" s="289" t="s">
        <v>669</v>
      </c>
      <c r="K157" s="333">
        <v>2</v>
      </c>
      <c r="L157" s="291" t="s">
        <v>670</v>
      </c>
      <c r="M157" s="291" t="s">
        <v>32</v>
      </c>
      <c r="N157" s="293">
        <v>547529</v>
      </c>
      <c r="O157" s="293">
        <v>265208</v>
      </c>
      <c r="P157" s="313">
        <f t="shared" si="4"/>
        <v>3.2081143315490529E-2</v>
      </c>
    </row>
    <row r="158" spans="2:16" ht="13.5" customHeight="1">
      <c r="B158" s="479"/>
      <c r="C158" s="479"/>
      <c r="D158" s="479"/>
      <c r="E158" s="479"/>
      <c r="F158" s="355"/>
      <c r="G158" s="355"/>
      <c r="H158" s="350"/>
      <c r="J158" s="289" t="s">
        <v>675</v>
      </c>
      <c r="K158" s="333">
        <v>2</v>
      </c>
      <c r="L158" s="291" t="s">
        <v>676</v>
      </c>
      <c r="M158" s="291"/>
      <c r="N158" s="293">
        <v>0</v>
      </c>
      <c r="O158" s="293">
        <v>34466</v>
      </c>
      <c r="P158" s="313">
        <f t="shared" si="4"/>
        <v>4.1692131666906601E-3</v>
      </c>
    </row>
    <row r="159" spans="2:16" ht="13.5" customHeight="1">
      <c r="B159" s="232"/>
      <c r="C159" s="275"/>
      <c r="E159" s="275"/>
      <c r="F159" s="232"/>
      <c r="G159" s="232"/>
      <c r="J159" s="300" t="s">
        <v>677</v>
      </c>
      <c r="K159" s="336">
        <v>3</v>
      </c>
      <c r="L159" s="302" t="s">
        <v>1258</v>
      </c>
      <c r="M159" s="302" t="s">
        <v>679</v>
      </c>
      <c r="N159" s="298">
        <v>154</v>
      </c>
      <c r="O159" s="298">
        <v>788</v>
      </c>
      <c r="P159" s="314">
        <f t="shared" si="4"/>
        <v>9.5321185381310283E-5</v>
      </c>
    </row>
    <row r="160" spans="2:16" ht="13.5" customHeight="1">
      <c r="B160" s="232"/>
      <c r="C160" s="275"/>
      <c r="F160" s="280"/>
      <c r="G160" s="280"/>
      <c r="J160" s="300" t="s">
        <v>682</v>
      </c>
      <c r="K160" s="336">
        <v>4</v>
      </c>
      <c r="L160" s="302" t="s">
        <v>1260</v>
      </c>
      <c r="M160" s="302" t="s">
        <v>679</v>
      </c>
      <c r="N160" s="298">
        <v>154</v>
      </c>
      <c r="O160" s="298">
        <v>788</v>
      </c>
      <c r="P160" s="314">
        <f t="shared" si="4"/>
        <v>9.5321185381310283E-5</v>
      </c>
    </row>
    <row r="161" spans="2:16" ht="13.5" customHeight="1">
      <c r="B161" s="232"/>
      <c r="C161" s="275"/>
      <c r="F161" s="280"/>
      <c r="G161" s="280"/>
      <c r="J161" s="300" t="s">
        <v>688</v>
      </c>
      <c r="K161" s="336">
        <v>3</v>
      </c>
      <c r="L161" s="302" t="s">
        <v>693</v>
      </c>
      <c r="M161" s="302"/>
      <c r="N161" s="298">
        <v>0</v>
      </c>
      <c r="O161" s="298">
        <v>33678</v>
      </c>
      <c r="P161" s="314">
        <f t="shared" si="4"/>
        <v>4.0738919813093494E-3</v>
      </c>
    </row>
    <row r="162" spans="2:16" ht="13.5" customHeight="1">
      <c r="B162" s="232"/>
      <c r="C162" s="275"/>
      <c r="F162" s="280"/>
      <c r="G162" s="280"/>
      <c r="J162" s="300" t="s">
        <v>704</v>
      </c>
      <c r="K162" s="336">
        <v>2</v>
      </c>
      <c r="L162" s="302" t="s">
        <v>705</v>
      </c>
      <c r="M162" s="302" t="s">
        <v>32</v>
      </c>
      <c r="N162" s="298">
        <v>973</v>
      </c>
      <c r="O162" s="298">
        <v>2454</v>
      </c>
      <c r="P162" s="314">
        <f t="shared" si="4"/>
        <v>2.9685049356057791E-4</v>
      </c>
    </row>
    <row r="163" spans="2:16" ht="13.5" customHeight="1">
      <c r="B163" s="232"/>
      <c r="C163" s="275"/>
      <c r="F163" s="280"/>
      <c r="G163" s="280"/>
      <c r="J163" s="289" t="s">
        <v>736</v>
      </c>
      <c r="K163" s="333">
        <v>2</v>
      </c>
      <c r="L163" s="291" t="s">
        <v>737</v>
      </c>
      <c r="M163" s="291"/>
      <c r="N163" s="293">
        <v>0</v>
      </c>
      <c r="O163" s="293">
        <v>460590</v>
      </c>
      <c r="P163" s="313">
        <f t="shared" si="4"/>
        <v>5.5715716719261038E-2</v>
      </c>
    </row>
    <row r="164" spans="2:16" ht="13.5" customHeight="1">
      <c r="B164" s="232"/>
      <c r="C164" s="275"/>
      <c r="F164" s="280"/>
      <c r="G164" s="280"/>
      <c r="J164" s="300" t="s">
        <v>746</v>
      </c>
      <c r="K164" s="336">
        <v>3</v>
      </c>
      <c r="L164" s="302" t="s">
        <v>751</v>
      </c>
      <c r="M164" s="302" t="s">
        <v>32</v>
      </c>
      <c r="N164" s="298">
        <v>977536</v>
      </c>
      <c r="O164" s="298">
        <v>365776</v>
      </c>
      <c r="P164" s="314">
        <f t="shared" si="4"/>
        <v>4.4246449116794602E-2</v>
      </c>
    </row>
    <row r="165" spans="2:16" ht="13.5" customHeight="1">
      <c r="B165" s="232"/>
      <c r="C165" s="356"/>
      <c r="D165" s="356"/>
      <c r="E165" s="356"/>
      <c r="F165" s="356"/>
      <c r="G165" s="357"/>
      <c r="J165" s="300" t="s">
        <v>748</v>
      </c>
      <c r="K165" s="336">
        <v>3</v>
      </c>
      <c r="L165" s="302" t="s">
        <v>1274</v>
      </c>
      <c r="M165" s="302" t="s">
        <v>32</v>
      </c>
      <c r="N165" s="298">
        <v>44</v>
      </c>
      <c r="O165" s="298">
        <v>539</v>
      </c>
      <c r="P165" s="314">
        <f t="shared" si="4"/>
        <v>6.5200658528586587E-5</v>
      </c>
    </row>
    <row r="166" spans="2:16" ht="13.5" customHeight="1">
      <c r="B166" s="232"/>
      <c r="C166" s="356"/>
      <c r="D166" s="356"/>
      <c r="E166" s="356"/>
      <c r="F166" s="356"/>
      <c r="G166" s="357"/>
      <c r="J166" s="300" t="s">
        <v>750</v>
      </c>
      <c r="K166" s="336">
        <v>3</v>
      </c>
      <c r="L166" s="302" t="s">
        <v>761</v>
      </c>
      <c r="M166" s="302"/>
      <c r="N166" s="298">
        <v>0</v>
      </c>
      <c r="O166" s="298">
        <v>2189</v>
      </c>
      <c r="P166" s="314">
        <f t="shared" si="4"/>
        <v>2.6479451116711699E-4</v>
      </c>
    </row>
    <row r="167" spans="2:16" ht="13.5" customHeight="1">
      <c r="B167" s="232"/>
      <c r="C167" s="356"/>
      <c r="D167" s="356"/>
      <c r="E167" s="356"/>
      <c r="F167" s="356"/>
      <c r="G167" s="357"/>
      <c r="J167" s="300" t="s">
        <v>756</v>
      </c>
      <c r="K167" s="336">
        <v>3</v>
      </c>
      <c r="L167" s="302" t="s">
        <v>1281</v>
      </c>
      <c r="M167" s="302" t="s">
        <v>32</v>
      </c>
      <c r="N167" s="298">
        <v>796</v>
      </c>
      <c r="O167" s="298">
        <v>294</v>
      </c>
      <c r="P167" s="314">
        <f t="shared" si="4"/>
        <v>3.5563995561047235E-5</v>
      </c>
    </row>
    <row r="168" spans="2:16" ht="13.5" customHeight="1">
      <c r="B168" s="232"/>
      <c r="C168" s="356"/>
      <c r="D168" s="356"/>
      <c r="E168" s="356"/>
      <c r="F168" s="356"/>
      <c r="G168" s="357"/>
      <c r="J168" s="283" t="s">
        <v>790</v>
      </c>
      <c r="K168" s="327">
        <v>1</v>
      </c>
      <c r="L168" s="285" t="s">
        <v>791</v>
      </c>
      <c r="M168" s="285"/>
      <c r="N168" s="287">
        <v>0</v>
      </c>
      <c r="O168" s="287">
        <v>2786135</v>
      </c>
      <c r="P168" s="312">
        <f t="shared" si="4"/>
        <v>0.33702752643700112</v>
      </c>
    </row>
    <row r="169" spans="2:16" ht="13.5" customHeight="1">
      <c r="C169" s="356"/>
      <c r="D169" s="356"/>
      <c r="E169" s="356"/>
      <c r="F169" s="356"/>
      <c r="G169" s="357"/>
      <c r="J169" s="289" t="s">
        <v>792</v>
      </c>
      <c r="K169" s="333">
        <v>2</v>
      </c>
      <c r="L169" s="291" t="s">
        <v>1283</v>
      </c>
      <c r="M169" s="291"/>
      <c r="N169" s="293">
        <v>0</v>
      </c>
      <c r="O169" s="293">
        <v>2786135</v>
      </c>
      <c r="P169" s="313">
        <f t="shared" si="4"/>
        <v>0.33702752643700112</v>
      </c>
    </row>
    <row r="170" spans="2:16" ht="13.5" customHeight="1">
      <c r="C170" s="356"/>
      <c r="D170" s="356"/>
      <c r="E170" s="356"/>
      <c r="F170" s="356"/>
      <c r="G170" s="357"/>
      <c r="J170" s="358" t="s">
        <v>818</v>
      </c>
      <c r="K170" s="359"/>
      <c r="L170" s="360"/>
      <c r="M170" s="360"/>
      <c r="N170" s="361"/>
      <c r="O170" s="361">
        <f>O8+O32+O34+O53+O60+O79+O111+O155+O168</f>
        <v>826678767</v>
      </c>
      <c r="P170" s="362">
        <f t="shared" si="4"/>
        <v>100</v>
      </c>
    </row>
    <row r="171" spans="2:16" ht="13.5" customHeight="1">
      <c r="C171" s="356"/>
      <c r="D171" s="356"/>
      <c r="E171" s="356"/>
      <c r="F171" s="356"/>
      <c r="G171" s="357"/>
    </row>
    <row r="172" spans="2:16" ht="13.5" customHeight="1">
      <c r="D172" s="321"/>
      <c r="F172" s="321"/>
      <c r="G172" s="306"/>
    </row>
    <row r="173" spans="2:16" ht="13.5" customHeight="1">
      <c r="D173" s="321"/>
      <c r="F173" s="321"/>
      <c r="G173" s="306"/>
    </row>
    <row r="174" spans="2:16" ht="13.5" customHeight="1">
      <c r="D174" s="321"/>
      <c r="F174" s="321"/>
      <c r="G174" s="306"/>
    </row>
    <row r="175" spans="2:16" ht="13.5" customHeight="1">
      <c r="D175" s="321"/>
      <c r="F175" s="321"/>
      <c r="G175" s="306"/>
    </row>
    <row r="176" spans="2:16" ht="13.5" customHeight="1">
      <c r="D176" s="321"/>
      <c r="F176" s="321"/>
      <c r="G176" s="306"/>
    </row>
    <row r="177" spans="4:7" ht="13.5" customHeight="1">
      <c r="D177" s="321"/>
      <c r="F177" s="321"/>
      <c r="G177" s="306"/>
    </row>
    <row r="178" spans="4:7" ht="13.5" customHeight="1">
      <c r="D178" s="321"/>
      <c r="F178" s="321"/>
      <c r="G178" s="306"/>
    </row>
    <row r="179" spans="4:7" ht="13.5" customHeight="1">
      <c r="D179" s="321"/>
      <c r="F179" s="321"/>
      <c r="G179" s="306"/>
    </row>
    <row r="180" spans="4:7" ht="13.5" customHeight="1">
      <c r="D180" s="321"/>
      <c r="F180" s="321"/>
      <c r="G180" s="306"/>
    </row>
    <row r="181" spans="4:7" ht="13.5" customHeight="1">
      <c r="D181" s="321"/>
      <c r="F181" s="321"/>
      <c r="G181" s="306"/>
    </row>
    <row r="182" spans="4:7" ht="13.5" customHeight="1">
      <c r="D182" s="321"/>
      <c r="F182" s="321"/>
      <c r="G182" s="306"/>
    </row>
    <row r="183" spans="4:7" ht="13.5" customHeight="1">
      <c r="F183" s="306"/>
      <c r="G183" s="306"/>
    </row>
    <row r="184" spans="4:7" ht="13.5" customHeight="1">
      <c r="F184" s="306"/>
      <c r="G184" s="306"/>
    </row>
    <row r="185" spans="4:7" ht="13.5" customHeight="1">
      <c r="F185" s="306"/>
      <c r="G185" s="306"/>
    </row>
    <row r="186" spans="4:7" ht="13.5" customHeight="1">
      <c r="F186" s="306"/>
      <c r="G186" s="306"/>
    </row>
    <row r="187" spans="4:7" ht="13.5" customHeight="1">
      <c r="F187" s="306"/>
      <c r="G187" s="306"/>
    </row>
    <row r="188" spans="4:7" ht="13.5" customHeight="1">
      <c r="F188" s="306"/>
      <c r="G188" s="306"/>
    </row>
    <row r="189" spans="4:7" ht="13.5" customHeight="1">
      <c r="F189" s="306"/>
      <c r="G189" s="306"/>
    </row>
    <row r="190" spans="4:7" ht="13.5" customHeight="1">
      <c r="F190" s="306"/>
      <c r="G190" s="306"/>
    </row>
    <row r="191" spans="4:7" ht="13.5" customHeight="1">
      <c r="F191" s="306"/>
      <c r="G191" s="306"/>
    </row>
    <row r="192" spans="4:7" ht="13.5" customHeight="1">
      <c r="F192" s="306"/>
      <c r="G192" s="306"/>
    </row>
    <row r="193" spans="6:7" ht="13.5" customHeight="1">
      <c r="F193" s="306"/>
      <c r="G193" s="306"/>
    </row>
    <row r="194" spans="6:7" ht="13.5" customHeight="1">
      <c r="F194" s="306"/>
      <c r="G194" s="306"/>
    </row>
    <row r="195" spans="6:7" ht="13.5" customHeight="1">
      <c r="F195" s="306"/>
      <c r="G195" s="306"/>
    </row>
    <row r="196" spans="6:7" ht="13.5" customHeight="1">
      <c r="F196" s="306"/>
      <c r="G196" s="306"/>
    </row>
    <row r="197" spans="6:7" ht="13.5" customHeight="1">
      <c r="F197" s="306"/>
      <c r="G197" s="306"/>
    </row>
    <row r="198" spans="6:7" ht="13.5" customHeight="1">
      <c r="F198" s="306"/>
      <c r="G198" s="306"/>
    </row>
    <row r="199" spans="6:7" ht="13.5" customHeight="1">
      <c r="F199" s="306"/>
      <c r="G199" s="306"/>
    </row>
    <row r="200" spans="6:7" ht="13.5" customHeight="1">
      <c r="F200" s="306"/>
      <c r="G200" s="306"/>
    </row>
    <row r="201" spans="6:7" ht="13.5" customHeight="1">
      <c r="F201" s="306"/>
      <c r="G201" s="306"/>
    </row>
    <row r="202" spans="6:7" ht="13.5" customHeight="1">
      <c r="F202" s="306"/>
      <c r="G202" s="306"/>
    </row>
    <row r="203" spans="6:7" ht="13.5" customHeight="1">
      <c r="F203" s="306"/>
      <c r="G203" s="306"/>
    </row>
    <row r="204" spans="6:7" ht="13.5" customHeight="1">
      <c r="F204" s="306"/>
      <c r="G204" s="306"/>
    </row>
    <row r="205" spans="6:7" ht="13.5" customHeight="1">
      <c r="F205" s="306"/>
      <c r="G205" s="306"/>
    </row>
    <row r="206" spans="6:7" ht="13.5" customHeight="1">
      <c r="F206" s="306"/>
      <c r="G206" s="306"/>
    </row>
    <row r="207" spans="6:7" ht="13.5" customHeight="1">
      <c r="F207" s="306"/>
      <c r="G207" s="306"/>
    </row>
    <row r="208" spans="6:7" ht="13.5" customHeight="1">
      <c r="F208" s="306"/>
      <c r="G208" s="306"/>
    </row>
    <row r="209" spans="6:7" ht="13.5" customHeight="1">
      <c r="F209" s="306"/>
      <c r="G209" s="306"/>
    </row>
    <row r="210" spans="6:7" ht="13.5" customHeight="1">
      <c r="F210" s="306"/>
      <c r="G210" s="306"/>
    </row>
    <row r="211" spans="6:7" ht="13.5" customHeight="1">
      <c r="F211" s="306"/>
      <c r="G211" s="306"/>
    </row>
    <row r="212" spans="6:7" ht="13.5" customHeight="1">
      <c r="F212" s="306"/>
      <c r="G212" s="306"/>
    </row>
    <row r="213" spans="6:7" ht="13.5" customHeight="1">
      <c r="F213" s="306"/>
      <c r="G213" s="306"/>
    </row>
    <row r="214" spans="6:7" ht="13.5" customHeight="1">
      <c r="F214" s="306"/>
      <c r="G214" s="306"/>
    </row>
    <row r="215" spans="6:7" ht="13.5" customHeight="1">
      <c r="F215" s="306"/>
      <c r="G215" s="306"/>
    </row>
    <row r="216" spans="6:7" ht="13.5" customHeight="1">
      <c r="F216" s="306"/>
      <c r="G216" s="306"/>
    </row>
    <row r="217" spans="6:7" ht="13.5" customHeight="1">
      <c r="F217" s="306"/>
      <c r="G217" s="306"/>
    </row>
    <row r="218" spans="6:7" ht="13.5" customHeight="1">
      <c r="F218" s="306"/>
      <c r="G218" s="306"/>
    </row>
    <row r="219" spans="6:7" ht="13.5" customHeight="1">
      <c r="F219" s="306"/>
      <c r="G219" s="306"/>
    </row>
    <row r="220" spans="6:7" ht="13.5" customHeight="1">
      <c r="F220" s="306"/>
      <c r="G220" s="306"/>
    </row>
    <row r="221" spans="6:7" ht="13.5" customHeight="1">
      <c r="F221" s="306"/>
      <c r="G221" s="306"/>
    </row>
    <row r="222" spans="6:7" ht="13.5" customHeight="1">
      <c r="F222" s="306"/>
      <c r="G222" s="306"/>
    </row>
    <row r="223" spans="6:7" ht="13.5" customHeight="1">
      <c r="F223" s="306"/>
      <c r="G223" s="306"/>
    </row>
    <row r="224" spans="6:7" ht="13.5" customHeight="1">
      <c r="F224" s="306"/>
      <c r="G224" s="306"/>
    </row>
    <row r="225" spans="6:7" ht="13.5" customHeight="1">
      <c r="F225" s="306"/>
      <c r="G225" s="306"/>
    </row>
    <row r="226" spans="6:7" ht="13.5" customHeight="1">
      <c r="F226" s="306"/>
      <c r="G226" s="306"/>
    </row>
    <row r="227" spans="6:7" ht="13.5" customHeight="1">
      <c r="F227" s="306"/>
      <c r="G227" s="306"/>
    </row>
    <row r="228" spans="6:7" ht="13.5" customHeight="1">
      <c r="F228" s="306"/>
      <c r="G228" s="306"/>
    </row>
    <row r="229" spans="6:7" ht="13.5" customHeight="1">
      <c r="F229" s="306"/>
      <c r="G229" s="306"/>
    </row>
    <row r="230" spans="6:7" ht="13.5" customHeight="1">
      <c r="F230" s="306"/>
      <c r="G230" s="306"/>
    </row>
    <row r="231" spans="6:7" ht="13.5" customHeight="1">
      <c r="F231" s="306"/>
      <c r="G231" s="306"/>
    </row>
    <row r="232" spans="6:7" ht="13.5" customHeight="1">
      <c r="F232" s="306"/>
      <c r="G232" s="306"/>
    </row>
    <row r="233" spans="6:7" ht="13.5" customHeight="1">
      <c r="F233" s="306"/>
      <c r="G233" s="306"/>
    </row>
    <row r="234" spans="6:7" ht="13.5" customHeight="1">
      <c r="F234" s="306"/>
      <c r="G234" s="306"/>
    </row>
    <row r="235" spans="6:7" ht="13.5" customHeight="1">
      <c r="F235" s="306"/>
      <c r="G235" s="306"/>
    </row>
    <row r="236" spans="6:7" ht="13.5" customHeight="1">
      <c r="F236" s="306"/>
      <c r="G236" s="306"/>
    </row>
    <row r="237" spans="6:7" ht="13.5" customHeight="1">
      <c r="F237" s="306"/>
      <c r="G237" s="306"/>
    </row>
    <row r="238" spans="6:7" ht="13.5" customHeight="1">
      <c r="F238" s="306"/>
      <c r="G238" s="306"/>
    </row>
    <row r="239" spans="6:7" ht="13.5" customHeight="1">
      <c r="F239" s="306"/>
      <c r="G239" s="306"/>
    </row>
    <row r="240" spans="6:7" ht="13.5" customHeight="1">
      <c r="F240" s="306"/>
      <c r="G240" s="306"/>
    </row>
    <row r="241" spans="6:7" ht="13.5" customHeight="1">
      <c r="F241" s="306"/>
      <c r="G241" s="306"/>
    </row>
    <row r="242" spans="6:7" ht="13.5" customHeight="1">
      <c r="F242" s="306"/>
      <c r="G242" s="306"/>
    </row>
    <row r="243" spans="6:7" ht="13.5" customHeight="1">
      <c r="F243" s="306"/>
      <c r="G243" s="306"/>
    </row>
    <row r="244" spans="6:7" ht="13.5" customHeight="1">
      <c r="F244" s="306"/>
      <c r="G244" s="306"/>
    </row>
    <row r="245" spans="6:7" ht="13.5" customHeight="1">
      <c r="F245" s="306"/>
      <c r="G245" s="306"/>
    </row>
    <row r="246" spans="6:7" ht="13.5" customHeight="1">
      <c r="F246" s="306"/>
      <c r="G246" s="306"/>
    </row>
    <row r="247" spans="6:7" ht="13.5" customHeight="1">
      <c r="F247" s="306"/>
      <c r="G247" s="306"/>
    </row>
    <row r="248" spans="6:7" ht="13.5" customHeight="1">
      <c r="F248" s="306"/>
      <c r="G248" s="306"/>
    </row>
    <row r="249" spans="6:7" ht="13.5" customHeight="1">
      <c r="F249" s="306"/>
      <c r="G249" s="306"/>
    </row>
    <row r="250" spans="6:7" ht="13.5" customHeight="1">
      <c r="F250" s="306"/>
      <c r="G250" s="306"/>
    </row>
    <row r="251" spans="6:7" ht="13.5" customHeight="1">
      <c r="F251" s="306"/>
      <c r="G251" s="306"/>
    </row>
    <row r="252" spans="6:7" ht="13.5" customHeight="1">
      <c r="F252" s="306"/>
      <c r="G252" s="306"/>
    </row>
    <row r="253" spans="6:7" ht="13.5" customHeight="1">
      <c r="F253" s="306"/>
      <c r="G253" s="306"/>
    </row>
    <row r="254" spans="6:7" ht="13.5" customHeight="1">
      <c r="F254" s="306"/>
      <c r="G254" s="306"/>
    </row>
    <row r="255" spans="6:7" ht="13.5" customHeight="1">
      <c r="F255" s="306"/>
      <c r="G255" s="306"/>
    </row>
    <row r="256" spans="6:7" ht="13.5" customHeight="1">
      <c r="F256" s="306"/>
      <c r="G256" s="306"/>
    </row>
    <row r="257" spans="6:7" ht="13.5" customHeight="1">
      <c r="F257" s="306"/>
      <c r="G257" s="306"/>
    </row>
    <row r="258" spans="6:7" ht="13.5" customHeight="1">
      <c r="F258" s="306"/>
      <c r="G258" s="306"/>
    </row>
    <row r="259" spans="6:7" ht="13.5" customHeight="1">
      <c r="F259" s="306"/>
      <c r="G259" s="306"/>
    </row>
    <row r="260" spans="6:7" ht="13.5" customHeight="1">
      <c r="F260" s="306"/>
      <c r="G260" s="306"/>
    </row>
    <row r="261" spans="6:7" ht="13.5" customHeight="1">
      <c r="F261" s="306"/>
      <c r="G261" s="306"/>
    </row>
    <row r="262" spans="6:7" ht="13.5" customHeight="1">
      <c r="F262" s="306"/>
      <c r="G262" s="306"/>
    </row>
    <row r="263" spans="6:7" ht="13.5" customHeight="1">
      <c r="F263" s="306"/>
      <c r="G263" s="306"/>
    </row>
    <row r="264" spans="6:7" ht="13.5" customHeight="1">
      <c r="F264" s="306"/>
      <c r="G264" s="306"/>
    </row>
    <row r="265" spans="6:7" ht="13.5" customHeight="1">
      <c r="F265" s="306"/>
      <c r="G265" s="306"/>
    </row>
    <row r="266" spans="6:7" ht="13.5" customHeight="1">
      <c r="F266" s="306"/>
      <c r="G266" s="306"/>
    </row>
    <row r="267" spans="6:7" ht="13.5" customHeight="1">
      <c r="F267" s="306"/>
      <c r="G267" s="306"/>
    </row>
    <row r="268" spans="6:7" ht="13.5" customHeight="1">
      <c r="F268" s="306"/>
      <c r="G268" s="306"/>
    </row>
    <row r="269" spans="6:7" ht="13.5" customHeight="1">
      <c r="F269" s="306"/>
      <c r="G269" s="306"/>
    </row>
    <row r="270" spans="6:7" ht="13.5" customHeight="1">
      <c r="F270" s="306"/>
      <c r="G270" s="306"/>
    </row>
    <row r="271" spans="6:7" ht="13.5" customHeight="1">
      <c r="F271" s="306"/>
      <c r="G271" s="306"/>
    </row>
    <row r="272" spans="6:7" ht="13.5" customHeight="1">
      <c r="F272" s="306"/>
      <c r="G272" s="306"/>
    </row>
    <row r="273" spans="6:7" ht="13.5" customHeight="1">
      <c r="F273" s="306"/>
      <c r="G273" s="306"/>
    </row>
    <row r="274" spans="6:7" ht="13.5" customHeight="1">
      <c r="F274" s="306"/>
      <c r="G274" s="306"/>
    </row>
    <row r="275" spans="6:7" ht="13.5" customHeight="1">
      <c r="F275" s="306"/>
      <c r="G275" s="306"/>
    </row>
    <row r="276" spans="6:7" ht="13.5" customHeight="1">
      <c r="F276" s="306"/>
      <c r="G276" s="306"/>
    </row>
    <row r="277" spans="6:7" ht="13.5" customHeight="1">
      <c r="F277" s="306"/>
      <c r="G277" s="306"/>
    </row>
    <row r="278" spans="6:7" ht="13.5" customHeight="1">
      <c r="F278" s="306"/>
      <c r="G278" s="306"/>
    </row>
    <row r="279" spans="6:7" ht="13.5" customHeight="1">
      <c r="F279" s="306"/>
      <c r="G279" s="306"/>
    </row>
    <row r="280" spans="6:7" ht="13.5" customHeight="1">
      <c r="F280" s="306"/>
      <c r="G280" s="306"/>
    </row>
    <row r="281" spans="6:7" ht="13.5" customHeight="1">
      <c r="F281" s="306"/>
      <c r="G281" s="306"/>
    </row>
    <row r="282" spans="6:7" ht="13.5" customHeight="1">
      <c r="F282" s="306"/>
      <c r="G282" s="306"/>
    </row>
    <row r="283" spans="6:7" ht="13.5" customHeight="1">
      <c r="F283" s="306"/>
      <c r="G283" s="306"/>
    </row>
    <row r="284" spans="6:7" ht="13.5" customHeight="1">
      <c r="F284" s="306"/>
      <c r="G284" s="306"/>
    </row>
    <row r="285" spans="6:7" ht="13.5" customHeight="1">
      <c r="F285" s="306"/>
      <c r="G285" s="306"/>
    </row>
    <row r="286" spans="6:7" ht="13.5" customHeight="1">
      <c r="F286" s="306"/>
      <c r="G286" s="306"/>
    </row>
    <row r="287" spans="6:7" ht="13.5" customHeight="1">
      <c r="F287" s="306"/>
      <c r="G287" s="306"/>
    </row>
    <row r="288" spans="6:7" ht="13.5" customHeight="1">
      <c r="F288" s="306"/>
      <c r="G288" s="306"/>
    </row>
    <row r="289" spans="6:7" ht="13.5" customHeight="1">
      <c r="F289" s="306"/>
      <c r="G289" s="306"/>
    </row>
    <row r="290" spans="6:7" ht="13.5" customHeight="1">
      <c r="F290" s="306"/>
      <c r="G290" s="306"/>
    </row>
    <row r="291" spans="6:7" ht="13.5" customHeight="1">
      <c r="F291" s="306"/>
      <c r="G291" s="306"/>
    </row>
    <row r="292" spans="6:7" ht="13.5" customHeight="1">
      <c r="F292" s="306"/>
      <c r="G292" s="306"/>
    </row>
    <row r="293" spans="6:7" ht="13.5" customHeight="1">
      <c r="F293" s="306"/>
      <c r="G293" s="306"/>
    </row>
    <row r="294" spans="6:7" ht="13.5" customHeight="1">
      <c r="F294" s="306"/>
      <c r="G294" s="306"/>
    </row>
    <row r="295" spans="6:7" ht="13.5" customHeight="1">
      <c r="F295" s="306"/>
      <c r="G295" s="306"/>
    </row>
    <row r="296" spans="6:7" ht="13.5" customHeight="1">
      <c r="F296" s="306"/>
      <c r="G296" s="306"/>
    </row>
    <row r="297" spans="6:7" ht="13.5" customHeight="1">
      <c r="F297" s="306"/>
      <c r="G297" s="306"/>
    </row>
    <row r="298" spans="6:7" ht="13.5" customHeight="1">
      <c r="F298" s="306"/>
      <c r="G298" s="306"/>
    </row>
    <row r="299" spans="6:7" ht="13.5" customHeight="1">
      <c r="F299" s="306"/>
      <c r="G299" s="306"/>
    </row>
    <row r="300" spans="6:7" ht="13.5" customHeight="1">
      <c r="F300" s="306"/>
      <c r="G300" s="306"/>
    </row>
    <row r="301" spans="6:7" ht="13.5" customHeight="1">
      <c r="F301" s="306"/>
      <c r="G301" s="306"/>
    </row>
    <row r="302" spans="6:7" ht="13.5" customHeight="1">
      <c r="F302" s="306"/>
      <c r="G302" s="306"/>
    </row>
    <row r="303" spans="6:7" ht="13.5" customHeight="1">
      <c r="F303" s="306"/>
      <c r="G303" s="306"/>
    </row>
    <row r="304" spans="6:7" ht="13.5" customHeight="1">
      <c r="F304" s="306"/>
      <c r="G304" s="306"/>
    </row>
    <row r="305" spans="6:7" ht="13.5" customHeight="1">
      <c r="F305" s="306"/>
      <c r="G305" s="306"/>
    </row>
    <row r="306" spans="6:7" ht="13.5" customHeight="1">
      <c r="F306" s="306"/>
      <c r="G306" s="306"/>
    </row>
    <row r="307" spans="6:7" ht="13.5" customHeight="1">
      <c r="F307" s="306"/>
      <c r="G307" s="306"/>
    </row>
    <row r="308" spans="6:7" ht="13.5" customHeight="1">
      <c r="F308" s="306"/>
      <c r="G308" s="306"/>
    </row>
    <row r="309" spans="6:7" ht="13.5" customHeight="1">
      <c r="F309" s="306"/>
      <c r="G309" s="306"/>
    </row>
    <row r="310" spans="6:7" ht="13.5" customHeight="1">
      <c r="F310" s="306"/>
      <c r="G310" s="306"/>
    </row>
    <row r="311" spans="6:7" ht="13.5" customHeight="1">
      <c r="F311" s="306"/>
      <c r="G311" s="306"/>
    </row>
    <row r="312" spans="6:7" ht="13.5" customHeight="1">
      <c r="F312" s="306"/>
      <c r="G312" s="306"/>
    </row>
    <row r="313" spans="6:7" ht="13.5" customHeight="1">
      <c r="F313" s="306"/>
      <c r="G313" s="306"/>
    </row>
    <row r="314" spans="6:7" ht="13.5" customHeight="1">
      <c r="F314" s="306"/>
      <c r="G314" s="306"/>
    </row>
    <row r="315" spans="6:7" ht="13.5" customHeight="1">
      <c r="F315" s="306"/>
      <c r="G315" s="306"/>
    </row>
    <row r="316" spans="6:7" ht="13.5" customHeight="1">
      <c r="F316" s="306"/>
      <c r="G316" s="306"/>
    </row>
    <row r="317" spans="6:7" ht="13.5" customHeight="1">
      <c r="F317" s="306"/>
      <c r="G317" s="306"/>
    </row>
    <row r="318" spans="6:7" ht="13.5" customHeight="1">
      <c r="F318" s="306"/>
      <c r="G318" s="306"/>
    </row>
    <row r="319" spans="6:7" ht="13.5" customHeight="1">
      <c r="F319" s="306"/>
      <c r="G319" s="306"/>
    </row>
    <row r="320" spans="6:7" ht="13.5" customHeight="1">
      <c r="F320" s="306"/>
      <c r="G320" s="306"/>
    </row>
    <row r="321" spans="6:7" ht="13.5" customHeight="1">
      <c r="F321" s="306"/>
      <c r="G321" s="306"/>
    </row>
    <row r="322" spans="6:7" ht="13.5" customHeight="1">
      <c r="F322" s="306"/>
      <c r="G322" s="306"/>
    </row>
    <row r="323" spans="6:7" ht="13.5" customHeight="1">
      <c r="F323" s="306"/>
      <c r="G323" s="306"/>
    </row>
    <row r="324" spans="6:7" ht="13.5" customHeight="1">
      <c r="F324" s="306"/>
      <c r="G324" s="306"/>
    </row>
    <row r="325" spans="6:7" ht="13.5" customHeight="1">
      <c r="F325" s="306"/>
      <c r="G325" s="306"/>
    </row>
    <row r="326" spans="6:7" ht="13.5" customHeight="1">
      <c r="F326" s="306"/>
      <c r="G326" s="306"/>
    </row>
    <row r="327" spans="6:7" ht="13.5" customHeight="1">
      <c r="F327" s="306"/>
      <c r="G327" s="306"/>
    </row>
    <row r="328" spans="6:7" ht="13.5" customHeight="1">
      <c r="F328" s="306"/>
      <c r="G328" s="306"/>
    </row>
    <row r="329" spans="6:7" ht="13.5" customHeight="1">
      <c r="F329" s="306"/>
      <c r="G329" s="306"/>
    </row>
    <row r="330" spans="6:7" ht="13.5" customHeight="1">
      <c r="F330" s="306"/>
      <c r="G330" s="306"/>
    </row>
    <row r="331" spans="6:7" ht="13.5" customHeight="1">
      <c r="F331" s="306"/>
      <c r="G331" s="306"/>
    </row>
    <row r="332" spans="6:7" ht="13.5" customHeight="1">
      <c r="F332" s="306"/>
      <c r="G332" s="306"/>
    </row>
    <row r="333" spans="6:7" ht="13.5" customHeight="1">
      <c r="F333" s="306"/>
      <c r="G333" s="306"/>
    </row>
    <row r="334" spans="6:7" ht="13.5" customHeight="1">
      <c r="F334" s="306"/>
      <c r="G334" s="306"/>
    </row>
    <row r="335" spans="6:7" ht="13.5" customHeight="1">
      <c r="F335" s="306"/>
      <c r="G335" s="306"/>
    </row>
    <row r="336" spans="6:7" ht="13.5" customHeight="1">
      <c r="F336" s="306"/>
      <c r="G336" s="306"/>
    </row>
    <row r="337" spans="6:7" ht="13.5" customHeight="1">
      <c r="F337" s="306"/>
      <c r="G337" s="306"/>
    </row>
    <row r="338" spans="6:7" ht="13.5" customHeight="1">
      <c r="F338" s="306"/>
      <c r="G338" s="306"/>
    </row>
    <row r="339" spans="6:7" ht="13.5" customHeight="1">
      <c r="F339" s="306"/>
      <c r="G339" s="306"/>
    </row>
    <row r="340" spans="6:7" ht="13.5" customHeight="1">
      <c r="F340" s="306"/>
      <c r="G340" s="306"/>
    </row>
    <row r="341" spans="6:7" ht="13.5" customHeight="1">
      <c r="F341" s="306"/>
      <c r="G341" s="306"/>
    </row>
    <row r="342" spans="6:7" ht="13.5" customHeight="1">
      <c r="F342" s="306"/>
      <c r="G342" s="306"/>
    </row>
    <row r="343" spans="6:7" ht="13.5" customHeight="1">
      <c r="F343" s="306"/>
      <c r="G343" s="306"/>
    </row>
    <row r="344" spans="6:7" ht="13.5" customHeight="1">
      <c r="F344" s="306"/>
      <c r="G344" s="306"/>
    </row>
    <row r="345" spans="6:7" ht="13.5" customHeight="1">
      <c r="F345" s="306"/>
      <c r="G345" s="306"/>
    </row>
    <row r="346" spans="6:7" ht="13.5" customHeight="1">
      <c r="F346" s="306"/>
      <c r="G346" s="306"/>
    </row>
    <row r="347" spans="6:7" ht="13.5" customHeight="1">
      <c r="F347" s="306"/>
      <c r="G347" s="306"/>
    </row>
    <row r="348" spans="6:7" ht="13.5" customHeight="1">
      <c r="F348" s="306"/>
      <c r="G348" s="306"/>
    </row>
    <row r="349" spans="6:7" ht="13.5" customHeight="1">
      <c r="F349" s="306"/>
      <c r="G349" s="306"/>
    </row>
    <row r="350" spans="6:7" ht="13.5" customHeight="1">
      <c r="F350" s="306"/>
      <c r="G350" s="306"/>
    </row>
    <row r="351" spans="6:7" ht="13.5" customHeight="1">
      <c r="F351" s="306"/>
      <c r="G351" s="306"/>
    </row>
    <row r="352" spans="6:7" ht="13.5" customHeight="1">
      <c r="F352" s="306"/>
      <c r="G352" s="306"/>
    </row>
    <row r="353" spans="6:7" ht="13.5" customHeight="1">
      <c r="F353" s="306"/>
      <c r="G353" s="306"/>
    </row>
    <row r="354" spans="6:7" ht="13.5" customHeight="1">
      <c r="F354" s="306"/>
      <c r="G354" s="306"/>
    </row>
    <row r="355" spans="6:7" ht="13.5" customHeight="1">
      <c r="F355" s="306"/>
      <c r="G355" s="306"/>
    </row>
    <row r="356" spans="6:7" ht="13.5" customHeight="1">
      <c r="F356" s="306"/>
      <c r="G356" s="306"/>
    </row>
    <row r="357" spans="6:7" ht="13.5" customHeight="1">
      <c r="F357" s="306"/>
      <c r="G357" s="306"/>
    </row>
    <row r="358" spans="6:7" ht="13.5" customHeight="1">
      <c r="F358" s="306"/>
      <c r="G358" s="306"/>
    </row>
    <row r="359" spans="6:7" ht="13.5" customHeight="1">
      <c r="F359" s="306"/>
      <c r="G359" s="306"/>
    </row>
    <row r="360" spans="6:7" ht="13.5" customHeight="1">
      <c r="F360" s="306"/>
      <c r="G360" s="306"/>
    </row>
    <row r="361" spans="6:7" ht="13.5" customHeight="1">
      <c r="F361" s="306"/>
      <c r="G361" s="306"/>
    </row>
    <row r="362" spans="6:7" ht="13.5" customHeight="1">
      <c r="F362" s="306"/>
      <c r="G362" s="306"/>
    </row>
    <row r="363" spans="6:7" ht="13.5" customHeight="1">
      <c r="F363" s="306"/>
      <c r="G363" s="306"/>
    </row>
    <row r="364" spans="6:7" ht="13.5" customHeight="1">
      <c r="F364" s="306"/>
      <c r="G364" s="306"/>
    </row>
    <row r="365" spans="6:7" ht="13.5" customHeight="1">
      <c r="F365" s="306"/>
      <c r="G365" s="306"/>
    </row>
    <row r="366" spans="6:7" ht="13.5" customHeight="1">
      <c r="F366" s="306"/>
      <c r="G366" s="306"/>
    </row>
    <row r="367" spans="6:7" ht="13.5" customHeight="1">
      <c r="F367" s="306"/>
      <c r="G367" s="306"/>
    </row>
    <row r="368" spans="6:7" ht="13.5" customHeight="1">
      <c r="F368" s="306"/>
      <c r="G368" s="306"/>
    </row>
    <row r="369" spans="2:7" ht="13.5" customHeight="1">
      <c r="F369" s="306"/>
      <c r="G369" s="306"/>
    </row>
    <row r="370" spans="2:7" ht="13.5" customHeight="1">
      <c r="F370" s="306"/>
      <c r="G370" s="306"/>
    </row>
    <row r="371" spans="2:7" ht="13.5" customHeight="1">
      <c r="F371" s="306"/>
      <c r="G371" s="306"/>
    </row>
    <row r="372" spans="2:7" ht="13.5" customHeight="1">
      <c r="F372" s="306"/>
      <c r="G372" s="306"/>
    </row>
    <row r="373" spans="2:7" ht="13.5" customHeight="1">
      <c r="F373" s="306"/>
      <c r="G373" s="306"/>
    </row>
    <row r="374" spans="2:7" ht="13.5" customHeight="1">
      <c r="F374" s="306"/>
      <c r="G374" s="306"/>
    </row>
    <row r="375" spans="2:7" ht="13.5" customHeight="1">
      <c r="F375" s="306"/>
      <c r="G375" s="306"/>
    </row>
    <row r="376" spans="2:7" ht="13.5" customHeight="1">
      <c r="F376" s="306"/>
      <c r="G376" s="306"/>
    </row>
    <row r="377" spans="2:7" ht="13.5" customHeight="1">
      <c r="F377" s="306"/>
      <c r="G377" s="306"/>
    </row>
    <row r="378" spans="2:7" ht="13.5" customHeight="1">
      <c r="F378" s="306"/>
      <c r="G378" s="306"/>
    </row>
    <row r="379" spans="2:7" ht="13.5" customHeight="1">
      <c r="F379" s="306"/>
      <c r="G379" s="306"/>
    </row>
    <row r="380" spans="2:7" ht="13.5" customHeight="1">
      <c r="B380" s="480"/>
      <c r="C380" s="481"/>
      <c r="D380" s="481"/>
      <c r="E380" s="481"/>
      <c r="F380" s="306"/>
      <c r="G380" s="363"/>
    </row>
    <row r="381" spans="2:7" ht="13.5" customHeight="1">
      <c r="B381" s="307"/>
      <c r="C381" s="308"/>
      <c r="D381" s="309"/>
      <c r="E381" s="322"/>
      <c r="F381" s="270"/>
      <c r="G381" s="270"/>
    </row>
    <row r="382" spans="2:7" ht="13.5" customHeight="1">
      <c r="B382" s="307"/>
      <c r="C382" s="308"/>
      <c r="D382" s="309"/>
      <c r="E382" s="322"/>
      <c r="F382" s="270"/>
      <c r="G382" s="270"/>
    </row>
    <row r="383" spans="2:7" ht="13.5" customHeight="1">
      <c r="B383" s="307"/>
      <c r="C383" s="308"/>
      <c r="D383" s="309"/>
      <c r="E383" s="322"/>
      <c r="F383" s="270"/>
      <c r="G383" s="270"/>
    </row>
    <row r="384" spans="2:7" ht="13.5" customHeight="1">
      <c r="B384" s="307"/>
      <c r="C384" s="308"/>
      <c r="D384" s="309"/>
      <c r="E384" s="322"/>
      <c r="F384" s="270"/>
      <c r="G384" s="270"/>
    </row>
    <row r="385" spans="2:7" ht="13.5" customHeight="1">
      <c r="B385" s="307"/>
      <c r="C385" s="308"/>
      <c r="D385" s="309"/>
      <c r="E385" s="322"/>
      <c r="F385" s="270"/>
      <c r="G385" s="270"/>
    </row>
    <row r="386" spans="2:7" ht="13.5" customHeight="1">
      <c r="B386" s="307"/>
      <c r="C386" s="308"/>
      <c r="D386" s="309"/>
      <c r="E386" s="322"/>
      <c r="F386" s="270"/>
      <c r="G386" s="270"/>
    </row>
    <row r="387" spans="2:7" ht="13.5" customHeight="1">
      <c r="B387" s="307"/>
      <c r="C387" s="308"/>
      <c r="D387" s="309"/>
      <c r="E387" s="322"/>
      <c r="F387" s="270"/>
      <c r="G387" s="270"/>
    </row>
    <row r="388" spans="2:7" ht="13.5" customHeight="1">
      <c r="B388" s="322"/>
      <c r="C388" s="322"/>
      <c r="D388" s="322"/>
      <c r="E388" s="322"/>
      <c r="F388" s="270"/>
      <c r="G388" s="270"/>
    </row>
    <row r="389" spans="2:7" ht="13.5" customHeight="1">
      <c r="B389" s="307"/>
      <c r="C389" s="308"/>
      <c r="D389" s="309"/>
      <c r="E389" s="322"/>
      <c r="F389" s="270"/>
      <c r="G389" s="270"/>
    </row>
    <row r="390" spans="2:7" ht="13.5" customHeight="1">
      <c r="B390" s="307"/>
      <c r="C390" s="308"/>
      <c r="D390" s="309"/>
      <c r="E390" s="322"/>
      <c r="F390" s="270"/>
      <c r="G390" s="270"/>
    </row>
    <row r="391" spans="2:7" ht="13.5" customHeight="1">
      <c r="B391" s="307"/>
      <c r="C391" s="308"/>
      <c r="D391" s="309"/>
      <c r="E391" s="322"/>
      <c r="F391" s="270"/>
      <c r="G391" s="270"/>
    </row>
    <row r="392" spans="2:7" ht="13.5" customHeight="1">
      <c r="B392" s="307"/>
      <c r="C392" s="308"/>
      <c r="D392" s="309"/>
      <c r="E392" s="322"/>
      <c r="F392" s="270"/>
      <c r="G392" s="270"/>
    </row>
    <row r="393" spans="2:7" ht="13.5" customHeight="1">
      <c r="B393" s="322"/>
      <c r="C393" s="322"/>
      <c r="D393" s="322"/>
      <c r="E393" s="322"/>
      <c r="F393" s="277"/>
      <c r="G393" s="270"/>
    </row>
  </sheetData>
  <mergeCells count="3">
    <mergeCell ref="C136:E136"/>
    <mergeCell ref="B158:E158"/>
    <mergeCell ref="B380:E380"/>
  </mergeCells>
  <phoneticPr fontId="1"/>
  <pageMargins left="0.59055118110236227" right="0.59055118110236227" top="0.55118110236220474" bottom="0.55118110236220474" header="0.31496062992125984" footer="0.31496062992125984"/>
  <pageSetup paperSize="9" scale="4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abSelected="1" topLeftCell="A38" workbookViewId="0">
      <selection activeCell="D68" sqref="D68"/>
    </sheetView>
  </sheetViews>
  <sheetFormatPr defaultRowHeight="13.5" customHeight="1"/>
  <cols>
    <col min="1" max="1" width="2.5" style="280" customWidth="1"/>
    <col min="2" max="2" width="11.625" style="280" customWidth="1"/>
    <col min="3" max="3" width="4.75" style="321" customWidth="1"/>
    <col min="4" max="4" width="32.125" style="280" customWidth="1"/>
    <col min="5" max="5" width="5.75" style="321" customWidth="1"/>
    <col min="6" max="6" width="12.75" style="233" customWidth="1"/>
    <col min="7" max="7" width="15.75" style="233" customWidth="1"/>
    <col min="8" max="8" width="7.375" style="280" customWidth="1"/>
    <col min="9" max="9" width="3.25" style="280" customWidth="1"/>
    <col min="10" max="10" width="12" style="280" bestFit="1" customWidth="1"/>
    <col min="11" max="11" width="5.25" style="321" bestFit="1" customWidth="1"/>
    <col min="12" max="12" width="33.875" style="280" bestFit="1" customWidth="1"/>
    <col min="13" max="13" width="5.25" style="321" bestFit="1" customWidth="1"/>
    <col min="14" max="14" width="11.375" style="280" bestFit="1" customWidth="1"/>
    <col min="15" max="15" width="16.625" style="280" bestFit="1" customWidth="1"/>
    <col min="16" max="16" width="8.125" style="280" customWidth="1"/>
    <col min="17" max="16384" width="9" style="280"/>
  </cols>
  <sheetData>
    <row r="1" spans="1:16" s="215" customFormat="1" ht="13.5" customHeight="1">
      <c r="B1" s="215" t="s">
        <v>1317</v>
      </c>
      <c r="C1" s="214"/>
      <c r="E1" s="214"/>
      <c r="F1" s="216"/>
      <c r="G1" s="216"/>
      <c r="K1" s="214"/>
      <c r="M1" s="214"/>
    </row>
    <row r="2" spans="1:16" s="219" customFormat="1" ht="13.5" customHeight="1">
      <c r="B2" s="279"/>
      <c r="C2" s="218"/>
      <c r="E2" s="218"/>
      <c r="F2" s="220"/>
      <c r="G2" s="220"/>
      <c r="K2" s="218"/>
      <c r="M2" s="218"/>
    </row>
    <row r="3" spans="1:16" s="224" customFormat="1" ht="13.5" customHeight="1">
      <c r="B3" s="224" t="s">
        <v>1310</v>
      </c>
      <c r="C3" s="223"/>
      <c r="E3" s="223"/>
      <c r="F3" s="225"/>
      <c r="G3" s="225"/>
      <c r="K3" s="223"/>
      <c r="M3" s="223"/>
    </row>
    <row r="4" spans="1:16" s="224" customFormat="1" ht="13.5" customHeight="1">
      <c r="C4" s="223"/>
      <c r="E4" s="223"/>
      <c r="F4" s="225"/>
      <c r="G4" s="225"/>
      <c r="K4" s="223"/>
      <c r="M4" s="223"/>
    </row>
    <row r="5" spans="1:16" s="219" customFormat="1" ht="13.5" customHeight="1">
      <c r="B5" s="279"/>
      <c r="C5" s="218"/>
      <c r="E5" s="218"/>
      <c r="F5" s="220"/>
      <c r="G5" s="220"/>
      <c r="K5" s="218"/>
      <c r="M5" s="218"/>
    </row>
    <row r="6" spans="1:16" ht="13.5" customHeight="1" thickBot="1">
      <c r="B6" s="217" t="s">
        <v>799</v>
      </c>
      <c r="C6" s="226"/>
      <c r="D6" s="227"/>
      <c r="E6" s="226"/>
      <c r="F6" s="228"/>
      <c r="G6" s="228"/>
      <c r="H6" s="229" t="s">
        <v>1287</v>
      </c>
      <c r="J6" s="217" t="s">
        <v>1288</v>
      </c>
      <c r="K6" s="226"/>
      <c r="L6" s="227"/>
      <c r="M6" s="226"/>
      <c r="N6" s="231"/>
      <c r="O6" s="231"/>
      <c r="P6" s="310" t="s">
        <v>1287</v>
      </c>
    </row>
    <row r="7" spans="1:16" s="232" customFormat="1" ht="13.5" customHeight="1">
      <c r="B7" s="281" t="s">
        <v>1289</v>
      </c>
      <c r="C7" s="235" t="s">
        <v>1290</v>
      </c>
      <c r="D7" s="235" t="s">
        <v>1291</v>
      </c>
      <c r="E7" s="235" t="s">
        <v>1292</v>
      </c>
      <c r="F7" s="236" t="s">
        <v>1293</v>
      </c>
      <c r="G7" s="236" t="s">
        <v>1294</v>
      </c>
      <c r="H7" s="241" t="s">
        <v>1295</v>
      </c>
      <c r="J7" s="281" t="s">
        <v>1311</v>
      </c>
      <c r="K7" s="235" t="s">
        <v>1290</v>
      </c>
      <c r="L7" s="235" t="s">
        <v>1291</v>
      </c>
      <c r="M7" s="235" t="s">
        <v>1292</v>
      </c>
      <c r="N7" s="236" t="s">
        <v>1298</v>
      </c>
      <c r="O7" s="236" t="s">
        <v>1299</v>
      </c>
      <c r="P7" s="311" t="s">
        <v>1295</v>
      </c>
    </row>
    <row r="8" spans="1:16" ht="13.5" customHeight="1">
      <c r="A8" s="315"/>
      <c r="B8" s="316">
        <v>200000000</v>
      </c>
      <c r="C8" s="243">
        <v>1</v>
      </c>
      <c r="D8" s="244" t="s">
        <v>814</v>
      </c>
      <c r="E8" s="244"/>
      <c r="F8" s="43">
        <v>0</v>
      </c>
      <c r="G8" s="43">
        <v>14883523</v>
      </c>
      <c r="H8" s="282">
        <f>G8/$G$40*100</f>
        <v>8.5786102052755329</v>
      </c>
      <c r="J8" s="283" t="s">
        <v>8</v>
      </c>
      <c r="K8" s="284">
        <v>1</v>
      </c>
      <c r="L8" s="285" t="s">
        <v>9</v>
      </c>
      <c r="M8" s="286"/>
      <c r="N8" s="287">
        <v>0</v>
      </c>
      <c r="O8" s="287">
        <v>29152602</v>
      </c>
      <c r="P8" s="312">
        <f>O8/$O$86*100</f>
        <v>14.86916382771318</v>
      </c>
    </row>
    <row r="9" spans="1:16" ht="13.5" customHeight="1">
      <c r="A9" s="315"/>
      <c r="B9" s="271" t="s">
        <v>102</v>
      </c>
      <c r="C9" s="249">
        <v>2</v>
      </c>
      <c r="D9" s="250" t="s">
        <v>103</v>
      </c>
      <c r="E9" s="250" t="s">
        <v>15</v>
      </c>
      <c r="F9" s="44">
        <v>437569</v>
      </c>
      <c r="G9" s="44">
        <v>14883523</v>
      </c>
      <c r="H9" s="288">
        <f t="shared" ref="H9:H40" si="0">G9/$G$40*100</f>
        <v>8.5786102052755329</v>
      </c>
      <c r="J9" s="289" t="s">
        <v>20</v>
      </c>
      <c r="K9" s="290">
        <v>2</v>
      </c>
      <c r="L9" s="291" t="s">
        <v>21</v>
      </c>
      <c r="M9" s="292" t="s">
        <v>15</v>
      </c>
      <c r="N9" s="293">
        <v>1803</v>
      </c>
      <c r="O9" s="293">
        <v>963630</v>
      </c>
      <c r="P9" s="313">
        <f t="shared" ref="P9:P72" si="1">O9/$O$86*100</f>
        <v>0.4914954877543779</v>
      </c>
    </row>
    <row r="10" spans="1:16" ht="13.5" customHeight="1">
      <c r="A10" s="315"/>
      <c r="B10" s="317" t="s">
        <v>104</v>
      </c>
      <c r="C10" s="254">
        <v>3</v>
      </c>
      <c r="D10" s="255" t="s">
        <v>105</v>
      </c>
      <c r="E10" s="255" t="s">
        <v>15</v>
      </c>
      <c r="F10" s="68">
        <v>437569</v>
      </c>
      <c r="G10" s="68">
        <v>14883523</v>
      </c>
      <c r="H10" s="299">
        <f t="shared" si="0"/>
        <v>8.5786102052755329</v>
      </c>
      <c r="J10" s="300" t="s">
        <v>22</v>
      </c>
      <c r="K10" s="301">
        <v>3</v>
      </c>
      <c r="L10" s="302" t="s">
        <v>812</v>
      </c>
      <c r="M10" s="297" t="s">
        <v>32</v>
      </c>
      <c r="N10" s="298">
        <v>1760891</v>
      </c>
      <c r="O10" s="298">
        <v>894172</v>
      </c>
      <c r="P10" s="314">
        <f t="shared" si="1"/>
        <v>0.45606872272169569</v>
      </c>
    </row>
    <row r="11" spans="1:16" ht="13.5" customHeight="1">
      <c r="A11" s="315"/>
      <c r="B11" s="318" t="s">
        <v>136</v>
      </c>
      <c r="C11" s="243">
        <v>1</v>
      </c>
      <c r="D11" s="244" t="s">
        <v>137</v>
      </c>
      <c r="E11" s="244"/>
      <c r="F11" s="43">
        <v>0</v>
      </c>
      <c r="G11" s="43">
        <v>4941306</v>
      </c>
      <c r="H11" s="282">
        <f t="shared" si="0"/>
        <v>2.8480849647619872</v>
      </c>
      <c r="J11" s="300" t="s">
        <v>859</v>
      </c>
      <c r="K11" s="301">
        <v>4</v>
      </c>
      <c r="L11" s="302" t="s">
        <v>860</v>
      </c>
      <c r="M11" s="297" t="s">
        <v>32</v>
      </c>
      <c r="N11" s="298">
        <v>1754721</v>
      </c>
      <c r="O11" s="298">
        <v>890556</v>
      </c>
      <c r="P11" s="314">
        <f t="shared" si="1"/>
        <v>0.45422439690813671</v>
      </c>
    </row>
    <row r="12" spans="1:16" ht="13.5" customHeight="1">
      <c r="A12" s="315"/>
      <c r="B12" s="271" t="s">
        <v>138</v>
      </c>
      <c r="C12" s="249">
        <v>2</v>
      </c>
      <c r="D12" s="250" t="s">
        <v>139</v>
      </c>
      <c r="E12" s="250"/>
      <c r="F12" s="44">
        <v>0</v>
      </c>
      <c r="G12" s="44">
        <v>3576801</v>
      </c>
      <c r="H12" s="288">
        <f t="shared" si="0"/>
        <v>2.0616074272764404</v>
      </c>
      <c r="J12" s="300" t="s">
        <v>861</v>
      </c>
      <c r="K12" s="301">
        <v>5</v>
      </c>
      <c r="L12" s="302" t="s">
        <v>862</v>
      </c>
      <c r="M12" s="297" t="s">
        <v>32</v>
      </c>
      <c r="N12" s="298">
        <v>577075</v>
      </c>
      <c r="O12" s="298">
        <v>280594</v>
      </c>
      <c r="P12" s="314">
        <f t="shared" si="1"/>
        <v>0.14311580678367414</v>
      </c>
    </row>
    <row r="13" spans="1:16" ht="13.5" customHeight="1">
      <c r="A13" s="315"/>
      <c r="B13" s="317" t="s">
        <v>140</v>
      </c>
      <c r="C13" s="254">
        <v>3</v>
      </c>
      <c r="D13" s="255" t="s">
        <v>141</v>
      </c>
      <c r="E13" s="255"/>
      <c r="F13" s="68">
        <v>0</v>
      </c>
      <c r="G13" s="68">
        <v>3576801</v>
      </c>
      <c r="H13" s="299">
        <f t="shared" si="0"/>
        <v>2.0616074272764404</v>
      </c>
      <c r="J13" s="300" t="s">
        <v>864</v>
      </c>
      <c r="K13" s="301">
        <v>5</v>
      </c>
      <c r="L13" s="302" t="s">
        <v>865</v>
      </c>
      <c r="M13" s="297" t="s">
        <v>32</v>
      </c>
      <c r="N13" s="298">
        <v>625070</v>
      </c>
      <c r="O13" s="298">
        <v>278931</v>
      </c>
      <c r="P13" s="314">
        <f t="shared" si="1"/>
        <v>0.142267600525945</v>
      </c>
    </row>
    <row r="14" spans="1:16" ht="13.5" customHeight="1">
      <c r="A14" s="315"/>
      <c r="B14" s="271" t="s">
        <v>158</v>
      </c>
      <c r="C14" s="249">
        <v>2</v>
      </c>
      <c r="D14" s="250" t="s">
        <v>159</v>
      </c>
      <c r="E14" s="250" t="s">
        <v>15</v>
      </c>
      <c r="F14" s="44">
        <v>74</v>
      </c>
      <c r="G14" s="44">
        <v>262186</v>
      </c>
      <c r="H14" s="288">
        <f t="shared" si="0"/>
        <v>0.15111956324321676</v>
      </c>
      <c r="J14" s="300" t="s">
        <v>866</v>
      </c>
      <c r="K14" s="301">
        <v>5</v>
      </c>
      <c r="L14" s="302" t="s">
        <v>867</v>
      </c>
      <c r="M14" s="297" t="s">
        <v>32</v>
      </c>
      <c r="N14" s="298">
        <v>543576</v>
      </c>
      <c r="O14" s="298">
        <v>316360</v>
      </c>
      <c r="P14" s="314">
        <f t="shared" si="1"/>
        <v>0.1613581068521891</v>
      </c>
    </row>
    <row r="15" spans="1:16" ht="13.5" customHeight="1">
      <c r="A15" s="315"/>
      <c r="B15" s="317" t="s">
        <v>162</v>
      </c>
      <c r="C15" s="254">
        <v>3</v>
      </c>
      <c r="D15" s="255" t="s">
        <v>163</v>
      </c>
      <c r="E15" s="255" t="s">
        <v>15</v>
      </c>
      <c r="F15" s="68">
        <v>74</v>
      </c>
      <c r="G15" s="68">
        <v>262186</v>
      </c>
      <c r="H15" s="299">
        <f t="shared" si="0"/>
        <v>0.15111956324321676</v>
      </c>
      <c r="J15" s="300" t="s">
        <v>872</v>
      </c>
      <c r="K15" s="301">
        <v>3</v>
      </c>
      <c r="L15" s="302" t="s">
        <v>36</v>
      </c>
      <c r="M15" s="297" t="s">
        <v>15</v>
      </c>
      <c r="N15" s="298">
        <v>44</v>
      </c>
      <c r="O15" s="298">
        <v>69458</v>
      </c>
      <c r="P15" s="314">
        <f t="shared" si="1"/>
        <v>3.5426765032682238E-2</v>
      </c>
    </row>
    <row r="16" spans="1:16" ht="13.5" customHeight="1">
      <c r="A16" s="315"/>
      <c r="B16" s="271" t="s">
        <v>190</v>
      </c>
      <c r="C16" s="249">
        <v>2</v>
      </c>
      <c r="D16" s="250" t="s">
        <v>191</v>
      </c>
      <c r="E16" s="250" t="s">
        <v>15</v>
      </c>
      <c r="F16" s="44">
        <v>260</v>
      </c>
      <c r="G16" s="44">
        <v>227141</v>
      </c>
      <c r="H16" s="288">
        <f t="shared" si="0"/>
        <v>0.13092021967087294</v>
      </c>
      <c r="J16" s="289" t="s">
        <v>37</v>
      </c>
      <c r="K16" s="290">
        <v>2</v>
      </c>
      <c r="L16" s="291" t="s">
        <v>38</v>
      </c>
      <c r="M16" s="292" t="s">
        <v>15</v>
      </c>
      <c r="N16" s="293">
        <v>1117664</v>
      </c>
      <c r="O16" s="293">
        <v>27425232</v>
      </c>
      <c r="P16" s="313">
        <f t="shared" si="1"/>
        <v>13.988125918264243</v>
      </c>
    </row>
    <row r="17" spans="1:16" ht="13.5" customHeight="1">
      <c r="A17" s="315"/>
      <c r="B17" s="317" t="s">
        <v>200</v>
      </c>
      <c r="C17" s="254">
        <v>3</v>
      </c>
      <c r="D17" s="255" t="s">
        <v>201</v>
      </c>
      <c r="E17" s="255" t="s">
        <v>15</v>
      </c>
      <c r="F17" s="68">
        <v>0</v>
      </c>
      <c r="G17" s="68">
        <v>582</v>
      </c>
      <c r="H17" s="299">
        <f t="shared" si="0"/>
        <v>3.3545492820956168E-4</v>
      </c>
      <c r="J17" s="300" t="s">
        <v>39</v>
      </c>
      <c r="K17" s="301">
        <v>3</v>
      </c>
      <c r="L17" s="302" t="s">
        <v>873</v>
      </c>
      <c r="M17" s="297" t="s">
        <v>15</v>
      </c>
      <c r="N17" s="298">
        <v>2393</v>
      </c>
      <c r="O17" s="298">
        <v>66974</v>
      </c>
      <c r="P17" s="314">
        <f t="shared" si="1"/>
        <v>3.4159811127571479E-2</v>
      </c>
    </row>
    <row r="18" spans="1:16" ht="13.5" customHeight="1">
      <c r="A18" s="315"/>
      <c r="B18" s="271" t="s">
        <v>204</v>
      </c>
      <c r="C18" s="249">
        <v>2</v>
      </c>
      <c r="D18" s="250" t="s">
        <v>205</v>
      </c>
      <c r="E18" s="250" t="s">
        <v>15</v>
      </c>
      <c r="F18" s="44">
        <v>673</v>
      </c>
      <c r="G18" s="44">
        <v>875178</v>
      </c>
      <c r="H18" s="288">
        <f t="shared" si="0"/>
        <v>0.50443775457145679</v>
      </c>
      <c r="J18" s="300" t="s">
        <v>874</v>
      </c>
      <c r="K18" s="301">
        <v>3</v>
      </c>
      <c r="L18" s="302" t="s">
        <v>875</v>
      </c>
      <c r="M18" s="297" t="s">
        <v>15</v>
      </c>
      <c r="N18" s="298">
        <v>45862</v>
      </c>
      <c r="O18" s="298">
        <v>1375194</v>
      </c>
      <c r="P18" s="314">
        <f t="shared" si="1"/>
        <v>0.70141200023545758</v>
      </c>
    </row>
    <row r="19" spans="1:16" ht="13.5" customHeight="1">
      <c r="A19" s="315"/>
      <c r="B19" s="318" t="s">
        <v>206</v>
      </c>
      <c r="C19" s="243">
        <v>1</v>
      </c>
      <c r="D19" s="244" t="s">
        <v>207</v>
      </c>
      <c r="E19" s="244"/>
      <c r="F19" s="43">
        <v>0</v>
      </c>
      <c r="G19" s="43">
        <v>53026839</v>
      </c>
      <c r="H19" s="282">
        <f>G19/$G$40*100</f>
        <v>30.56377056688142</v>
      </c>
      <c r="J19" s="300" t="s">
        <v>876</v>
      </c>
      <c r="K19" s="301">
        <v>3</v>
      </c>
      <c r="L19" s="302" t="s">
        <v>877</v>
      </c>
      <c r="M19" s="297" t="s">
        <v>15</v>
      </c>
      <c r="N19" s="298">
        <v>1067615</v>
      </c>
      <c r="O19" s="298">
        <v>25938728</v>
      </c>
      <c r="P19" s="314">
        <f t="shared" si="1"/>
        <v>13.229940713850896</v>
      </c>
    </row>
    <row r="20" spans="1:16" ht="13.5" customHeight="1">
      <c r="A20" s="315"/>
      <c r="B20" s="271" t="s">
        <v>331</v>
      </c>
      <c r="C20" s="249">
        <v>2</v>
      </c>
      <c r="D20" s="250" t="s">
        <v>332</v>
      </c>
      <c r="E20" s="250" t="s">
        <v>15</v>
      </c>
      <c r="F20" s="44">
        <v>167432</v>
      </c>
      <c r="G20" s="44">
        <v>53026839</v>
      </c>
      <c r="H20" s="288">
        <f t="shared" si="0"/>
        <v>30.56377056688142</v>
      </c>
      <c r="J20" s="300" t="s">
        <v>878</v>
      </c>
      <c r="K20" s="301">
        <v>4</v>
      </c>
      <c r="L20" s="302" t="s">
        <v>879</v>
      </c>
      <c r="M20" s="297" t="s">
        <v>15</v>
      </c>
      <c r="N20" s="298">
        <v>169857</v>
      </c>
      <c r="O20" s="298">
        <v>4063301</v>
      </c>
      <c r="P20" s="314">
        <f t="shared" si="1"/>
        <v>2.0724698347787549</v>
      </c>
    </row>
    <row r="21" spans="1:16" ht="13.5" customHeight="1">
      <c r="A21" s="315"/>
      <c r="B21" s="317" t="s">
        <v>349</v>
      </c>
      <c r="C21" s="254">
        <v>3</v>
      </c>
      <c r="D21" s="255" t="s">
        <v>350</v>
      </c>
      <c r="E21" s="255" t="s">
        <v>15</v>
      </c>
      <c r="F21" s="68">
        <v>1759</v>
      </c>
      <c r="G21" s="68">
        <v>532729</v>
      </c>
      <c r="H21" s="299">
        <f t="shared" si="0"/>
        <v>0.30705595953634296</v>
      </c>
      <c r="J21" s="300" t="s">
        <v>882</v>
      </c>
      <c r="K21" s="301">
        <v>3</v>
      </c>
      <c r="L21" s="302" t="s">
        <v>883</v>
      </c>
      <c r="M21" s="297" t="s">
        <v>15</v>
      </c>
      <c r="N21" s="298">
        <v>1794</v>
      </c>
      <c r="O21" s="298">
        <v>44336</v>
      </c>
      <c r="P21" s="314">
        <f t="shared" si="1"/>
        <v>2.2613393050318172E-2</v>
      </c>
    </row>
    <row r="22" spans="1:16" ht="13.5" customHeight="1">
      <c r="A22" s="315"/>
      <c r="B22" s="317" t="s">
        <v>351</v>
      </c>
      <c r="C22" s="254">
        <v>4</v>
      </c>
      <c r="D22" s="255" t="s">
        <v>352</v>
      </c>
      <c r="E22" s="255" t="s">
        <v>15</v>
      </c>
      <c r="F22" s="68">
        <v>1759</v>
      </c>
      <c r="G22" s="68">
        <v>532729</v>
      </c>
      <c r="H22" s="299">
        <f t="shared" si="0"/>
        <v>0.30705595953634296</v>
      </c>
      <c r="J22" s="289" t="s">
        <v>57</v>
      </c>
      <c r="K22" s="290">
        <v>2</v>
      </c>
      <c r="L22" s="291" t="s">
        <v>58</v>
      </c>
      <c r="M22" s="292" t="s">
        <v>15</v>
      </c>
      <c r="N22" s="293">
        <v>54193</v>
      </c>
      <c r="O22" s="293">
        <v>763740</v>
      </c>
      <c r="P22" s="313">
        <f t="shared" si="1"/>
        <v>0.38954242169455972</v>
      </c>
    </row>
    <row r="23" spans="1:16" ht="13.5" customHeight="1">
      <c r="A23" s="315"/>
      <c r="B23" s="317" t="s">
        <v>353</v>
      </c>
      <c r="C23" s="254">
        <v>5</v>
      </c>
      <c r="D23" s="255" t="s">
        <v>354</v>
      </c>
      <c r="E23" s="255" t="s">
        <v>15</v>
      </c>
      <c r="F23" s="68">
        <v>219</v>
      </c>
      <c r="G23" s="68">
        <v>153926</v>
      </c>
      <c r="H23" s="299">
        <f t="shared" si="0"/>
        <v>8.8720335531932981E-2</v>
      </c>
      <c r="J23" s="300" t="s">
        <v>59</v>
      </c>
      <c r="K23" s="301">
        <v>3</v>
      </c>
      <c r="L23" s="302" t="s">
        <v>933</v>
      </c>
      <c r="M23" s="297" t="s">
        <v>15</v>
      </c>
      <c r="N23" s="298">
        <v>54193</v>
      </c>
      <c r="O23" s="298">
        <v>763740</v>
      </c>
      <c r="P23" s="314">
        <f t="shared" si="1"/>
        <v>0.38954242169455972</v>
      </c>
    </row>
    <row r="24" spans="1:16" ht="13.5" customHeight="1">
      <c r="A24" s="315"/>
      <c r="B24" s="317" t="s">
        <v>371</v>
      </c>
      <c r="C24" s="254">
        <v>3</v>
      </c>
      <c r="D24" s="255" t="s">
        <v>372</v>
      </c>
      <c r="E24" s="255" t="s">
        <v>15</v>
      </c>
      <c r="F24" s="68">
        <v>165672</v>
      </c>
      <c r="G24" s="68">
        <v>52494110</v>
      </c>
      <c r="H24" s="299">
        <f t="shared" si="0"/>
        <v>30.256714607345081</v>
      </c>
      <c r="J24" s="283" t="s">
        <v>63</v>
      </c>
      <c r="K24" s="284">
        <v>1</v>
      </c>
      <c r="L24" s="285" t="s">
        <v>64</v>
      </c>
      <c r="M24" s="286"/>
      <c r="N24" s="287">
        <v>0</v>
      </c>
      <c r="O24" s="287">
        <v>16220</v>
      </c>
      <c r="P24" s="312">
        <f t="shared" si="1"/>
        <v>8.2729437765283447E-3</v>
      </c>
    </row>
    <row r="25" spans="1:16" ht="13.5" customHeight="1">
      <c r="A25" s="315"/>
      <c r="B25" s="317" t="s">
        <v>373</v>
      </c>
      <c r="C25" s="254">
        <v>4</v>
      </c>
      <c r="D25" s="255" t="s">
        <v>374</v>
      </c>
      <c r="E25" s="255" t="s">
        <v>15</v>
      </c>
      <c r="F25" s="68">
        <v>165576</v>
      </c>
      <c r="G25" s="68">
        <v>52202539</v>
      </c>
      <c r="H25" s="299">
        <f t="shared" si="0"/>
        <v>30.088658028525504</v>
      </c>
      <c r="J25" s="289" t="s">
        <v>65</v>
      </c>
      <c r="K25" s="290">
        <v>2</v>
      </c>
      <c r="L25" s="291" t="s">
        <v>66</v>
      </c>
      <c r="M25" s="292" t="s">
        <v>67</v>
      </c>
      <c r="N25" s="293">
        <v>20</v>
      </c>
      <c r="O25" s="293">
        <v>16220</v>
      </c>
      <c r="P25" s="313">
        <f t="shared" si="1"/>
        <v>8.2729437765283447E-3</v>
      </c>
    </row>
    <row r="26" spans="1:16" ht="13.5" customHeight="1">
      <c r="A26" s="315"/>
      <c r="B26" s="318" t="s">
        <v>447</v>
      </c>
      <c r="C26" s="243">
        <v>1</v>
      </c>
      <c r="D26" s="244" t="s">
        <v>448</v>
      </c>
      <c r="E26" s="244"/>
      <c r="F26" s="43">
        <v>0</v>
      </c>
      <c r="G26" s="43">
        <v>100628627</v>
      </c>
      <c r="H26" s="282">
        <f t="shared" si="0"/>
        <v>58.000633756205779</v>
      </c>
      <c r="J26" s="300" t="s">
        <v>936</v>
      </c>
      <c r="K26" s="301">
        <v>3</v>
      </c>
      <c r="L26" s="302" t="s">
        <v>937</v>
      </c>
      <c r="M26" s="297" t="s">
        <v>938</v>
      </c>
      <c r="N26" s="298">
        <v>20966</v>
      </c>
      <c r="O26" s="298">
        <v>16220</v>
      </c>
      <c r="P26" s="314">
        <f t="shared" si="1"/>
        <v>8.2729437765283447E-3</v>
      </c>
    </row>
    <row r="27" spans="1:16" ht="13.5" customHeight="1">
      <c r="A27" s="315"/>
      <c r="B27" s="271" t="s">
        <v>449</v>
      </c>
      <c r="C27" s="249">
        <v>2</v>
      </c>
      <c r="D27" s="250" t="s">
        <v>450</v>
      </c>
      <c r="E27" s="250"/>
      <c r="F27" s="44">
        <v>0</v>
      </c>
      <c r="G27" s="44">
        <v>950</v>
      </c>
      <c r="H27" s="288">
        <f t="shared" si="0"/>
        <v>5.4756388625272099E-4</v>
      </c>
      <c r="J27" s="294" t="s">
        <v>939</v>
      </c>
      <c r="K27" s="295">
        <v>4</v>
      </c>
      <c r="L27" s="296" t="s">
        <v>940</v>
      </c>
      <c r="M27" s="303" t="s">
        <v>938</v>
      </c>
      <c r="N27" s="304">
        <v>20966</v>
      </c>
      <c r="O27" s="304">
        <v>16220</v>
      </c>
      <c r="P27" s="314">
        <f t="shared" si="1"/>
        <v>8.2729437765283447E-3</v>
      </c>
    </row>
    <row r="28" spans="1:16" ht="13.5" customHeight="1">
      <c r="A28" s="315"/>
      <c r="B28" s="317" t="s">
        <v>463</v>
      </c>
      <c r="C28" s="254">
        <v>3</v>
      </c>
      <c r="D28" s="255" t="s">
        <v>464</v>
      </c>
      <c r="E28" s="255"/>
      <c r="F28" s="68">
        <v>0</v>
      </c>
      <c r="G28" s="68">
        <v>290</v>
      </c>
      <c r="H28" s="299">
        <f t="shared" si="0"/>
        <v>1.6715108106662009E-4</v>
      </c>
      <c r="J28" s="283" t="s">
        <v>72</v>
      </c>
      <c r="K28" s="284">
        <v>1</v>
      </c>
      <c r="L28" s="285" t="s">
        <v>814</v>
      </c>
      <c r="M28" s="286"/>
      <c r="N28" s="287">
        <v>0</v>
      </c>
      <c r="O28" s="287">
        <v>9110626</v>
      </c>
      <c r="P28" s="312">
        <f t="shared" si="1"/>
        <v>4.6468370324893549</v>
      </c>
    </row>
    <row r="29" spans="1:16" ht="13.5" customHeight="1">
      <c r="A29" s="315"/>
      <c r="B29" s="317" t="s">
        <v>465</v>
      </c>
      <c r="C29" s="254">
        <v>4</v>
      </c>
      <c r="D29" s="255" t="s">
        <v>466</v>
      </c>
      <c r="E29" s="255" t="s">
        <v>12</v>
      </c>
      <c r="F29" s="68">
        <v>2</v>
      </c>
      <c r="G29" s="68">
        <v>290</v>
      </c>
      <c r="H29" s="299">
        <f t="shared" si="0"/>
        <v>1.6715108106662009E-4</v>
      </c>
      <c r="J29" s="289" t="s">
        <v>82</v>
      </c>
      <c r="K29" s="290">
        <v>2</v>
      </c>
      <c r="L29" s="291" t="s">
        <v>83</v>
      </c>
      <c r="M29" s="292"/>
      <c r="N29" s="293">
        <v>0</v>
      </c>
      <c r="O29" s="293">
        <v>6339614</v>
      </c>
      <c r="P29" s="313">
        <f t="shared" si="1"/>
        <v>3.2334938462942033</v>
      </c>
    </row>
    <row r="30" spans="1:16" ht="13.5" customHeight="1">
      <c r="A30" s="315"/>
      <c r="B30" s="317" t="s">
        <v>514</v>
      </c>
      <c r="C30" s="254">
        <v>3</v>
      </c>
      <c r="D30" s="255" t="s">
        <v>515</v>
      </c>
      <c r="E30" s="255"/>
      <c r="F30" s="68">
        <v>0</v>
      </c>
      <c r="G30" s="68">
        <v>300</v>
      </c>
      <c r="H30" s="299">
        <f t="shared" si="0"/>
        <v>1.7291491144822769E-4</v>
      </c>
      <c r="J30" s="289" t="s">
        <v>98</v>
      </c>
      <c r="K30" s="290">
        <v>2</v>
      </c>
      <c r="L30" s="291" t="s">
        <v>99</v>
      </c>
      <c r="M30" s="292" t="s">
        <v>15</v>
      </c>
      <c r="N30" s="293">
        <v>145380</v>
      </c>
      <c r="O30" s="293">
        <v>963972</v>
      </c>
      <c r="P30" s="313">
        <f t="shared" si="1"/>
        <v>0.49166992343696564</v>
      </c>
    </row>
    <row r="31" spans="1:16" ht="13.5" customHeight="1">
      <c r="A31" s="315"/>
      <c r="B31" s="317" t="s">
        <v>516</v>
      </c>
      <c r="C31" s="254">
        <v>4</v>
      </c>
      <c r="D31" s="255" t="s">
        <v>517</v>
      </c>
      <c r="E31" s="255" t="s">
        <v>12</v>
      </c>
      <c r="F31" s="68">
        <v>1</v>
      </c>
      <c r="G31" s="68">
        <v>300</v>
      </c>
      <c r="H31" s="299">
        <f t="shared" si="0"/>
        <v>1.7291491144822769E-4</v>
      </c>
      <c r="J31" s="300" t="s">
        <v>1030</v>
      </c>
      <c r="K31" s="301">
        <v>3</v>
      </c>
      <c r="L31" s="302" t="s">
        <v>1031</v>
      </c>
      <c r="M31" s="297" t="s">
        <v>15</v>
      </c>
      <c r="N31" s="298">
        <v>145380</v>
      </c>
      <c r="O31" s="298">
        <v>963972</v>
      </c>
      <c r="P31" s="314">
        <f t="shared" si="1"/>
        <v>0.49166992343696564</v>
      </c>
    </row>
    <row r="32" spans="1:16" ht="13.5" customHeight="1">
      <c r="A32" s="315"/>
      <c r="B32" s="317" t="s">
        <v>534</v>
      </c>
      <c r="C32" s="254">
        <v>3</v>
      </c>
      <c r="D32" s="255" t="s">
        <v>535</v>
      </c>
      <c r="E32" s="255"/>
      <c r="F32" s="68">
        <v>0</v>
      </c>
      <c r="G32" s="68">
        <v>360</v>
      </c>
      <c r="H32" s="299">
        <f t="shared" si="0"/>
        <v>2.0749789373787324E-4</v>
      </c>
      <c r="J32" s="294" t="s">
        <v>1032</v>
      </c>
      <c r="K32" s="295">
        <v>4</v>
      </c>
      <c r="L32" s="296" t="s">
        <v>1033</v>
      </c>
      <c r="M32" s="303" t="s">
        <v>15</v>
      </c>
      <c r="N32" s="304">
        <v>118824</v>
      </c>
      <c r="O32" s="304">
        <v>628764</v>
      </c>
      <c r="P32" s="314">
        <f t="shared" si="1"/>
        <v>0.32069847229994258</v>
      </c>
    </row>
    <row r="33" spans="1:16" ht="13.5" customHeight="1">
      <c r="A33" s="315"/>
      <c r="B33" s="317" t="s">
        <v>538</v>
      </c>
      <c r="C33" s="254">
        <v>4</v>
      </c>
      <c r="D33" s="255" t="s">
        <v>539</v>
      </c>
      <c r="E33" s="255" t="s">
        <v>12</v>
      </c>
      <c r="F33" s="68">
        <v>3</v>
      </c>
      <c r="G33" s="68">
        <v>360</v>
      </c>
      <c r="H33" s="299">
        <f t="shared" si="0"/>
        <v>2.0749789373787324E-4</v>
      </c>
      <c r="J33" s="294" t="s">
        <v>1036</v>
      </c>
      <c r="K33" s="295">
        <v>5</v>
      </c>
      <c r="L33" s="296" t="s">
        <v>1037</v>
      </c>
      <c r="M33" s="303" t="s">
        <v>15</v>
      </c>
      <c r="N33" s="304">
        <v>118824</v>
      </c>
      <c r="O33" s="304">
        <v>628764</v>
      </c>
      <c r="P33" s="314">
        <f t="shared" si="1"/>
        <v>0.32069847229994258</v>
      </c>
    </row>
    <row r="34" spans="1:16" ht="13.5" customHeight="1">
      <c r="A34" s="315"/>
      <c r="B34" s="317" t="s">
        <v>625</v>
      </c>
      <c r="C34" s="254">
        <v>2</v>
      </c>
      <c r="D34" s="255" t="s">
        <v>626</v>
      </c>
      <c r="E34" s="255"/>
      <c r="F34" s="68">
        <v>0</v>
      </c>
      <c r="G34" s="68">
        <v>100627677</v>
      </c>
      <c r="H34" s="299">
        <f t="shared" si="0"/>
        <v>58.000086192319522</v>
      </c>
      <c r="J34" s="294" t="s">
        <v>1040</v>
      </c>
      <c r="K34" s="295">
        <v>4</v>
      </c>
      <c r="L34" s="296" t="s">
        <v>1041</v>
      </c>
      <c r="M34" s="303" t="s">
        <v>15</v>
      </c>
      <c r="N34" s="304">
        <v>3373</v>
      </c>
      <c r="O34" s="304">
        <v>65110</v>
      </c>
      <c r="P34" s="314">
        <f t="shared" si="1"/>
        <v>3.32090856528829E-2</v>
      </c>
    </row>
    <row r="35" spans="1:16" ht="13.5" customHeight="1">
      <c r="A35" s="315"/>
      <c r="B35" s="317" t="s">
        <v>657</v>
      </c>
      <c r="C35" s="254">
        <v>3</v>
      </c>
      <c r="D35" s="255" t="s">
        <v>658</v>
      </c>
      <c r="E35" s="255"/>
      <c r="F35" s="68">
        <v>0</v>
      </c>
      <c r="G35" s="68">
        <v>100318848</v>
      </c>
      <c r="H35" s="299">
        <f t="shared" si="0"/>
        <v>57.822082395027373</v>
      </c>
      <c r="J35" s="289" t="s">
        <v>102</v>
      </c>
      <c r="K35" s="290">
        <v>2</v>
      </c>
      <c r="L35" s="291" t="s">
        <v>103</v>
      </c>
      <c r="M35" s="292" t="s">
        <v>15</v>
      </c>
      <c r="N35" s="293">
        <v>550</v>
      </c>
      <c r="O35" s="293">
        <v>23309</v>
      </c>
      <c r="P35" s="313">
        <f t="shared" si="1"/>
        <v>1.1888658846306979E-2</v>
      </c>
    </row>
    <row r="36" spans="1:16" ht="13.5" customHeight="1">
      <c r="A36" s="315"/>
      <c r="B36" s="317" t="s">
        <v>659</v>
      </c>
      <c r="C36" s="254">
        <v>3</v>
      </c>
      <c r="D36" s="255" t="s">
        <v>660</v>
      </c>
      <c r="E36" s="255" t="s">
        <v>12</v>
      </c>
      <c r="F36" s="68">
        <v>1</v>
      </c>
      <c r="G36" s="68">
        <v>308829</v>
      </c>
      <c r="H36" s="299">
        <f t="shared" si="0"/>
        <v>0.17800379729214902</v>
      </c>
      <c r="J36" s="300" t="s">
        <v>1051</v>
      </c>
      <c r="K36" s="301">
        <v>3</v>
      </c>
      <c r="L36" s="302" t="s">
        <v>1052</v>
      </c>
      <c r="M36" s="297" t="s">
        <v>15</v>
      </c>
      <c r="N36" s="298">
        <v>550</v>
      </c>
      <c r="O36" s="298">
        <v>23309</v>
      </c>
      <c r="P36" s="314">
        <f t="shared" si="1"/>
        <v>1.1888658846306979E-2</v>
      </c>
    </row>
    <row r="37" spans="1:16" ht="13.5" customHeight="1">
      <c r="A37" s="315"/>
      <c r="B37" s="317" t="s">
        <v>661</v>
      </c>
      <c r="C37" s="254">
        <v>4</v>
      </c>
      <c r="D37" s="255" t="s">
        <v>662</v>
      </c>
      <c r="E37" s="255" t="s">
        <v>12</v>
      </c>
      <c r="F37" s="68">
        <v>1</v>
      </c>
      <c r="G37" s="68">
        <v>308829</v>
      </c>
      <c r="H37" s="299">
        <f t="shared" si="0"/>
        <v>0.17800379729214902</v>
      </c>
      <c r="J37" s="294" t="s">
        <v>1065</v>
      </c>
      <c r="K37" s="295">
        <v>4</v>
      </c>
      <c r="L37" s="296" t="s">
        <v>1066</v>
      </c>
      <c r="M37" s="297" t="s">
        <v>15</v>
      </c>
      <c r="N37" s="298">
        <v>550</v>
      </c>
      <c r="O37" s="298">
        <v>23309</v>
      </c>
      <c r="P37" s="314">
        <f t="shared" si="1"/>
        <v>1.1888658846306979E-2</v>
      </c>
    </row>
    <row r="38" spans="1:16" ht="13.5" customHeight="1">
      <c r="A38" s="315"/>
      <c r="B38" s="318" t="s">
        <v>790</v>
      </c>
      <c r="C38" s="243">
        <v>1</v>
      </c>
      <c r="D38" s="244" t="s">
        <v>791</v>
      </c>
      <c r="E38" s="244"/>
      <c r="F38" s="43">
        <v>0</v>
      </c>
      <c r="G38" s="43">
        <v>15442</v>
      </c>
      <c r="H38" s="282">
        <f t="shared" si="0"/>
        <v>8.900506875278439E-3</v>
      </c>
      <c r="J38" s="289" t="s">
        <v>106</v>
      </c>
      <c r="K38" s="290">
        <v>2</v>
      </c>
      <c r="L38" s="291" t="s">
        <v>107</v>
      </c>
      <c r="M38" s="292"/>
      <c r="N38" s="293">
        <v>0</v>
      </c>
      <c r="O38" s="293">
        <v>1783731</v>
      </c>
      <c r="P38" s="313">
        <f t="shared" si="1"/>
        <v>0.90978460391187932</v>
      </c>
    </row>
    <row r="39" spans="1:16" ht="13.5" customHeight="1">
      <c r="A39" s="315"/>
      <c r="B39" s="271" t="s">
        <v>792</v>
      </c>
      <c r="C39" s="249">
        <v>2</v>
      </c>
      <c r="D39" s="250" t="s">
        <v>793</v>
      </c>
      <c r="E39" s="250"/>
      <c r="F39" s="44">
        <v>0</v>
      </c>
      <c r="G39" s="44">
        <v>15442</v>
      </c>
      <c r="H39" s="288">
        <f t="shared" si="0"/>
        <v>8.900506875278439E-3</v>
      </c>
      <c r="J39" s="294" t="s">
        <v>1080</v>
      </c>
      <c r="K39" s="295">
        <v>3</v>
      </c>
      <c r="L39" s="296" t="s">
        <v>1081</v>
      </c>
      <c r="M39" s="303"/>
      <c r="N39" s="304">
        <v>0</v>
      </c>
      <c r="O39" s="304">
        <v>1783731</v>
      </c>
      <c r="P39" s="314">
        <f t="shared" si="1"/>
        <v>0.90978460391187932</v>
      </c>
    </row>
    <row r="40" spans="1:16" ht="13.5" customHeight="1" thickBot="1">
      <c r="A40" s="315"/>
      <c r="B40" s="319" t="s">
        <v>818</v>
      </c>
      <c r="C40" s="319"/>
      <c r="D40" s="319"/>
      <c r="E40" s="319"/>
      <c r="F40" s="37"/>
      <c r="G40" s="37">
        <f>G8+G11+G19+G26+G38</f>
        <v>173495737</v>
      </c>
      <c r="H40" s="305">
        <f t="shared" si="0"/>
        <v>100</v>
      </c>
      <c r="J40" s="283" t="s">
        <v>110</v>
      </c>
      <c r="K40" s="284">
        <v>1</v>
      </c>
      <c r="L40" s="285" t="s">
        <v>111</v>
      </c>
      <c r="M40" s="286"/>
      <c r="N40" s="287">
        <v>0</v>
      </c>
      <c r="O40" s="287">
        <v>123372531</v>
      </c>
      <c r="P40" s="312">
        <f t="shared" si="1"/>
        <v>62.925648121516673</v>
      </c>
    </row>
    <row r="41" spans="1:16" ht="13.5" customHeight="1">
      <c r="F41" s="306"/>
      <c r="G41" s="306"/>
      <c r="J41" s="289" t="s">
        <v>112</v>
      </c>
      <c r="K41" s="290">
        <v>2</v>
      </c>
      <c r="L41" s="291" t="s">
        <v>1086</v>
      </c>
      <c r="M41" s="292" t="s">
        <v>15</v>
      </c>
      <c r="N41" s="293">
        <v>8897355</v>
      </c>
      <c r="O41" s="293">
        <v>107280484</v>
      </c>
      <c r="P41" s="313">
        <f t="shared" si="1"/>
        <v>54.717966242339635</v>
      </c>
    </row>
    <row r="42" spans="1:16" ht="13.5" customHeight="1">
      <c r="F42" s="306"/>
      <c r="G42" s="306"/>
      <c r="J42" s="294" t="s">
        <v>114</v>
      </c>
      <c r="K42" s="295">
        <v>3</v>
      </c>
      <c r="L42" s="296" t="s">
        <v>1087</v>
      </c>
      <c r="M42" s="297" t="s">
        <v>15</v>
      </c>
      <c r="N42" s="298">
        <v>8864341</v>
      </c>
      <c r="O42" s="298">
        <v>105423646</v>
      </c>
      <c r="P42" s="314">
        <f t="shared" si="1"/>
        <v>53.770893716068279</v>
      </c>
    </row>
    <row r="43" spans="1:16" ht="13.5" customHeight="1">
      <c r="F43" s="306"/>
      <c r="G43" s="306"/>
      <c r="J43" s="294" t="s">
        <v>1090</v>
      </c>
      <c r="K43" s="295">
        <v>4</v>
      </c>
      <c r="L43" s="296" t="s">
        <v>1091</v>
      </c>
      <c r="M43" s="303" t="s">
        <v>15</v>
      </c>
      <c r="N43" s="304">
        <v>2716360</v>
      </c>
      <c r="O43" s="304">
        <v>30593014</v>
      </c>
      <c r="P43" s="314">
        <f t="shared" si="1"/>
        <v>15.603839998553918</v>
      </c>
    </row>
    <row r="44" spans="1:16" ht="13.5" customHeight="1">
      <c r="F44" s="306"/>
      <c r="G44" s="306"/>
      <c r="J44" s="294" t="s">
        <v>1094</v>
      </c>
      <c r="K44" s="295">
        <v>5</v>
      </c>
      <c r="L44" s="296" t="s">
        <v>1095</v>
      </c>
      <c r="M44" s="303" t="s">
        <v>15</v>
      </c>
      <c r="N44" s="304">
        <v>2716360</v>
      </c>
      <c r="O44" s="304">
        <v>30593014</v>
      </c>
      <c r="P44" s="314">
        <f t="shared" si="1"/>
        <v>15.603839998553918</v>
      </c>
    </row>
    <row r="45" spans="1:16" ht="13.5" customHeight="1">
      <c r="F45" s="306"/>
      <c r="G45" s="306"/>
      <c r="J45" s="294" t="s">
        <v>1096</v>
      </c>
      <c r="K45" s="295">
        <v>4</v>
      </c>
      <c r="L45" s="296" t="s">
        <v>1097</v>
      </c>
      <c r="M45" s="297" t="s">
        <v>15</v>
      </c>
      <c r="N45" s="298">
        <v>6147981</v>
      </c>
      <c r="O45" s="298">
        <v>74830632</v>
      </c>
      <c r="P45" s="314">
        <f t="shared" si="1"/>
        <v>38.167053717514356</v>
      </c>
    </row>
    <row r="46" spans="1:16" ht="13.5" customHeight="1">
      <c r="F46" s="306"/>
      <c r="G46" s="306"/>
      <c r="J46" s="294" t="s">
        <v>116</v>
      </c>
      <c r="K46" s="295">
        <v>2</v>
      </c>
      <c r="L46" s="296" t="s">
        <v>117</v>
      </c>
      <c r="M46" s="303"/>
      <c r="N46" s="304">
        <v>0</v>
      </c>
      <c r="O46" s="304">
        <v>686837</v>
      </c>
      <c r="P46" s="314">
        <f t="shared" si="1"/>
        <v>0.35031836526753385</v>
      </c>
    </row>
    <row r="47" spans="1:16" ht="13.5" customHeight="1">
      <c r="F47" s="306"/>
      <c r="G47" s="306"/>
      <c r="J47" s="294" t="s">
        <v>1099</v>
      </c>
      <c r="K47" s="295">
        <v>3</v>
      </c>
      <c r="L47" s="296" t="s">
        <v>119</v>
      </c>
      <c r="M47" s="303"/>
      <c r="N47" s="304">
        <v>0</v>
      </c>
      <c r="O47" s="304">
        <v>686837</v>
      </c>
      <c r="P47" s="314">
        <f t="shared" si="1"/>
        <v>0.35031836526753385</v>
      </c>
    </row>
    <row r="48" spans="1:16" ht="13.5" customHeight="1">
      <c r="F48" s="306"/>
      <c r="G48" s="306"/>
      <c r="J48" s="289" t="s">
        <v>1109</v>
      </c>
      <c r="K48" s="290">
        <v>2</v>
      </c>
      <c r="L48" s="291" t="s">
        <v>1110</v>
      </c>
      <c r="M48" s="292" t="s">
        <v>15</v>
      </c>
      <c r="N48" s="293">
        <v>306091</v>
      </c>
      <c r="O48" s="293">
        <v>15405210</v>
      </c>
      <c r="P48" s="313">
        <f t="shared" si="1"/>
        <v>7.8573635139095082</v>
      </c>
    </row>
    <row r="49" spans="6:16" ht="13.5" customHeight="1">
      <c r="F49" s="306"/>
      <c r="G49" s="306"/>
      <c r="J49" s="294" t="s">
        <v>1111</v>
      </c>
      <c r="K49" s="295">
        <v>3</v>
      </c>
      <c r="L49" s="296" t="s">
        <v>1112</v>
      </c>
      <c r="M49" s="297" t="s">
        <v>15</v>
      </c>
      <c r="N49" s="298">
        <v>306091</v>
      </c>
      <c r="O49" s="298">
        <v>15405210</v>
      </c>
      <c r="P49" s="314">
        <f t="shared" si="1"/>
        <v>7.8573635139095082</v>
      </c>
    </row>
    <row r="50" spans="6:16" ht="13.5" customHeight="1">
      <c r="F50" s="306"/>
      <c r="G50" s="306"/>
      <c r="J50" s="294" t="s">
        <v>1113</v>
      </c>
      <c r="K50" s="295">
        <v>4</v>
      </c>
      <c r="L50" s="296" t="s">
        <v>1114</v>
      </c>
      <c r="M50" s="297" t="s">
        <v>15</v>
      </c>
      <c r="N50" s="298">
        <v>306091</v>
      </c>
      <c r="O50" s="298">
        <v>15405210</v>
      </c>
      <c r="P50" s="314">
        <f t="shared" si="1"/>
        <v>7.8573635139095082</v>
      </c>
    </row>
    <row r="51" spans="6:16" ht="13.5" customHeight="1">
      <c r="F51" s="306"/>
      <c r="G51" s="306"/>
      <c r="J51" s="283" t="s">
        <v>128</v>
      </c>
      <c r="K51" s="284">
        <v>1</v>
      </c>
      <c r="L51" s="285" t="s">
        <v>129</v>
      </c>
      <c r="M51" s="286" t="s">
        <v>15</v>
      </c>
      <c r="N51" s="287">
        <v>15</v>
      </c>
      <c r="O51" s="287">
        <v>6086</v>
      </c>
      <c r="P51" s="312">
        <f t="shared" si="1"/>
        <v>3.1041390766924485E-3</v>
      </c>
    </row>
    <row r="52" spans="6:16" ht="13.5" customHeight="1">
      <c r="F52" s="306"/>
      <c r="G52" s="306"/>
      <c r="J52" s="294" t="s">
        <v>134</v>
      </c>
      <c r="K52" s="295">
        <v>2</v>
      </c>
      <c r="L52" s="296" t="s">
        <v>135</v>
      </c>
      <c r="M52" s="303" t="s">
        <v>15</v>
      </c>
      <c r="N52" s="304">
        <v>15</v>
      </c>
      <c r="O52" s="304">
        <v>6086</v>
      </c>
      <c r="P52" s="314">
        <f t="shared" si="1"/>
        <v>3.1041390766924485E-3</v>
      </c>
    </row>
    <row r="53" spans="6:16" ht="13.5" customHeight="1">
      <c r="F53" s="306"/>
      <c r="G53" s="306"/>
      <c r="J53" s="283" t="s">
        <v>136</v>
      </c>
      <c r="K53" s="284">
        <v>1</v>
      </c>
      <c r="L53" s="285" t="s">
        <v>137</v>
      </c>
      <c r="M53" s="286"/>
      <c r="N53" s="287">
        <v>0</v>
      </c>
      <c r="O53" s="287">
        <v>7825088</v>
      </c>
      <c r="P53" s="312">
        <f t="shared" si="1"/>
        <v>3.9911537034763649</v>
      </c>
    </row>
    <row r="54" spans="6:16" ht="13.5" customHeight="1">
      <c r="F54" s="306"/>
      <c r="G54" s="306"/>
      <c r="J54" s="289" t="s">
        <v>138</v>
      </c>
      <c r="K54" s="290">
        <v>2</v>
      </c>
      <c r="L54" s="291" t="s">
        <v>139</v>
      </c>
      <c r="M54" s="292"/>
      <c r="N54" s="293">
        <v>0</v>
      </c>
      <c r="O54" s="293">
        <v>334595</v>
      </c>
      <c r="P54" s="313">
        <f t="shared" si="1"/>
        <v>0.17065879302758949</v>
      </c>
    </row>
    <row r="55" spans="6:16" ht="13.5" customHeight="1">
      <c r="F55" s="306"/>
      <c r="G55" s="306"/>
      <c r="J55" s="294" t="s">
        <v>140</v>
      </c>
      <c r="K55" s="295">
        <v>3</v>
      </c>
      <c r="L55" s="296" t="s">
        <v>141</v>
      </c>
      <c r="M55" s="303"/>
      <c r="N55" s="304">
        <v>0</v>
      </c>
      <c r="O55" s="304">
        <v>9076</v>
      </c>
      <c r="P55" s="314">
        <f t="shared" si="1"/>
        <v>4.6291761846961321E-3</v>
      </c>
    </row>
    <row r="56" spans="6:16" ht="13.5" customHeight="1">
      <c r="F56" s="306"/>
      <c r="G56" s="306"/>
      <c r="J56" s="294" t="s">
        <v>148</v>
      </c>
      <c r="K56" s="295">
        <v>3</v>
      </c>
      <c r="L56" s="296" t="s">
        <v>149</v>
      </c>
      <c r="M56" s="303" t="s">
        <v>15</v>
      </c>
      <c r="N56" s="304">
        <v>1984</v>
      </c>
      <c r="O56" s="304">
        <v>325519</v>
      </c>
      <c r="P56" s="314">
        <f t="shared" si="1"/>
        <v>0.16602961684289336</v>
      </c>
    </row>
    <row r="57" spans="6:16" ht="13.5" customHeight="1">
      <c r="F57" s="306"/>
      <c r="G57" s="306"/>
      <c r="J57" s="289" t="s">
        <v>156</v>
      </c>
      <c r="K57" s="290">
        <v>2</v>
      </c>
      <c r="L57" s="291" t="s">
        <v>157</v>
      </c>
      <c r="M57" s="292" t="s">
        <v>15</v>
      </c>
      <c r="N57" s="293">
        <v>75502</v>
      </c>
      <c r="O57" s="293">
        <v>3801038</v>
      </c>
      <c r="P57" s="313">
        <f t="shared" si="1"/>
        <v>1.9387036785726108</v>
      </c>
    </row>
    <row r="58" spans="6:16" ht="13.5" customHeight="1">
      <c r="F58" s="306"/>
      <c r="G58" s="306"/>
      <c r="J58" s="289" t="s">
        <v>180</v>
      </c>
      <c r="K58" s="290">
        <v>2</v>
      </c>
      <c r="L58" s="291" t="s">
        <v>181</v>
      </c>
      <c r="M58" s="292" t="s">
        <v>15</v>
      </c>
      <c r="N58" s="293">
        <v>8926</v>
      </c>
      <c r="O58" s="293">
        <v>384415</v>
      </c>
      <c r="P58" s="313">
        <f t="shared" si="1"/>
        <v>0.19606927754957731</v>
      </c>
    </row>
    <row r="59" spans="6:16" ht="13.5" customHeight="1">
      <c r="F59" s="306"/>
      <c r="G59" s="306"/>
      <c r="J59" s="294" t="s">
        <v>182</v>
      </c>
      <c r="K59" s="295">
        <v>3</v>
      </c>
      <c r="L59" s="296" t="s">
        <v>1140</v>
      </c>
      <c r="M59" s="303" t="s">
        <v>15</v>
      </c>
      <c r="N59" s="304">
        <v>2530</v>
      </c>
      <c r="O59" s="304">
        <v>103684</v>
      </c>
      <c r="P59" s="314">
        <f t="shared" si="1"/>
        <v>5.2883594483696977E-2</v>
      </c>
    </row>
    <row r="60" spans="6:16" ht="13.5" customHeight="1">
      <c r="F60" s="306"/>
      <c r="G60" s="306"/>
      <c r="J60" s="289" t="s">
        <v>188</v>
      </c>
      <c r="K60" s="290">
        <v>2</v>
      </c>
      <c r="L60" s="291" t="s">
        <v>189</v>
      </c>
      <c r="M60" s="292" t="s">
        <v>15</v>
      </c>
      <c r="N60" s="293">
        <v>601</v>
      </c>
      <c r="O60" s="293">
        <v>2730414</v>
      </c>
      <c r="P60" s="313">
        <f t="shared" si="1"/>
        <v>1.3926363445527661</v>
      </c>
    </row>
    <row r="61" spans="6:16" ht="13.5" customHeight="1">
      <c r="F61" s="306"/>
      <c r="G61" s="306"/>
      <c r="J61" s="294" t="s">
        <v>190</v>
      </c>
      <c r="K61" s="295">
        <v>2</v>
      </c>
      <c r="L61" s="296" t="s">
        <v>191</v>
      </c>
      <c r="M61" s="303" t="s">
        <v>15</v>
      </c>
      <c r="N61" s="304">
        <v>20</v>
      </c>
      <c r="O61" s="304">
        <v>5430</v>
      </c>
      <c r="P61" s="314">
        <f t="shared" si="1"/>
        <v>2.7695489954715729E-3</v>
      </c>
    </row>
    <row r="62" spans="6:16" ht="13.5" customHeight="1">
      <c r="F62" s="306"/>
      <c r="G62" s="306"/>
      <c r="J62" s="289" t="s">
        <v>204</v>
      </c>
      <c r="K62" s="290">
        <v>2</v>
      </c>
      <c r="L62" s="291" t="s">
        <v>205</v>
      </c>
      <c r="M62" s="292" t="s">
        <v>15</v>
      </c>
      <c r="N62" s="293">
        <v>2877</v>
      </c>
      <c r="O62" s="293">
        <v>569196</v>
      </c>
      <c r="P62" s="313">
        <f t="shared" si="1"/>
        <v>0.29031606077834948</v>
      </c>
    </row>
    <row r="63" spans="6:16" ht="13.5" customHeight="1">
      <c r="F63" s="306"/>
      <c r="G63" s="306"/>
      <c r="J63" s="294" t="s">
        <v>1154</v>
      </c>
      <c r="K63" s="295">
        <v>3</v>
      </c>
      <c r="L63" s="296" t="s">
        <v>1155</v>
      </c>
      <c r="M63" s="303" t="s">
        <v>15</v>
      </c>
      <c r="N63" s="304">
        <v>1761</v>
      </c>
      <c r="O63" s="304">
        <v>547615</v>
      </c>
      <c r="P63" s="314">
        <f t="shared" si="1"/>
        <v>0.27930876117038039</v>
      </c>
    </row>
    <row r="64" spans="6:16" ht="13.5" customHeight="1">
      <c r="F64" s="306"/>
      <c r="G64" s="306"/>
      <c r="J64" s="283" t="s">
        <v>206</v>
      </c>
      <c r="K64" s="284">
        <v>1</v>
      </c>
      <c r="L64" s="285" t="s">
        <v>207</v>
      </c>
      <c r="M64" s="286"/>
      <c r="N64" s="287">
        <v>0</v>
      </c>
      <c r="O64" s="287">
        <v>18793567</v>
      </c>
      <c r="P64" s="312">
        <f>O64/$O$86*100</f>
        <v>9.5855809587804242</v>
      </c>
    </row>
    <row r="65" spans="2:16" ht="13.5" customHeight="1">
      <c r="F65" s="306"/>
      <c r="G65" s="306"/>
      <c r="J65" s="289" t="s">
        <v>222</v>
      </c>
      <c r="K65" s="290">
        <v>2</v>
      </c>
      <c r="L65" s="291" t="s">
        <v>223</v>
      </c>
      <c r="M65" s="292"/>
      <c r="N65" s="293">
        <v>0</v>
      </c>
      <c r="O65" s="293">
        <v>13270105</v>
      </c>
      <c r="P65" s="313">
        <f t="shared" si="1"/>
        <v>6.7683620575602763</v>
      </c>
    </row>
    <row r="66" spans="2:16" ht="13.5" customHeight="1">
      <c r="F66" s="306"/>
      <c r="G66" s="306"/>
      <c r="J66" s="294" t="s">
        <v>231</v>
      </c>
      <c r="K66" s="295">
        <v>3</v>
      </c>
      <c r="L66" s="296" t="s">
        <v>1162</v>
      </c>
      <c r="M66" s="303" t="s">
        <v>15</v>
      </c>
      <c r="N66" s="304">
        <v>624820</v>
      </c>
      <c r="O66" s="304">
        <v>13270105</v>
      </c>
      <c r="P66" s="314">
        <f t="shared" si="1"/>
        <v>6.7683620575602763</v>
      </c>
    </row>
    <row r="67" spans="2:16" ht="13.5" customHeight="1">
      <c r="F67" s="306"/>
      <c r="G67" s="306"/>
      <c r="J67" s="294" t="s">
        <v>233</v>
      </c>
      <c r="K67" s="295">
        <v>4</v>
      </c>
      <c r="L67" s="296" t="s">
        <v>1163</v>
      </c>
      <c r="M67" s="303" t="s">
        <v>15</v>
      </c>
      <c r="N67" s="304">
        <v>624820</v>
      </c>
      <c r="O67" s="304">
        <v>13270105</v>
      </c>
      <c r="P67" s="314">
        <f t="shared" si="1"/>
        <v>6.7683620575602763</v>
      </c>
    </row>
    <row r="68" spans="2:16" ht="13.5" customHeight="1">
      <c r="F68" s="306"/>
      <c r="G68" s="306"/>
      <c r="J68" s="289" t="s">
        <v>300</v>
      </c>
      <c r="K68" s="290">
        <v>2</v>
      </c>
      <c r="L68" s="291" t="s">
        <v>257</v>
      </c>
      <c r="M68" s="292"/>
      <c r="N68" s="293">
        <v>0</v>
      </c>
      <c r="O68" s="293">
        <v>5929</v>
      </c>
      <c r="P68" s="313">
        <f t="shared" si="1"/>
        <v>3.024061877375867E-3</v>
      </c>
    </row>
    <row r="69" spans="2:16" ht="13.5" customHeight="1">
      <c r="F69" s="306"/>
      <c r="G69" s="306"/>
      <c r="J69" s="289" t="s">
        <v>331</v>
      </c>
      <c r="K69" s="290">
        <v>2</v>
      </c>
      <c r="L69" s="291" t="s">
        <v>301</v>
      </c>
      <c r="M69" s="292"/>
      <c r="N69" s="293">
        <v>0</v>
      </c>
      <c r="O69" s="293">
        <v>343383</v>
      </c>
      <c r="P69" s="313">
        <f t="shared" si="1"/>
        <v>0.17514107600589598</v>
      </c>
    </row>
    <row r="70" spans="2:16" ht="13.5" customHeight="1">
      <c r="F70" s="306"/>
      <c r="G70" s="306"/>
      <c r="J70" s="289" t="s">
        <v>375</v>
      </c>
      <c r="K70" s="290">
        <v>2</v>
      </c>
      <c r="L70" s="291" t="s">
        <v>332</v>
      </c>
      <c r="M70" s="292" t="s">
        <v>15</v>
      </c>
      <c r="N70" s="293">
        <v>33481</v>
      </c>
      <c r="O70" s="293">
        <v>3727318</v>
      </c>
      <c r="P70" s="313">
        <f t="shared" si="1"/>
        <v>1.9011030981037043</v>
      </c>
    </row>
    <row r="71" spans="2:16" ht="13.5" customHeight="1">
      <c r="F71" s="306"/>
      <c r="G71" s="306"/>
      <c r="J71" s="294" t="s">
        <v>377</v>
      </c>
      <c r="K71" s="295">
        <v>3</v>
      </c>
      <c r="L71" s="296" t="s">
        <v>334</v>
      </c>
      <c r="M71" s="303" t="s">
        <v>15</v>
      </c>
      <c r="N71" s="304">
        <v>8977</v>
      </c>
      <c r="O71" s="304">
        <v>466918</v>
      </c>
      <c r="P71" s="314">
        <f t="shared" si="1"/>
        <v>0.23814959076751308</v>
      </c>
    </row>
    <row r="72" spans="2:16" ht="13.5" customHeight="1">
      <c r="B72" s="307"/>
      <c r="C72" s="308"/>
      <c r="D72" s="309"/>
      <c r="E72" s="322"/>
      <c r="F72" s="270"/>
      <c r="G72" s="270"/>
      <c r="J72" s="294" t="s">
        <v>387</v>
      </c>
      <c r="K72" s="295">
        <v>3</v>
      </c>
      <c r="L72" s="296" t="s">
        <v>1188</v>
      </c>
      <c r="M72" s="303" t="s">
        <v>15</v>
      </c>
      <c r="N72" s="304">
        <v>24344</v>
      </c>
      <c r="O72" s="304">
        <v>3204707</v>
      </c>
      <c r="P72" s="314">
        <f t="shared" si="1"/>
        <v>1.6345475235047364</v>
      </c>
    </row>
    <row r="73" spans="2:16" ht="13.5" customHeight="1">
      <c r="B73" s="307"/>
      <c r="C73" s="308"/>
      <c r="D73" s="309"/>
      <c r="E73" s="322"/>
      <c r="F73" s="270"/>
      <c r="G73" s="270"/>
      <c r="J73" s="294" t="s">
        <v>399</v>
      </c>
      <c r="K73" s="295">
        <v>3</v>
      </c>
      <c r="L73" s="296" t="s">
        <v>372</v>
      </c>
      <c r="M73" s="297" t="s">
        <v>15</v>
      </c>
      <c r="N73" s="298">
        <v>160</v>
      </c>
      <c r="O73" s="298">
        <v>55693</v>
      </c>
      <c r="P73" s="314">
        <f t="shared" ref="P73:P86" si="2">O73/$O$86*100</f>
        <v>2.8405983831454575E-2</v>
      </c>
    </row>
    <row r="74" spans="2:16" ht="13.5" customHeight="1">
      <c r="B74" s="322"/>
      <c r="C74" s="322"/>
      <c r="D74" s="322"/>
      <c r="E74" s="322"/>
      <c r="F74" s="270"/>
      <c r="G74" s="270"/>
      <c r="J74" s="289" t="s">
        <v>401</v>
      </c>
      <c r="K74" s="290">
        <v>2</v>
      </c>
      <c r="L74" s="291" t="s">
        <v>376</v>
      </c>
      <c r="M74" s="292" t="s">
        <v>15</v>
      </c>
      <c r="N74" s="293">
        <v>600</v>
      </c>
      <c r="O74" s="293">
        <v>21290</v>
      </c>
      <c r="P74" s="313">
        <f t="shared" si="2"/>
        <v>1.0858876264012853E-2</v>
      </c>
    </row>
    <row r="75" spans="2:16" ht="13.5" customHeight="1">
      <c r="B75" s="307"/>
      <c r="C75" s="308"/>
      <c r="D75" s="309"/>
      <c r="E75" s="322"/>
      <c r="F75" s="270"/>
      <c r="G75" s="270"/>
      <c r="J75" s="289" t="s">
        <v>1206</v>
      </c>
      <c r="K75" s="290">
        <v>2</v>
      </c>
      <c r="L75" s="291" t="s">
        <v>402</v>
      </c>
      <c r="M75" s="292"/>
      <c r="N75" s="293">
        <v>0</v>
      </c>
      <c r="O75" s="293">
        <v>1425542</v>
      </c>
      <c r="P75" s="313">
        <f t="shared" si="2"/>
        <v>0.72709178896915971</v>
      </c>
    </row>
    <row r="76" spans="2:16" ht="13.5" customHeight="1">
      <c r="B76" s="307"/>
      <c r="C76" s="308"/>
      <c r="D76" s="309"/>
      <c r="E76" s="322"/>
      <c r="F76" s="270"/>
      <c r="G76" s="270"/>
      <c r="J76" s="294" t="s">
        <v>1207</v>
      </c>
      <c r="K76" s="295">
        <v>3</v>
      </c>
      <c r="L76" s="296" t="s">
        <v>1208</v>
      </c>
      <c r="M76" s="303" t="s">
        <v>15</v>
      </c>
      <c r="N76" s="304">
        <v>7079</v>
      </c>
      <c r="O76" s="304">
        <v>1425542</v>
      </c>
      <c r="P76" s="314">
        <f t="shared" si="2"/>
        <v>0.72709178896915971</v>
      </c>
    </row>
    <row r="77" spans="2:16" ht="13.5" customHeight="1">
      <c r="B77" s="307"/>
      <c r="C77" s="308"/>
      <c r="D77" s="309"/>
      <c r="E77" s="322"/>
      <c r="F77" s="270"/>
      <c r="G77" s="270"/>
      <c r="J77" s="283" t="s">
        <v>447</v>
      </c>
      <c r="K77" s="284">
        <v>1</v>
      </c>
      <c r="L77" s="285" t="s">
        <v>448</v>
      </c>
      <c r="M77" s="286"/>
      <c r="N77" s="287">
        <v>0</v>
      </c>
      <c r="O77" s="287">
        <v>548605</v>
      </c>
      <c r="P77" s="312">
        <f t="shared" si="2"/>
        <v>0.27981370656734478</v>
      </c>
    </row>
    <row r="78" spans="2:16" ht="13.5" customHeight="1">
      <c r="B78" s="307"/>
      <c r="C78" s="308"/>
      <c r="D78" s="309"/>
      <c r="E78" s="322"/>
      <c r="F78" s="270"/>
      <c r="G78" s="270"/>
      <c r="J78" s="289" t="s">
        <v>449</v>
      </c>
      <c r="K78" s="290">
        <v>2</v>
      </c>
      <c r="L78" s="291" t="s">
        <v>450</v>
      </c>
      <c r="M78" s="292"/>
      <c r="N78" s="293">
        <v>0</v>
      </c>
      <c r="O78" s="293">
        <v>548605</v>
      </c>
      <c r="P78" s="313">
        <f t="shared" si="2"/>
        <v>0.27981370656734478</v>
      </c>
    </row>
    <row r="79" spans="2:16" ht="13.5" customHeight="1">
      <c r="B79" s="322"/>
      <c r="C79" s="322"/>
      <c r="D79" s="322"/>
      <c r="E79" s="322"/>
      <c r="F79" s="277"/>
      <c r="G79" s="270"/>
      <c r="J79" s="294" t="s">
        <v>451</v>
      </c>
      <c r="K79" s="295">
        <v>3</v>
      </c>
      <c r="L79" s="296" t="s">
        <v>452</v>
      </c>
      <c r="M79" s="303" t="s">
        <v>15</v>
      </c>
      <c r="N79" s="304">
        <v>896</v>
      </c>
      <c r="O79" s="304">
        <v>357947</v>
      </c>
      <c r="P79" s="314">
        <f t="shared" si="2"/>
        <v>0.18256938384568383</v>
      </c>
    </row>
    <row r="80" spans="2:16" ht="13.5" customHeight="1">
      <c r="J80" s="294" t="s">
        <v>453</v>
      </c>
      <c r="K80" s="295">
        <v>4</v>
      </c>
      <c r="L80" s="296" t="s">
        <v>454</v>
      </c>
      <c r="M80" s="303" t="s">
        <v>32</v>
      </c>
      <c r="N80" s="304">
        <v>895872</v>
      </c>
      <c r="O80" s="304">
        <v>357947</v>
      </c>
      <c r="P80" s="314">
        <f t="shared" si="2"/>
        <v>0.18256938384568383</v>
      </c>
    </row>
    <row r="81" spans="10:16" ht="13.5" customHeight="1">
      <c r="J81" s="294" t="s">
        <v>512</v>
      </c>
      <c r="K81" s="295">
        <v>3</v>
      </c>
      <c r="L81" s="296" t="s">
        <v>515</v>
      </c>
      <c r="M81" s="303" t="s">
        <v>15</v>
      </c>
      <c r="N81" s="304">
        <v>9</v>
      </c>
      <c r="O81" s="304">
        <v>3356</v>
      </c>
      <c r="P81" s="314">
        <f t="shared" si="2"/>
        <v>1.7117138911238675E-3</v>
      </c>
    </row>
    <row r="82" spans="10:16" ht="13.5" customHeight="1">
      <c r="J82" s="294" t="s">
        <v>1232</v>
      </c>
      <c r="K82" s="295">
        <v>3</v>
      </c>
      <c r="L82" s="296" t="s">
        <v>529</v>
      </c>
      <c r="M82" s="303"/>
      <c r="N82" s="304">
        <v>0</v>
      </c>
      <c r="O82" s="304">
        <v>111998</v>
      </c>
      <c r="P82" s="314">
        <f t="shared" si="2"/>
        <v>5.7124115726487158E-2</v>
      </c>
    </row>
    <row r="83" spans="10:16" ht="13.5" customHeight="1">
      <c r="J83" s="294" t="s">
        <v>1233</v>
      </c>
      <c r="K83" s="295">
        <v>4</v>
      </c>
      <c r="L83" s="296" t="s">
        <v>531</v>
      </c>
      <c r="M83" s="303" t="s">
        <v>32</v>
      </c>
      <c r="N83" s="304">
        <v>18904</v>
      </c>
      <c r="O83" s="304">
        <v>19905</v>
      </c>
      <c r="P83" s="314">
        <f t="shared" si="2"/>
        <v>1.015246275411817E-2</v>
      </c>
    </row>
    <row r="84" spans="10:16" ht="13.5" customHeight="1">
      <c r="J84" s="283" t="s">
        <v>790</v>
      </c>
      <c r="K84" s="284">
        <v>1</v>
      </c>
      <c r="L84" s="285" t="s">
        <v>791</v>
      </c>
      <c r="M84" s="286"/>
      <c r="N84" s="287">
        <v>0</v>
      </c>
      <c r="O84" s="287">
        <v>7235478</v>
      </c>
      <c r="P84" s="312">
        <f t="shared" si="2"/>
        <v>3.6904255666034378</v>
      </c>
    </row>
    <row r="85" spans="10:16" ht="13.5" customHeight="1" thickBot="1">
      <c r="J85" s="289" t="s">
        <v>792</v>
      </c>
      <c r="K85" s="290">
        <v>2</v>
      </c>
      <c r="L85" s="291" t="s">
        <v>1283</v>
      </c>
      <c r="M85" s="292"/>
      <c r="N85" s="293">
        <v>0</v>
      </c>
      <c r="O85" s="293">
        <v>7235478</v>
      </c>
      <c r="P85" s="313">
        <f t="shared" si="2"/>
        <v>3.6904255666034378</v>
      </c>
    </row>
    <row r="86" spans="10:16" ht="13.5" customHeight="1" thickBot="1">
      <c r="J86" s="482" t="s">
        <v>818</v>
      </c>
      <c r="K86" s="483"/>
      <c r="L86" s="483"/>
      <c r="M86" s="483"/>
      <c r="N86" s="320"/>
      <c r="O86" s="320">
        <f>O8+O24+O28+O40+O51+O53+O64+O77+O84</f>
        <v>196060803</v>
      </c>
      <c r="P86" s="362">
        <f t="shared" si="2"/>
        <v>100</v>
      </c>
    </row>
  </sheetData>
  <mergeCells count="1">
    <mergeCell ref="J86:M86"/>
  </mergeCells>
  <phoneticPr fontId="1"/>
  <pageMargins left="0.59055118110236215" right="0.59055118110236215" top="0.55118110236220474" bottom="0.55118110236220474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県内輸出_元年</vt:lpstr>
      <vt:lpstr>県内輸入_元年</vt:lpstr>
      <vt:lpstr>名古屋港(輸出・輸入）＿元年</vt:lpstr>
      <vt:lpstr>中部国際空港（輸出・輸入）_元年</vt:lpstr>
      <vt:lpstr>三河港（輸出・輸入）_元年</vt:lpstr>
      <vt:lpstr>衣浦港（輸出・輸入）_元年</vt:lpstr>
      <vt:lpstr>県内輸出_元年!Print_Titles</vt:lpstr>
      <vt:lpstr>県内輸入_元年!Print_Titles</vt:lpstr>
      <vt:lpstr>'三河港（輸出・輸入）_元年'!Print_Titles</vt:lpstr>
      <vt:lpstr>'中部国際空港（輸出・輸入）_元年'!Print_Titles</vt:lpstr>
      <vt:lpstr>'名古屋港(輸出・輸入）＿元年'!Print_Titles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2020-08-18T01:17:53Z</dcterms:modified>
</cp:coreProperties>
</file>