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03sv\05.情報・国際ビジネス部\02.国際ビジネスグループ\31.調査_輸出入動向\R２年度\６.表【最終版】\"/>
    </mc:Choice>
  </mc:AlternateContent>
  <bookViews>
    <workbookView xWindow="0" yWindow="0" windowWidth="24000" windowHeight="9510" activeTab="4"/>
  </bookViews>
  <sheets>
    <sheet name="県内輸出_R2" sheetId="1" r:id="rId1"/>
    <sheet name="県内輸入_R2" sheetId="2" r:id="rId2"/>
    <sheet name="名古屋港_R2" sheetId="3" r:id="rId3"/>
    <sheet name="中部国際空港_R2" sheetId="4" r:id="rId4"/>
    <sheet name="三河港_R2" sheetId="5" r:id="rId5"/>
    <sheet name="衣浦港_R2" sheetId="7" r:id="rId6"/>
  </sheets>
  <definedNames>
    <definedName name="_xlnm.Print_Titles" localSheetId="5">衣浦港_R2!$3:$5</definedName>
    <definedName name="_xlnm.Print_Titles" localSheetId="0">県内輸出_R2!$3:$6</definedName>
    <definedName name="_xlnm.Print_Titles" localSheetId="1">県内輸入_R2!$3:$6</definedName>
    <definedName name="_xlnm.Print_Titles" localSheetId="4">三河港_R2!$3:$5</definedName>
    <definedName name="_xlnm.Print_Titles" localSheetId="3">中部国際空港_R2!$3:$5</definedName>
    <definedName name="_xlnm.Print_Titles" localSheetId="2">名古屋港_R2!$3:$5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0" i="2" l="1"/>
  <c r="G59" i="1" l="1"/>
  <c r="G60" i="1"/>
  <c r="G39" i="2" l="1"/>
  <c r="G117" i="2"/>
  <c r="G10" i="2"/>
  <c r="J282" i="1"/>
  <c r="J90" i="1"/>
  <c r="J81" i="1"/>
  <c r="J38" i="1"/>
  <c r="J17" i="1"/>
  <c r="G215" i="1"/>
  <c r="G14" i="1" l="1"/>
  <c r="G9" i="1"/>
  <c r="O84" i="7" l="1"/>
  <c r="P84" i="7" s="1"/>
  <c r="P82" i="7"/>
  <c r="P80" i="7"/>
  <c r="P78" i="7"/>
  <c r="P76" i="7"/>
  <c r="P74" i="7"/>
  <c r="P72" i="7"/>
  <c r="P70" i="7"/>
  <c r="P68" i="7"/>
  <c r="P66" i="7"/>
  <c r="P64" i="7"/>
  <c r="P62" i="7"/>
  <c r="P60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G31" i="7"/>
  <c r="H31" i="7" s="1"/>
  <c r="P30" i="7"/>
  <c r="H30" i="7"/>
  <c r="P29" i="7"/>
  <c r="H29" i="7"/>
  <c r="P28" i="7"/>
  <c r="H28" i="7"/>
  <c r="P27" i="7"/>
  <c r="H27" i="7"/>
  <c r="P26" i="7"/>
  <c r="H26" i="7"/>
  <c r="P25" i="7"/>
  <c r="H25" i="7"/>
  <c r="P24" i="7"/>
  <c r="H24" i="7"/>
  <c r="P23" i="7"/>
  <c r="H23" i="7"/>
  <c r="P22" i="7"/>
  <c r="H22" i="7"/>
  <c r="P21" i="7"/>
  <c r="H21" i="7"/>
  <c r="P20" i="7"/>
  <c r="H20" i="7"/>
  <c r="P19" i="7"/>
  <c r="H19" i="7"/>
  <c r="P18" i="7"/>
  <c r="H18" i="7"/>
  <c r="P17" i="7"/>
  <c r="H17" i="7"/>
  <c r="P16" i="7"/>
  <c r="H16" i="7"/>
  <c r="P15" i="7"/>
  <c r="H15" i="7"/>
  <c r="P14" i="7"/>
  <c r="H14" i="7"/>
  <c r="P13" i="7"/>
  <c r="H13" i="7"/>
  <c r="P12" i="7"/>
  <c r="H12" i="7"/>
  <c r="P11" i="7"/>
  <c r="H11" i="7"/>
  <c r="P10" i="7"/>
  <c r="H10" i="7"/>
  <c r="P9" i="7"/>
  <c r="H9" i="7"/>
  <c r="P8" i="7"/>
  <c r="H8" i="7"/>
  <c r="P7" i="7"/>
  <c r="H7" i="7"/>
  <c r="P6" i="7"/>
  <c r="H6" i="7"/>
  <c r="P59" i="7" l="1"/>
  <c r="P61" i="7"/>
  <c r="P63" i="7"/>
  <c r="P65" i="7"/>
  <c r="P67" i="7"/>
  <c r="P69" i="7"/>
  <c r="P71" i="7"/>
  <c r="P73" i="7"/>
  <c r="P75" i="7"/>
  <c r="P77" i="7"/>
  <c r="P79" i="7"/>
  <c r="P81" i="7"/>
  <c r="P83" i="7"/>
  <c r="O165" i="5" l="1"/>
  <c r="P165" i="5" s="1"/>
  <c r="P163" i="5"/>
  <c r="P161" i="5"/>
  <c r="P159" i="5"/>
  <c r="P157" i="5"/>
  <c r="P155" i="5"/>
  <c r="P153" i="5"/>
  <c r="P151" i="5"/>
  <c r="P149" i="5"/>
  <c r="P147" i="5"/>
  <c r="P145" i="5"/>
  <c r="P143" i="5"/>
  <c r="G143" i="5"/>
  <c r="H143" i="5" s="1"/>
  <c r="P142" i="5"/>
  <c r="H142" i="5"/>
  <c r="P141" i="5"/>
  <c r="H141" i="5"/>
  <c r="P140" i="5"/>
  <c r="H140" i="5"/>
  <c r="P139" i="5"/>
  <c r="H139" i="5"/>
  <c r="P138" i="5"/>
  <c r="H138" i="5"/>
  <c r="P137" i="5"/>
  <c r="H137" i="5"/>
  <c r="P136" i="5"/>
  <c r="H136" i="5"/>
  <c r="P135" i="5"/>
  <c r="H135" i="5"/>
  <c r="P134" i="5"/>
  <c r="H134" i="5"/>
  <c r="P133" i="5"/>
  <c r="H133" i="5"/>
  <c r="P132" i="5"/>
  <c r="H132" i="5"/>
  <c r="P131" i="5"/>
  <c r="H131" i="5"/>
  <c r="P130" i="5"/>
  <c r="H130" i="5"/>
  <c r="P129" i="5"/>
  <c r="H129" i="5"/>
  <c r="P128" i="5"/>
  <c r="H128" i="5"/>
  <c r="P127" i="5"/>
  <c r="H127" i="5"/>
  <c r="P126" i="5"/>
  <c r="H126" i="5"/>
  <c r="P125" i="5"/>
  <c r="H125" i="5"/>
  <c r="P124" i="5"/>
  <c r="H124" i="5"/>
  <c r="P123" i="5"/>
  <c r="H123" i="5"/>
  <c r="P122" i="5"/>
  <c r="H122" i="5"/>
  <c r="P121" i="5"/>
  <c r="H121" i="5"/>
  <c r="P120" i="5"/>
  <c r="H120" i="5"/>
  <c r="P119" i="5"/>
  <c r="H119" i="5"/>
  <c r="P118" i="5"/>
  <c r="H118" i="5"/>
  <c r="P117" i="5"/>
  <c r="H117" i="5"/>
  <c r="P116" i="5"/>
  <c r="H116" i="5"/>
  <c r="P115" i="5"/>
  <c r="H115" i="5"/>
  <c r="P114" i="5"/>
  <c r="H114" i="5"/>
  <c r="P113" i="5"/>
  <c r="H113" i="5"/>
  <c r="P112" i="5"/>
  <c r="H112" i="5"/>
  <c r="P111" i="5"/>
  <c r="H111" i="5"/>
  <c r="P110" i="5"/>
  <c r="H110" i="5"/>
  <c r="P109" i="5"/>
  <c r="H109" i="5"/>
  <c r="P108" i="5"/>
  <c r="H108" i="5"/>
  <c r="P107" i="5"/>
  <c r="H107" i="5"/>
  <c r="P106" i="5"/>
  <c r="H106" i="5"/>
  <c r="P105" i="5"/>
  <c r="H105" i="5"/>
  <c r="P104" i="5"/>
  <c r="H104" i="5"/>
  <c r="P103" i="5"/>
  <c r="H103" i="5"/>
  <c r="P102" i="5"/>
  <c r="H102" i="5"/>
  <c r="P101" i="5"/>
  <c r="H101" i="5"/>
  <c r="P100" i="5"/>
  <c r="H100" i="5"/>
  <c r="P99" i="5"/>
  <c r="H99" i="5"/>
  <c r="P98" i="5"/>
  <c r="H98" i="5"/>
  <c r="P97" i="5"/>
  <c r="H97" i="5"/>
  <c r="P96" i="5"/>
  <c r="H96" i="5"/>
  <c r="P95" i="5"/>
  <c r="H95" i="5"/>
  <c r="P94" i="5"/>
  <c r="H94" i="5"/>
  <c r="P93" i="5"/>
  <c r="H93" i="5"/>
  <c r="P92" i="5"/>
  <c r="H92" i="5"/>
  <c r="P91" i="5"/>
  <c r="H91" i="5"/>
  <c r="P90" i="5"/>
  <c r="H90" i="5"/>
  <c r="P89" i="5"/>
  <c r="H89" i="5"/>
  <c r="P88" i="5"/>
  <c r="H88" i="5"/>
  <c r="P87" i="5"/>
  <c r="H87" i="5"/>
  <c r="P86" i="5"/>
  <c r="H86" i="5"/>
  <c r="P85" i="5"/>
  <c r="H85" i="5"/>
  <c r="P84" i="5"/>
  <c r="H84" i="5"/>
  <c r="P83" i="5"/>
  <c r="H83" i="5"/>
  <c r="P82" i="5"/>
  <c r="H82" i="5"/>
  <c r="P81" i="5"/>
  <c r="H81" i="5"/>
  <c r="P80" i="5"/>
  <c r="H80" i="5"/>
  <c r="P79" i="5"/>
  <c r="H79" i="5"/>
  <c r="P78" i="5"/>
  <c r="H78" i="5"/>
  <c r="P77" i="5"/>
  <c r="H77" i="5"/>
  <c r="P76" i="5"/>
  <c r="H76" i="5"/>
  <c r="P75" i="5"/>
  <c r="H75" i="5"/>
  <c r="P74" i="5"/>
  <c r="H74" i="5"/>
  <c r="P73" i="5"/>
  <c r="H73" i="5"/>
  <c r="P72" i="5"/>
  <c r="H72" i="5"/>
  <c r="P71" i="5"/>
  <c r="H71" i="5"/>
  <c r="P70" i="5"/>
  <c r="H70" i="5"/>
  <c r="P69" i="5"/>
  <c r="H69" i="5"/>
  <c r="P68" i="5"/>
  <c r="H68" i="5"/>
  <c r="P67" i="5"/>
  <c r="H67" i="5"/>
  <c r="P66" i="5"/>
  <c r="H66" i="5"/>
  <c r="P65" i="5"/>
  <c r="H65" i="5"/>
  <c r="P64" i="5"/>
  <c r="H64" i="5"/>
  <c r="P63" i="5"/>
  <c r="H63" i="5"/>
  <c r="P62" i="5"/>
  <c r="H62" i="5"/>
  <c r="P61" i="5"/>
  <c r="H61" i="5"/>
  <c r="P60" i="5"/>
  <c r="H60" i="5"/>
  <c r="P59" i="5"/>
  <c r="H59" i="5"/>
  <c r="P58" i="5"/>
  <c r="H58" i="5"/>
  <c r="P57" i="5"/>
  <c r="H57" i="5"/>
  <c r="P56" i="5"/>
  <c r="H56" i="5"/>
  <c r="P55" i="5"/>
  <c r="H55" i="5"/>
  <c r="P54" i="5"/>
  <c r="H54" i="5"/>
  <c r="P53" i="5"/>
  <c r="H53" i="5"/>
  <c r="P52" i="5"/>
  <c r="H52" i="5"/>
  <c r="P51" i="5"/>
  <c r="H51" i="5"/>
  <c r="P50" i="5"/>
  <c r="H50" i="5"/>
  <c r="P49" i="5"/>
  <c r="H49" i="5"/>
  <c r="P48" i="5"/>
  <c r="H48" i="5"/>
  <c r="P47" i="5"/>
  <c r="H47" i="5"/>
  <c r="P46" i="5"/>
  <c r="H46" i="5"/>
  <c r="P45" i="5"/>
  <c r="H45" i="5"/>
  <c r="P44" i="5"/>
  <c r="H44" i="5"/>
  <c r="P43" i="5"/>
  <c r="H43" i="5"/>
  <c r="P42" i="5"/>
  <c r="H42" i="5"/>
  <c r="P41" i="5"/>
  <c r="H41" i="5"/>
  <c r="P40" i="5"/>
  <c r="H40" i="5"/>
  <c r="P39" i="5"/>
  <c r="H39" i="5"/>
  <c r="P38" i="5"/>
  <c r="H38" i="5"/>
  <c r="P37" i="5"/>
  <c r="H37" i="5"/>
  <c r="P36" i="5"/>
  <c r="H36" i="5"/>
  <c r="P35" i="5"/>
  <c r="H35" i="5"/>
  <c r="P34" i="5"/>
  <c r="H34" i="5"/>
  <c r="P33" i="5"/>
  <c r="H33" i="5"/>
  <c r="P32" i="5"/>
  <c r="H32" i="5"/>
  <c r="P31" i="5"/>
  <c r="H31" i="5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P13" i="5"/>
  <c r="H13" i="5"/>
  <c r="P12" i="5"/>
  <c r="H12" i="5"/>
  <c r="P11" i="5"/>
  <c r="H11" i="5"/>
  <c r="P10" i="5"/>
  <c r="H10" i="5"/>
  <c r="P9" i="5"/>
  <c r="H9" i="5"/>
  <c r="P8" i="5"/>
  <c r="H8" i="5"/>
  <c r="P7" i="5"/>
  <c r="H7" i="5"/>
  <c r="P6" i="5"/>
  <c r="H6" i="5"/>
  <c r="P144" i="5" l="1"/>
  <c r="P146" i="5"/>
  <c r="P148" i="5"/>
  <c r="P150" i="5"/>
  <c r="P152" i="5"/>
  <c r="P154" i="5"/>
  <c r="P156" i="5"/>
  <c r="P158" i="5"/>
  <c r="P160" i="5"/>
  <c r="P162" i="5"/>
  <c r="P164" i="5"/>
  <c r="G348" i="4" l="1"/>
  <c r="H348" i="4" s="1"/>
  <c r="H346" i="4"/>
  <c r="H344" i="4"/>
  <c r="H342" i="4"/>
  <c r="H340" i="4"/>
  <c r="H338" i="4"/>
  <c r="H336" i="4"/>
  <c r="H334" i="4"/>
  <c r="H332" i="4"/>
  <c r="H330" i="4"/>
  <c r="H328" i="4"/>
  <c r="H326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O288" i="4"/>
  <c r="P288" i="4" s="1"/>
  <c r="H288" i="4"/>
  <c r="P287" i="4"/>
  <c r="H287" i="4"/>
  <c r="P286" i="4"/>
  <c r="H286" i="4"/>
  <c r="P285" i="4"/>
  <c r="H285" i="4"/>
  <c r="P284" i="4"/>
  <c r="H284" i="4"/>
  <c r="P283" i="4"/>
  <c r="H283" i="4"/>
  <c r="P282" i="4"/>
  <c r="H282" i="4"/>
  <c r="P281" i="4"/>
  <c r="H281" i="4"/>
  <c r="P280" i="4"/>
  <c r="H280" i="4"/>
  <c r="P279" i="4"/>
  <c r="H279" i="4"/>
  <c r="P278" i="4"/>
  <c r="H278" i="4"/>
  <c r="P277" i="4"/>
  <c r="H277" i="4"/>
  <c r="P276" i="4"/>
  <c r="H276" i="4"/>
  <c r="P275" i="4"/>
  <c r="H275" i="4"/>
  <c r="P274" i="4"/>
  <c r="H274" i="4"/>
  <c r="P273" i="4"/>
  <c r="H273" i="4"/>
  <c r="P272" i="4"/>
  <c r="H272" i="4"/>
  <c r="P271" i="4"/>
  <c r="H271" i="4"/>
  <c r="P270" i="4"/>
  <c r="H270" i="4"/>
  <c r="P269" i="4"/>
  <c r="H269" i="4"/>
  <c r="P268" i="4"/>
  <c r="H268" i="4"/>
  <c r="P267" i="4"/>
  <c r="H267" i="4"/>
  <c r="P266" i="4"/>
  <c r="H266" i="4"/>
  <c r="P265" i="4"/>
  <c r="H265" i="4"/>
  <c r="P264" i="4"/>
  <c r="H264" i="4"/>
  <c r="P263" i="4"/>
  <c r="H263" i="4"/>
  <c r="P262" i="4"/>
  <c r="H262" i="4"/>
  <c r="P261" i="4"/>
  <c r="H261" i="4"/>
  <c r="P260" i="4"/>
  <c r="H260" i="4"/>
  <c r="P259" i="4"/>
  <c r="H259" i="4"/>
  <c r="P258" i="4"/>
  <c r="H258" i="4"/>
  <c r="P257" i="4"/>
  <c r="H257" i="4"/>
  <c r="P256" i="4"/>
  <c r="H256" i="4"/>
  <c r="P255" i="4"/>
  <c r="H255" i="4"/>
  <c r="P254" i="4"/>
  <c r="H254" i="4"/>
  <c r="P253" i="4"/>
  <c r="H253" i="4"/>
  <c r="P252" i="4"/>
  <c r="H252" i="4"/>
  <c r="P251" i="4"/>
  <c r="H251" i="4"/>
  <c r="P250" i="4"/>
  <c r="H250" i="4"/>
  <c r="P249" i="4"/>
  <c r="H249" i="4"/>
  <c r="P248" i="4"/>
  <c r="H248" i="4"/>
  <c r="P247" i="4"/>
  <c r="H247" i="4"/>
  <c r="P246" i="4"/>
  <c r="H246" i="4"/>
  <c r="P245" i="4"/>
  <c r="H245" i="4"/>
  <c r="P244" i="4"/>
  <c r="H244" i="4"/>
  <c r="P243" i="4"/>
  <c r="H243" i="4"/>
  <c r="P242" i="4"/>
  <c r="H242" i="4"/>
  <c r="P241" i="4"/>
  <c r="H241" i="4"/>
  <c r="P240" i="4"/>
  <c r="H240" i="4"/>
  <c r="P239" i="4"/>
  <c r="H239" i="4"/>
  <c r="P238" i="4"/>
  <c r="H238" i="4"/>
  <c r="P237" i="4"/>
  <c r="H237" i="4"/>
  <c r="P236" i="4"/>
  <c r="H236" i="4"/>
  <c r="P235" i="4"/>
  <c r="H235" i="4"/>
  <c r="P234" i="4"/>
  <c r="H234" i="4"/>
  <c r="P233" i="4"/>
  <c r="H233" i="4"/>
  <c r="P232" i="4"/>
  <c r="H232" i="4"/>
  <c r="P231" i="4"/>
  <c r="H231" i="4"/>
  <c r="P230" i="4"/>
  <c r="H230" i="4"/>
  <c r="P229" i="4"/>
  <c r="H229" i="4"/>
  <c r="P228" i="4"/>
  <c r="H228" i="4"/>
  <c r="P227" i="4"/>
  <c r="H227" i="4"/>
  <c r="P226" i="4"/>
  <c r="H226" i="4"/>
  <c r="P225" i="4"/>
  <c r="H225" i="4"/>
  <c r="P224" i="4"/>
  <c r="H224" i="4"/>
  <c r="P223" i="4"/>
  <c r="H223" i="4"/>
  <c r="P222" i="4"/>
  <c r="H222" i="4"/>
  <c r="P221" i="4"/>
  <c r="H221" i="4"/>
  <c r="P220" i="4"/>
  <c r="H220" i="4"/>
  <c r="P219" i="4"/>
  <c r="H219" i="4"/>
  <c r="P218" i="4"/>
  <c r="H218" i="4"/>
  <c r="P217" i="4"/>
  <c r="H217" i="4"/>
  <c r="P216" i="4"/>
  <c r="H216" i="4"/>
  <c r="P215" i="4"/>
  <c r="H215" i="4"/>
  <c r="P214" i="4"/>
  <c r="H214" i="4"/>
  <c r="P213" i="4"/>
  <c r="H213" i="4"/>
  <c r="P212" i="4"/>
  <c r="H212" i="4"/>
  <c r="P211" i="4"/>
  <c r="H211" i="4"/>
  <c r="P210" i="4"/>
  <c r="H210" i="4"/>
  <c r="P209" i="4"/>
  <c r="H209" i="4"/>
  <c r="P208" i="4"/>
  <c r="H208" i="4"/>
  <c r="P207" i="4"/>
  <c r="H207" i="4"/>
  <c r="P206" i="4"/>
  <c r="H206" i="4"/>
  <c r="P205" i="4"/>
  <c r="H205" i="4"/>
  <c r="P204" i="4"/>
  <c r="H204" i="4"/>
  <c r="P203" i="4"/>
  <c r="H203" i="4"/>
  <c r="P202" i="4"/>
  <c r="H202" i="4"/>
  <c r="P201" i="4"/>
  <c r="H201" i="4"/>
  <c r="P200" i="4"/>
  <c r="H200" i="4"/>
  <c r="P199" i="4"/>
  <c r="H199" i="4"/>
  <c r="P198" i="4"/>
  <c r="H198" i="4"/>
  <c r="P197" i="4"/>
  <c r="H197" i="4"/>
  <c r="P196" i="4"/>
  <c r="H196" i="4"/>
  <c r="P195" i="4"/>
  <c r="H195" i="4"/>
  <c r="P194" i="4"/>
  <c r="H194" i="4"/>
  <c r="P193" i="4"/>
  <c r="H193" i="4"/>
  <c r="P192" i="4"/>
  <c r="H192" i="4"/>
  <c r="P191" i="4"/>
  <c r="H191" i="4"/>
  <c r="P190" i="4"/>
  <c r="H190" i="4"/>
  <c r="P189" i="4"/>
  <c r="H189" i="4"/>
  <c r="P188" i="4"/>
  <c r="H188" i="4"/>
  <c r="P187" i="4"/>
  <c r="H187" i="4"/>
  <c r="P186" i="4"/>
  <c r="H186" i="4"/>
  <c r="P185" i="4"/>
  <c r="H185" i="4"/>
  <c r="P184" i="4"/>
  <c r="H184" i="4"/>
  <c r="P183" i="4"/>
  <c r="H183" i="4"/>
  <c r="P182" i="4"/>
  <c r="H182" i="4"/>
  <c r="P181" i="4"/>
  <c r="H181" i="4"/>
  <c r="P180" i="4"/>
  <c r="H180" i="4"/>
  <c r="P179" i="4"/>
  <c r="H179" i="4"/>
  <c r="P178" i="4"/>
  <c r="H178" i="4"/>
  <c r="P177" i="4"/>
  <c r="H177" i="4"/>
  <c r="P176" i="4"/>
  <c r="H176" i="4"/>
  <c r="P175" i="4"/>
  <c r="H175" i="4"/>
  <c r="P174" i="4"/>
  <c r="H174" i="4"/>
  <c r="P173" i="4"/>
  <c r="H173" i="4"/>
  <c r="P172" i="4"/>
  <c r="H172" i="4"/>
  <c r="P171" i="4"/>
  <c r="H171" i="4"/>
  <c r="P170" i="4"/>
  <c r="H170" i="4"/>
  <c r="P169" i="4"/>
  <c r="H169" i="4"/>
  <c r="P168" i="4"/>
  <c r="H168" i="4"/>
  <c r="P167" i="4"/>
  <c r="H167" i="4"/>
  <c r="P166" i="4"/>
  <c r="H166" i="4"/>
  <c r="P165" i="4"/>
  <c r="H165" i="4"/>
  <c r="P164" i="4"/>
  <c r="H164" i="4"/>
  <c r="P163" i="4"/>
  <c r="H163" i="4"/>
  <c r="P162" i="4"/>
  <c r="H162" i="4"/>
  <c r="P161" i="4"/>
  <c r="H161" i="4"/>
  <c r="P160" i="4"/>
  <c r="H160" i="4"/>
  <c r="P159" i="4"/>
  <c r="H159" i="4"/>
  <c r="P158" i="4"/>
  <c r="H158" i="4"/>
  <c r="P157" i="4"/>
  <c r="H157" i="4"/>
  <c r="P156" i="4"/>
  <c r="H156" i="4"/>
  <c r="P155" i="4"/>
  <c r="H155" i="4"/>
  <c r="P154" i="4"/>
  <c r="H154" i="4"/>
  <c r="P153" i="4"/>
  <c r="H153" i="4"/>
  <c r="P152" i="4"/>
  <c r="H152" i="4"/>
  <c r="P151" i="4"/>
  <c r="H151" i="4"/>
  <c r="P150" i="4"/>
  <c r="H150" i="4"/>
  <c r="P149" i="4"/>
  <c r="H149" i="4"/>
  <c r="P148" i="4"/>
  <c r="H148" i="4"/>
  <c r="P147" i="4"/>
  <c r="H147" i="4"/>
  <c r="P146" i="4"/>
  <c r="H146" i="4"/>
  <c r="P145" i="4"/>
  <c r="H145" i="4"/>
  <c r="P144" i="4"/>
  <c r="H144" i="4"/>
  <c r="P143" i="4"/>
  <c r="H143" i="4"/>
  <c r="P142" i="4"/>
  <c r="H142" i="4"/>
  <c r="P141" i="4"/>
  <c r="H141" i="4"/>
  <c r="P140" i="4"/>
  <c r="H140" i="4"/>
  <c r="P139" i="4"/>
  <c r="H139" i="4"/>
  <c r="P138" i="4"/>
  <c r="H138" i="4"/>
  <c r="P137" i="4"/>
  <c r="H137" i="4"/>
  <c r="P136" i="4"/>
  <c r="H136" i="4"/>
  <c r="P135" i="4"/>
  <c r="H135" i="4"/>
  <c r="P134" i="4"/>
  <c r="H134" i="4"/>
  <c r="P133" i="4"/>
  <c r="H133" i="4"/>
  <c r="P132" i="4"/>
  <c r="H132" i="4"/>
  <c r="P131" i="4"/>
  <c r="H131" i="4"/>
  <c r="P130" i="4"/>
  <c r="H130" i="4"/>
  <c r="P129" i="4"/>
  <c r="H129" i="4"/>
  <c r="P128" i="4"/>
  <c r="H128" i="4"/>
  <c r="P127" i="4"/>
  <c r="H127" i="4"/>
  <c r="P126" i="4"/>
  <c r="H126" i="4"/>
  <c r="P125" i="4"/>
  <c r="H125" i="4"/>
  <c r="P124" i="4"/>
  <c r="H124" i="4"/>
  <c r="P123" i="4"/>
  <c r="H123" i="4"/>
  <c r="P122" i="4"/>
  <c r="H122" i="4"/>
  <c r="P121" i="4"/>
  <c r="H121" i="4"/>
  <c r="P120" i="4"/>
  <c r="H120" i="4"/>
  <c r="P119" i="4"/>
  <c r="H119" i="4"/>
  <c r="P118" i="4"/>
  <c r="H118" i="4"/>
  <c r="P117" i="4"/>
  <c r="H117" i="4"/>
  <c r="P116" i="4"/>
  <c r="H116" i="4"/>
  <c r="P115" i="4"/>
  <c r="H115" i="4"/>
  <c r="P114" i="4"/>
  <c r="H114" i="4"/>
  <c r="P113" i="4"/>
  <c r="H113" i="4"/>
  <c r="P112" i="4"/>
  <c r="H112" i="4"/>
  <c r="P111" i="4"/>
  <c r="H111" i="4"/>
  <c r="P110" i="4"/>
  <c r="H110" i="4"/>
  <c r="P109" i="4"/>
  <c r="H109" i="4"/>
  <c r="P108" i="4"/>
  <c r="H108" i="4"/>
  <c r="P107" i="4"/>
  <c r="H107" i="4"/>
  <c r="P106" i="4"/>
  <c r="H106" i="4"/>
  <c r="P105" i="4"/>
  <c r="H105" i="4"/>
  <c r="P104" i="4"/>
  <c r="H104" i="4"/>
  <c r="P103" i="4"/>
  <c r="H103" i="4"/>
  <c r="P102" i="4"/>
  <c r="H102" i="4"/>
  <c r="P101" i="4"/>
  <c r="H101" i="4"/>
  <c r="P100" i="4"/>
  <c r="H100" i="4"/>
  <c r="P99" i="4"/>
  <c r="H99" i="4"/>
  <c r="P98" i="4"/>
  <c r="H98" i="4"/>
  <c r="P97" i="4"/>
  <c r="H97" i="4"/>
  <c r="P96" i="4"/>
  <c r="H96" i="4"/>
  <c r="P95" i="4"/>
  <c r="H95" i="4"/>
  <c r="P94" i="4"/>
  <c r="H94" i="4"/>
  <c r="P93" i="4"/>
  <c r="H93" i="4"/>
  <c r="P92" i="4"/>
  <c r="H92" i="4"/>
  <c r="P91" i="4"/>
  <c r="H91" i="4"/>
  <c r="P90" i="4"/>
  <c r="H90" i="4"/>
  <c r="P89" i="4"/>
  <c r="H89" i="4"/>
  <c r="P88" i="4"/>
  <c r="H88" i="4"/>
  <c r="P87" i="4"/>
  <c r="H87" i="4"/>
  <c r="P86" i="4"/>
  <c r="H86" i="4"/>
  <c r="P85" i="4"/>
  <c r="H85" i="4"/>
  <c r="P84" i="4"/>
  <c r="H84" i="4"/>
  <c r="P83" i="4"/>
  <c r="H83" i="4"/>
  <c r="P82" i="4"/>
  <c r="H82" i="4"/>
  <c r="P81" i="4"/>
  <c r="H81" i="4"/>
  <c r="P80" i="4"/>
  <c r="H80" i="4"/>
  <c r="P79" i="4"/>
  <c r="H79" i="4"/>
  <c r="P78" i="4"/>
  <c r="H78" i="4"/>
  <c r="P77" i="4"/>
  <c r="H77" i="4"/>
  <c r="P76" i="4"/>
  <c r="H76" i="4"/>
  <c r="P75" i="4"/>
  <c r="H75" i="4"/>
  <c r="P74" i="4"/>
  <c r="H74" i="4"/>
  <c r="P73" i="4"/>
  <c r="H73" i="4"/>
  <c r="P72" i="4"/>
  <c r="H72" i="4"/>
  <c r="P71" i="4"/>
  <c r="H71" i="4"/>
  <c r="P70" i="4"/>
  <c r="H70" i="4"/>
  <c r="P69" i="4"/>
  <c r="H69" i="4"/>
  <c r="P68" i="4"/>
  <c r="H68" i="4"/>
  <c r="P67" i="4"/>
  <c r="H67" i="4"/>
  <c r="P66" i="4"/>
  <c r="H66" i="4"/>
  <c r="P65" i="4"/>
  <c r="H65" i="4"/>
  <c r="P64" i="4"/>
  <c r="H64" i="4"/>
  <c r="P63" i="4"/>
  <c r="H63" i="4"/>
  <c r="P62" i="4"/>
  <c r="H62" i="4"/>
  <c r="P61" i="4"/>
  <c r="H61" i="4"/>
  <c r="P60" i="4"/>
  <c r="H60" i="4"/>
  <c r="P59" i="4"/>
  <c r="H59" i="4"/>
  <c r="P58" i="4"/>
  <c r="H58" i="4"/>
  <c r="P57" i="4"/>
  <c r="H57" i="4"/>
  <c r="P56" i="4"/>
  <c r="H56" i="4"/>
  <c r="P55" i="4"/>
  <c r="H55" i="4"/>
  <c r="P54" i="4"/>
  <c r="H54" i="4"/>
  <c r="P53" i="4"/>
  <c r="H53" i="4"/>
  <c r="P52" i="4"/>
  <c r="H52" i="4"/>
  <c r="P51" i="4"/>
  <c r="H51" i="4"/>
  <c r="P50" i="4"/>
  <c r="H50" i="4"/>
  <c r="P49" i="4"/>
  <c r="H49" i="4"/>
  <c r="P48" i="4"/>
  <c r="H48" i="4"/>
  <c r="P47" i="4"/>
  <c r="H47" i="4"/>
  <c r="P46" i="4"/>
  <c r="H46" i="4"/>
  <c r="P45" i="4"/>
  <c r="H45" i="4"/>
  <c r="P44" i="4"/>
  <c r="H44" i="4"/>
  <c r="P43" i="4"/>
  <c r="H43" i="4"/>
  <c r="P42" i="4"/>
  <c r="H42" i="4"/>
  <c r="P41" i="4"/>
  <c r="H41" i="4"/>
  <c r="P40" i="4"/>
  <c r="H40" i="4"/>
  <c r="P39" i="4"/>
  <c r="H39" i="4"/>
  <c r="P38" i="4"/>
  <c r="H38" i="4"/>
  <c r="P37" i="4"/>
  <c r="H37" i="4"/>
  <c r="P36" i="4"/>
  <c r="H36" i="4"/>
  <c r="P35" i="4"/>
  <c r="H35" i="4"/>
  <c r="P34" i="4"/>
  <c r="H34" i="4"/>
  <c r="P33" i="4"/>
  <c r="H33" i="4"/>
  <c r="P32" i="4"/>
  <c r="H32" i="4"/>
  <c r="P31" i="4"/>
  <c r="H31" i="4"/>
  <c r="P30" i="4"/>
  <c r="H30" i="4"/>
  <c r="P29" i="4"/>
  <c r="H29" i="4"/>
  <c r="P28" i="4"/>
  <c r="H28" i="4"/>
  <c r="P27" i="4"/>
  <c r="H27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P17" i="4"/>
  <c r="H17" i="4"/>
  <c r="P16" i="4"/>
  <c r="H16" i="4"/>
  <c r="P15" i="4"/>
  <c r="H15" i="4"/>
  <c r="P14" i="4"/>
  <c r="H14" i="4"/>
  <c r="P13" i="4"/>
  <c r="H13" i="4"/>
  <c r="P12" i="4"/>
  <c r="H12" i="4"/>
  <c r="P11" i="4"/>
  <c r="H11" i="4"/>
  <c r="P10" i="4"/>
  <c r="H10" i="4"/>
  <c r="P9" i="4"/>
  <c r="H9" i="4"/>
  <c r="P8" i="4"/>
  <c r="H8" i="4"/>
  <c r="P7" i="4"/>
  <c r="H7" i="4"/>
  <c r="P6" i="4"/>
  <c r="H6" i="4"/>
  <c r="H325" i="4" l="1"/>
  <c r="H327" i="4"/>
  <c r="H329" i="4"/>
  <c r="H331" i="4"/>
  <c r="H333" i="4"/>
  <c r="H335" i="4"/>
  <c r="H337" i="4"/>
  <c r="H339" i="4"/>
  <c r="H341" i="4"/>
  <c r="H343" i="4"/>
  <c r="H345" i="4"/>
  <c r="H347" i="4"/>
  <c r="G394" i="3" l="1"/>
  <c r="H392" i="3"/>
  <c r="O391" i="3"/>
  <c r="P391" i="3" s="1"/>
  <c r="P390" i="3"/>
  <c r="P389" i="3"/>
  <c r="P388" i="3"/>
  <c r="P387" i="3"/>
  <c r="P386" i="3"/>
  <c r="P385" i="3"/>
  <c r="P384" i="3"/>
  <c r="P383" i="3"/>
  <c r="P382" i="3"/>
  <c r="P381" i="3"/>
  <c r="P380" i="3"/>
  <c r="P379" i="3"/>
  <c r="H379" i="3"/>
  <c r="P378" i="3"/>
  <c r="H378" i="3"/>
  <c r="P377" i="3"/>
  <c r="H377" i="3"/>
  <c r="P376" i="3"/>
  <c r="H376" i="3"/>
  <c r="P375" i="3"/>
  <c r="H375" i="3"/>
  <c r="P374" i="3"/>
  <c r="H374" i="3"/>
  <c r="P373" i="3"/>
  <c r="H373" i="3"/>
  <c r="P372" i="3"/>
  <c r="H372" i="3"/>
  <c r="P371" i="3"/>
  <c r="H371" i="3"/>
  <c r="P370" i="3"/>
  <c r="H370" i="3"/>
  <c r="P369" i="3"/>
  <c r="H369" i="3"/>
  <c r="P368" i="3"/>
  <c r="H368" i="3"/>
  <c r="P367" i="3"/>
  <c r="H367" i="3"/>
  <c r="P366" i="3"/>
  <c r="H366" i="3"/>
  <c r="P365" i="3"/>
  <c r="H365" i="3"/>
  <c r="P364" i="3"/>
  <c r="H364" i="3"/>
  <c r="P363" i="3"/>
  <c r="H363" i="3"/>
  <c r="P362" i="3"/>
  <c r="H362" i="3"/>
  <c r="P361" i="3"/>
  <c r="H361" i="3"/>
  <c r="P360" i="3"/>
  <c r="H360" i="3"/>
  <c r="P359" i="3"/>
  <c r="H359" i="3"/>
  <c r="P358" i="3"/>
  <c r="H358" i="3"/>
  <c r="P357" i="3"/>
  <c r="H357" i="3"/>
  <c r="P356" i="3"/>
  <c r="H356" i="3"/>
  <c r="P355" i="3"/>
  <c r="H355" i="3"/>
  <c r="P354" i="3"/>
  <c r="H354" i="3"/>
  <c r="P353" i="3"/>
  <c r="H353" i="3"/>
  <c r="P352" i="3"/>
  <c r="H352" i="3"/>
  <c r="P351" i="3"/>
  <c r="H351" i="3"/>
  <c r="P350" i="3"/>
  <c r="H350" i="3"/>
  <c r="P349" i="3"/>
  <c r="H349" i="3"/>
  <c r="P348" i="3"/>
  <c r="H348" i="3"/>
  <c r="P347" i="3"/>
  <c r="H347" i="3"/>
  <c r="P346" i="3"/>
  <c r="H346" i="3"/>
  <c r="P345" i="3"/>
  <c r="H345" i="3"/>
  <c r="P344" i="3"/>
  <c r="H344" i="3"/>
  <c r="P343" i="3"/>
  <c r="H343" i="3"/>
  <c r="P342" i="3"/>
  <c r="H342" i="3"/>
  <c r="P341" i="3"/>
  <c r="H341" i="3"/>
  <c r="P340" i="3"/>
  <c r="H340" i="3"/>
  <c r="P339" i="3"/>
  <c r="H339" i="3"/>
  <c r="P338" i="3"/>
  <c r="H338" i="3"/>
  <c r="P337" i="3"/>
  <c r="H337" i="3"/>
  <c r="P336" i="3"/>
  <c r="H336" i="3"/>
  <c r="P335" i="3"/>
  <c r="H335" i="3"/>
  <c r="P334" i="3"/>
  <c r="H334" i="3"/>
  <c r="P333" i="3"/>
  <c r="H333" i="3"/>
  <c r="P332" i="3"/>
  <c r="H332" i="3"/>
  <c r="P331" i="3"/>
  <c r="H331" i="3"/>
  <c r="P330" i="3"/>
  <c r="H330" i="3"/>
  <c r="P329" i="3"/>
  <c r="H329" i="3"/>
  <c r="P328" i="3"/>
  <c r="H328" i="3"/>
  <c r="P327" i="3"/>
  <c r="H327" i="3"/>
  <c r="P326" i="3"/>
  <c r="H326" i="3"/>
  <c r="P325" i="3"/>
  <c r="H325" i="3"/>
  <c r="P324" i="3"/>
  <c r="H324" i="3"/>
  <c r="P323" i="3"/>
  <c r="H323" i="3"/>
  <c r="P322" i="3"/>
  <c r="H322" i="3"/>
  <c r="P321" i="3"/>
  <c r="H321" i="3"/>
  <c r="P320" i="3"/>
  <c r="H320" i="3"/>
  <c r="P319" i="3"/>
  <c r="H319" i="3"/>
  <c r="P318" i="3"/>
  <c r="H318" i="3"/>
  <c r="P317" i="3"/>
  <c r="H317" i="3"/>
  <c r="P316" i="3"/>
  <c r="H316" i="3"/>
  <c r="P315" i="3"/>
  <c r="H315" i="3"/>
  <c r="P314" i="3"/>
  <c r="H314" i="3"/>
  <c r="P313" i="3"/>
  <c r="H313" i="3"/>
  <c r="P312" i="3"/>
  <c r="H312" i="3"/>
  <c r="P311" i="3"/>
  <c r="H311" i="3"/>
  <c r="P310" i="3"/>
  <c r="H310" i="3"/>
  <c r="P309" i="3"/>
  <c r="H309" i="3"/>
  <c r="P308" i="3"/>
  <c r="H308" i="3"/>
  <c r="P307" i="3"/>
  <c r="H307" i="3"/>
  <c r="P306" i="3"/>
  <c r="H306" i="3"/>
  <c r="P305" i="3"/>
  <c r="H305" i="3"/>
  <c r="P304" i="3"/>
  <c r="H304" i="3"/>
  <c r="P303" i="3"/>
  <c r="H303" i="3"/>
  <c r="P302" i="3"/>
  <c r="H302" i="3"/>
  <c r="P301" i="3"/>
  <c r="H301" i="3"/>
  <c r="P300" i="3"/>
  <c r="H300" i="3"/>
  <c r="P299" i="3"/>
  <c r="H299" i="3"/>
  <c r="P298" i="3"/>
  <c r="H298" i="3"/>
  <c r="P297" i="3"/>
  <c r="H297" i="3"/>
  <c r="P296" i="3"/>
  <c r="H296" i="3"/>
  <c r="P295" i="3"/>
  <c r="H295" i="3"/>
  <c r="P294" i="3"/>
  <c r="H294" i="3"/>
  <c r="P293" i="3"/>
  <c r="H293" i="3"/>
  <c r="P292" i="3"/>
  <c r="H292" i="3"/>
  <c r="P291" i="3"/>
  <c r="H291" i="3"/>
  <c r="P290" i="3"/>
  <c r="H290" i="3"/>
  <c r="P289" i="3"/>
  <c r="H289" i="3"/>
  <c r="P288" i="3"/>
  <c r="H288" i="3"/>
  <c r="P287" i="3"/>
  <c r="H287" i="3"/>
  <c r="P286" i="3"/>
  <c r="H286" i="3"/>
  <c r="P285" i="3"/>
  <c r="H285" i="3"/>
  <c r="P284" i="3"/>
  <c r="H284" i="3"/>
  <c r="P283" i="3"/>
  <c r="H283" i="3"/>
  <c r="P282" i="3"/>
  <c r="H282" i="3"/>
  <c r="P281" i="3"/>
  <c r="H281" i="3"/>
  <c r="P280" i="3"/>
  <c r="H280" i="3"/>
  <c r="P279" i="3"/>
  <c r="H279" i="3"/>
  <c r="P278" i="3"/>
  <c r="H278" i="3"/>
  <c r="P277" i="3"/>
  <c r="H277" i="3"/>
  <c r="P276" i="3"/>
  <c r="H276" i="3"/>
  <c r="P275" i="3"/>
  <c r="H275" i="3"/>
  <c r="P274" i="3"/>
  <c r="H274" i="3"/>
  <c r="P273" i="3"/>
  <c r="H273" i="3"/>
  <c r="P272" i="3"/>
  <c r="H272" i="3"/>
  <c r="P271" i="3"/>
  <c r="H271" i="3"/>
  <c r="P270" i="3"/>
  <c r="H270" i="3"/>
  <c r="P269" i="3"/>
  <c r="H269" i="3"/>
  <c r="P268" i="3"/>
  <c r="H268" i="3"/>
  <c r="P267" i="3"/>
  <c r="H267" i="3"/>
  <c r="P266" i="3"/>
  <c r="H266" i="3"/>
  <c r="P265" i="3"/>
  <c r="H265" i="3"/>
  <c r="P264" i="3"/>
  <c r="H264" i="3"/>
  <c r="P263" i="3"/>
  <c r="H263" i="3"/>
  <c r="P262" i="3"/>
  <c r="H262" i="3"/>
  <c r="P261" i="3"/>
  <c r="H261" i="3"/>
  <c r="P260" i="3"/>
  <c r="H260" i="3"/>
  <c r="P259" i="3"/>
  <c r="H259" i="3"/>
  <c r="P258" i="3"/>
  <c r="H258" i="3"/>
  <c r="P257" i="3"/>
  <c r="H257" i="3"/>
  <c r="P256" i="3"/>
  <c r="H256" i="3"/>
  <c r="P255" i="3"/>
  <c r="H255" i="3"/>
  <c r="P254" i="3"/>
  <c r="H254" i="3"/>
  <c r="P253" i="3"/>
  <c r="H253" i="3"/>
  <c r="P252" i="3"/>
  <c r="H252" i="3"/>
  <c r="P251" i="3"/>
  <c r="H251" i="3"/>
  <c r="P250" i="3"/>
  <c r="H250" i="3"/>
  <c r="P249" i="3"/>
  <c r="H249" i="3"/>
  <c r="P248" i="3"/>
  <c r="H248" i="3"/>
  <c r="P247" i="3"/>
  <c r="H247" i="3"/>
  <c r="P246" i="3"/>
  <c r="H246" i="3"/>
  <c r="P245" i="3"/>
  <c r="H245" i="3"/>
  <c r="P244" i="3"/>
  <c r="H244" i="3"/>
  <c r="P243" i="3"/>
  <c r="H243" i="3"/>
  <c r="P242" i="3"/>
  <c r="H242" i="3"/>
  <c r="P241" i="3"/>
  <c r="H241" i="3"/>
  <c r="P240" i="3"/>
  <c r="H240" i="3"/>
  <c r="P239" i="3"/>
  <c r="H239" i="3"/>
  <c r="P238" i="3"/>
  <c r="H238" i="3"/>
  <c r="P237" i="3"/>
  <c r="H237" i="3"/>
  <c r="P236" i="3"/>
  <c r="H236" i="3"/>
  <c r="P235" i="3"/>
  <c r="H235" i="3"/>
  <c r="P234" i="3"/>
  <c r="H234" i="3"/>
  <c r="P233" i="3"/>
  <c r="H233" i="3"/>
  <c r="P232" i="3"/>
  <c r="H232" i="3"/>
  <c r="P231" i="3"/>
  <c r="H231" i="3"/>
  <c r="P230" i="3"/>
  <c r="H230" i="3"/>
  <c r="P229" i="3"/>
  <c r="H229" i="3"/>
  <c r="P228" i="3"/>
  <c r="H228" i="3"/>
  <c r="P227" i="3"/>
  <c r="H227" i="3"/>
  <c r="P226" i="3"/>
  <c r="H226" i="3"/>
  <c r="P225" i="3"/>
  <c r="H225" i="3"/>
  <c r="P224" i="3"/>
  <c r="H224" i="3"/>
  <c r="P223" i="3"/>
  <c r="H223" i="3"/>
  <c r="P222" i="3"/>
  <c r="H222" i="3"/>
  <c r="P221" i="3"/>
  <c r="H221" i="3"/>
  <c r="P220" i="3"/>
  <c r="H220" i="3"/>
  <c r="P219" i="3"/>
  <c r="H219" i="3"/>
  <c r="P218" i="3"/>
  <c r="H218" i="3"/>
  <c r="P217" i="3"/>
  <c r="H217" i="3"/>
  <c r="P216" i="3"/>
  <c r="H216" i="3"/>
  <c r="P215" i="3"/>
  <c r="H215" i="3"/>
  <c r="P214" i="3"/>
  <c r="H214" i="3"/>
  <c r="P213" i="3"/>
  <c r="H213" i="3"/>
  <c r="P212" i="3"/>
  <c r="H212" i="3"/>
  <c r="P211" i="3"/>
  <c r="H211" i="3"/>
  <c r="P210" i="3"/>
  <c r="H210" i="3"/>
  <c r="P209" i="3"/>
  <c r="H209" i="3"/>
  <c r="P208" i="3"/>
  <c r="H208" i="3"/>
  <c r="P207" i="3"/>
  <c r="H207" i="3"/>
  <c r="P206" i="3"/>
  <c r="H206" i="3"/>
  <c r="P205" i="3"/>
  <c r="H205" i="3"/>
  <c r="P204" i="3"/>
  <c r="H204" i="3"/>
  <c r="P203" i="3"/>
  <c r="H203" i="3"/>
  <c r="P202" i="3"/>
  <c r="H202" i="3"/>
  <c r="P201" i="3"/>
  <c r="H201" i="3"/>
  <c r="P200" i="3"/>
  <c r="H200" i="3"/>
  <c r="P199" i="3"/>
  <c r="H199" i="3"/>
  <c r="P198" i="3"/>
  <c r="H198" i="3"/>
  <c r="P197" i="3"/>
  <c r="H197" i="3"/>
  <c r="P196" i="3"/>
  <c r="H196" i="3"/>
  <c r="P195" i="3"/>
  <c r="H195" i="3"/>
  <c r="P194" i="3"/>
  <c r="H194" i="3"/>
  <c r="P193" i="3"/>
  <c r="H193" i="3"/>
  <c r="P192" i="3"/>
  <c r="H192" i="3"/>
  <c r="P191" i="3"/>
  <c r="H191" i="3"/>
  <c r="P190" i="3"/>
  <c r="H190" i="3"/>
  <c r="P189" i="3"/>
  <c r="H189" i="3"/>
  <c r="P188" i="3"/>
  <c r="H188" i="3"/>
  <c r="P187" i="3"/>
  <c r="H187" i="3"/>
  <c r="P186" i="3"/>
  <c r="H186" i="3"/>
  <c r="P185" i="3"/>
  <c r="H185" i="3"/>
  <c r="P184" i="3"/>
  <c r="H184" i="3"/>
  <c r="P183" i="3"/>
  <c r="H183" i="3"/>
  <c r="P182" i="3"/>
  <c r="H182" i="3"/>
  <c r="P181" i="3"/>
  <c r="H181" i="3"/>
  <c r="P180" i="3"/>
  <c r="H180" i="3"/>
  <c r="P179" i="3"/>
  <c r="H179" i="3"/>
  <c r="P178" i="3"/>
  <c r="H178" i="3"/>
  <c r="P177" i="3"/>
  <c r="H177" i="3"/>
  <c r="P176" i="3"/>
  <c r="H176" i="3"/>
  <c r="P175" i="3"/>
  <c r="H175" i="3"/>
  <c r="P174" i="3"/>
  <c r="H174" i="3"/>
  <c r="P173" i="3"/>
  <c r="H173" i="3"/>
  <c r="P172" i="3"/>
  <c r="H172" i="3"/>
  <c r="P171" i="3"/>
  <c r="H171" i="3"/>
  <c r="P170" i="3"/>
  <c r="H170" i="3"/>
  <c r="P169" i="3"/>
  <c r="H169" i="3"/>
  <c r="P168" i="3"/>
  <c r="H168" i="3"/>
  <c r="P167" i="3"/>
  <c r="H167" i="3"/>
  <c r="P166" i="3"/>
  <c r="H166" i="3"/>
  <c r="P165" i="3"/>
  <c r="H165" i="3"/>
  <c r="P164" i="3"/>
  <c r="H164" i="3"/>
  <c r="P163" i="3"/>
  <c r="H163" i="3"/>
  <c r="P162" i="3"/>
  <c r="H162" i="3"/>
  <c r="P161" i="3"/>
  <c r="H161" i="3"/>
  <c r="P160" i="3"/>
  <c r="H160" i="3"/>
  <c r="P159" i="3"/>
  <c r="H159" i="3"/>
  <c r="P158" i="3"/>
  <c r="H158" i="3"/>
  <c r="P157" i="3"/>
  <c r="H157" i="3"/>
  <c r="P156" i="3"/>
  <c r="H156" i="3"/>
  <c r="P155" i="3"/>
  <c r="H155" i="3"/>
  <c r="P154" i="3"/>
  <c r="H154" i="3"/>
  <c r="P153" i="3"/>
  <c r="H153" i="3"/>
  <c r="P152" i="3"/>
  <c r="H152" i="3"/>
  <c r="P151" i="3"/>
  <c r="H151" i="3"/>
  <c r="P150" i="3"/>
  <c r="H150" i="3"/>
  <c r="P149" i="3"/>
  <c r="H149" i="3"/>
  <c r="P148" i="3"/>
  <c r="H148" i="3"/>
  <c r="P147" i="3"/>
  <c r="H147" i="3"/>
  <c r="P146" i="3"/>
  <c r="H146" i="3"/>
  <c r="P145" i="3"/>
  <c r="H145" i="3"/>
  <c r="P144" i="3"/>
  <c r="H144" i="3"/>
  <c r="P143" i="3"/>
  <c r="H143" i="3"/>
  <c r="P142" i="3"/>
  <c r="H142" i="3"/>
  <c r="P141" i="3"/>
  <c r="H141" i="3"/>
  <c r="P140" i="3"/>
  <c r="H140" i="3"/>
  <c r="P139" i="3"/>
  <c r="H139" i="3"/>
  <c r="P138" i="3"/>
  <c r="H138" i="3"/>
  <c r="P137" i="3"/>
  <c r="H137" i="3"/>
  <c r="P136" i="3"/>
  <c r="H136" i="3"/>
  <c r="P135" i="3"/>
  <c r="H135" i="3"/>
  <c r="P134" i="3"/>
  <c r="H134" i="3"/>
  <c r="P133" i="3"/>
  <c r="H133" i="3"/>
  <c r="P132" i="3"/>
  <c r="H132" i="3"/>
  <c r="P131" i="3"/>
  <c r="H131" i="3"/>
  <c r="P130" i="3"/>
  <c r="H130" i="3"/>
  <c r="P129" i="3"/>
  <c r="H129" i="3"/>
  <c r="P128" i="3"/>
  <c r="H128" i="3"/>
  <c r="P127" i="3"/>
  <c r="H127" i="3"/>
  <c r="P126" i="3"/>
  <c r="H126" i="3"/>
  <c r="P125" i="3"/>
  <c r="H125" i="3"/>
  <c r="P124" i="3"/>
  <c r="H124" i="3"/>
  <c r="P123" i="3"/>
  <c r="H123" i="3"/>
  <c r="P122" i="3"/>
  <c r="H122" i="3"/>
  <c r="P121" i="3"/>
  <c r="H121" i="3"/>
  <c r="P120" i="3"/>
  <c r="H120" i="3"/>
  <c r="P119" i="3"/>
  <c r="H119" i="3"/>
  <c r="P118" i="3"/>
  <c r="H118" i="3"/>
  <c r="P117" i="3"/>
  <c r="H117" i="3"/>
  <c r="P116" i="3"/>
  <c r="H116" i="3"/>
  <c r="P115" i="3"/>
  <c r="H115" i="3"/>
  <c r="P114" i="3"/>
  <c r="H114" i="3"/>
  <c r="P113" i="3"/>
  <c r="H113" i="3"/>
  <c r="P112" i="3"/>
  <c r="H112" i="3"/>
  <c r="P111" i="3"/>
  <c r="H111" i="3"/>
  <c r="P110" i="3"/>
  <c r="H110" i="3"/>
  <c r="P109" i="3"/>
  <c r="H109" i="3"/>
  <c r="P108" i="3"/>
  <c r="H108" i="3"/>
  <c r="P107" i="3"/>
  <c r="H107" i="3"/>
  <c r="P106" i="3"/>
  <c r="H106" i="3"/>
  <c r="P105" i="3"/>
  <c r="H105" i="3"/>
  <c r="P104" i="3"/>
  <c r="H104" i="3"/>
  <c r="P103" i="3"/>
  <c r="H103" i="3"/>
  <c r="P102" i="3"/>
  <c r="H102" i="3"/>
  <c r="P101" i="3"/>
  <c r="H101" i="3"/>
  <c r="P100" i="3"/>
  <c r="H100" i="3"/>
  <c r="P99" i="3"/>
  <c r="H99" i="3"/>
  <c r="P98" i="3"/>
  <c r="H98" i="3"/>
  <c r="P97" i="3"/>
  <c r="H97" i="3"/>
  <c r="P96" i="3"/>
  <c r="H96" i="3"/>
  <c r="P95" i="3"/>
  <c r="H95" i="3"/>
  <c r="P94" i="3"/>
  <c r="H94" i="3"/>
  <c r="P93" i="3"/>
  <c r="H93" i="3"/>
  <c r="P92" i="3"/>
  <c r="H92" i="3"/>
  <c r="P91" i="3"/>
  <c r="H91" i="3"/>
  <c r="P90" i="3"/>
  <c r="H90" i="3"/>
  <c r="P89" i="3"/>
  <c r="H89" i="3"/>
  <c r="P88" i="3"/>
  <c r="H88" i="3"/>
  <c r="P87" i="3"/>
  <c r="H87" i="3"/>
  <c r="P86" i="3"/>
  <c r="H86" i="3"/>
  <c r="P85" i="3"/>
  <c r="H85" i="3"/>
  <c r="P84" i="3"/>
  <c r="H84" i="3"/>
  <c r="P83" i="3"/>
  <c r="H83" i="3"/>
  <c r="P82" i="3"/>
  <c r="H82" i="3"/>
  <c r="P81" i="3"/>
  <c r="H81" i="3"/>
  <c r="P80" i="3"/>
  <c r="H80" i="3"/>
  <c r="P79" i="3"/>
  <c r="H79" i="3"/>
  <c r="P78" i="3"/>
  <c r="H78" i="3"/>
  <c r="P77" i="3"/>
  <c r="H77" i="3"/>
  <c r="P76" i="3"/>
  <c r="H76" i="3"/>
  <c r="P75" i="3"/>
  <c r="H75" i="3"/>
  <c r="P74" i="3"/>
  <c r="H74" i="3"/>
  <c r="P73" i="3"/>
  <c r="H73" i="3"/>
  <c r="P72" i="3"/>
  <c r="H72" i="3"/>
  <c r="P71" i="3"/>
  <c r="H71" i="3"/>
  <c r="P70" i="3"/>
  <c r="H70" i="3"/>
  <c r="P69" i="3"/>
  <c r="H69" i="3"/>
  <c r="P68" i="3"/>
  <c r="H68" i="3"/>
  <c r="P67" i="3"/>
  <c r="H67" i="3"/>
  <c r="P66" i="3"/>
  <c r="H66" i="3"/>
  <c r="P65" i="3"/>
  <c r="H65" i="3"/>
  <c r="P64" i="3"/>
  <c r="H64" i="3"/>
  <c r="P63" i="3"/>
  <c r="H63" i="3"/>
  <c r="P62" i="3"/>
  <c r="H62" i="3"/>
  <c r="P61" i="3"/>
  <c r="H61" i="3"/>
  <c r="P60" i="3"/>
  <c r="H60" i="3"/>
  <c r="P59" i="3"/>
  <c r="H59" i="3"/>
  <c r="P58" i="3"/>
  <c r="H58" i="3"/>
  <c r="P57" i="3"/>
  <c r="H57" i="3"/>
  <c r="P56" i="3"/>
  <c r="H56" i="3"/>
  <c r="P55" i="3"/>
  <c r="H55" i="3"/>
  <c r="P54" i="3"/>
  <c r="H54" i="3"/>
  <c r="P53" i="3"/>
  <c r="H53" i="3"/>
  <c r="P52" i="3"/>
  <c r="H52" i="3"/>
  <c r="P51" i="3"/>
  <c r="H51" i="3"/>
  <c r="P50" i="3"/>
  <c r="H50" i="3"/>
  <c r="P49" i="3"/>
  <c r="H49" i="3"/>
  <c r="P48" i="3"/>
  <c r="H48" i="3"/>
  <c r="P47" i="3"/>
  <c r="H47" i="3"/>
  <c r="P46" i="3"/>
  <c r="H46" i="3"/>
  <c r="P45" i="3"/>
  <c r="H45" i="3"/>
  <c r="P44" i="3"/>
  <c r="H44" i="3"/>
  <c r="P43" i="3"/>
  <c r="H43" i="3"/>
  <c r="P42" i="3"/>
  <c r="H42" i="3"/>
  <c r="P41" i="3"/>
  <c r="H41" i="3"/>
  <c r="P40" i="3"/>
  <c r="H40" i="3"/>
  <c r="P39" i="3"/>
  <c r="H39" i="3"/>
  <c r="P38" i="3"/>
  <c r="H38" i="3"/>
  <c r="P37" i="3"/>
  <c r="H37" i="3"/>
  <c r="P36" i="3"/>
  <c r="H36" i="3"/>
  <c r="P35" i="3"/>
  <c r="H35" i="3"/>
  <c r="P34" i="3"/>
  <c r="H34" i="3"/>
  <c r="P33" i="3"/>
  <c r="H33" i="3"/>
  <c r="P32" i="3"/>
  <c r="H32" i="3"/>
  <c r="P31" i="3"/>
  <c r="H31" i="3"/>
  <c r="P30" i="3"/>
  <c r="H30" i="3"/>
  <c r="P29" i="3"/>
  <c r="H29" i="3"/>
  <c r="P28" i="3"/>
  <c r="H28" i="3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17" i="3"/>
  <c r="H17" i="3"/>
  <c r="P16" i="3"/>
  <c r="H16" i="3"/>
  <c r="P15" i="3"/>
  <c r="H15" i="3"/>
  <c r="P14" i="3"/>
  <c r="H14" i="3"/>
  <c r="P13" i="3"/>
  <c r="H13" i="3"/>
  <c r="P12" i="3"/>
  <c r="H12" i="3"/>
  <c r="P11" i="3"/>
  <c r="H11" i="3"/>
  <c r="P10" i="3"/>
  <c r="H10" i="3"/>
  <c r="P9" i="3"/>
  <c r="P8" i="3"/>
  <c r="H8" i="3"/>
  <c r="P7" i="3"/>
  <c r="H7" i="3"/>
  <c r="P6" i="3"/>
  <c r="H6" i="3"/>
  <c r="H394" i="3" l="1"/>
  <c r="H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3" i="3"/>
  <c r="L411" i="2" l="1"/>
  <c r="I411" i="2"/>
  <c r="G410" i="2"/>
  <c r="J409" i="2"/>
  <c r="G409" i="2"/>
  <c r="K408" i="2"/>
  <c r="J408" i="2"/>
  <c r="G408" i="2"/>
  <c r="J407" i="2"/>
  <c r="G407" i="2"/>
  <c r="J406" i="2"/>
  <c r="G406" i="2"/>
  <c r="J405" i="2"/>
  <c r="G405" i="2"/>
  <c r="J404" i="2"/>
  <c r="G404" i="2"/>
  <c r="J403" i="2"/>
  <c r="G403" i="2"/>
  <c r="J402" i="2"/>
  <c r="G402" i="2"/>
  <c r="J401" i="2"/>
  <c r="G401" i="2"/>
  <c r="J400" i="2"/>
  <c r="G400" i="2"/>
  <c r="J399" i="2"/>
  <c r="G399" i="2"/>
  <c r="K398" i="2"/>
  <c r="J398" i="2"/>
  <c r="G398" i="2"/>
  <c r="J397" i="2"/>
  <c r="G397" i="2"/>
  <c r="J396" i="2"/>
  <c r="G396" i="2"/>
  <c r="J395" i="2"/>
  <c r="G395" i="2"/>
  <c r="J394" i="2"/>
  <c r="G394" i="2"/>
  <c r="J393" i="2"/>
  <c r="G393" i="2"/>
  <c r="J392" i="2"/>
  <c r="G392" i="2"/>
  <c r="J391" i="2"/>
  <c r="G391" i="2"/>
  <c r="K390" i="2"/>
  <c r="J390" i="2"/>
  <c r="G390" i="2"/>
  <c r="J389" i="2"/>
  <c r="G389" i="2"/>
  <c r="J388" i="2"/>
  <c r="G388" i="2"/>
  <c r="J387" i="2"/>
  <c r="G387" i="2"/>
  <c r="J386" i="2"/>
  <c r="G386" i="2"/>
  <c r="J385" i="2"/>
  <c r="G385" i="2"/>
  <c r="J384" i="2"/>
  <c r="G384" i="2"/>
  <c r="J383" i="2"/>
  <c r="G383" i="2"/>
  <c r="K382" i="2"/>
  <c r="J382" i="2"/>
  <c r="G382" i="2"/>
  <c r="J381" i="2"/>
  <c r="G381" i="2"/>
  <c r="J380" i="2"/>
  <c r="G380" i="2"/>
  <c r="J379" i="2"/>
  <c r="G379" i="2"/>
  <c r="J378" i="2"/>
  <c r="G378" i="2"/>
  <c r="J377" i="2"/>
  <c r="G377" i="2"/>
  <c r="J376" i="2"/>
  <c r="G376" i="2"/>
  <c r="J375" i="2"/>
  <c r="G375" i="2"/>
  <c r="K374" i="2"/>
  <c r="J374" i="2"/>
  <c r="G374" i="2"/>
  <c r="J373" i="2"/>
  <c r="G373" i="2"/>
  <c r="J372" i="2"/>
  <c r="G372" i="2"/>
  <c r="J371" i="2"/>
  <c r="G371" i="2"/>
  <c r="J370" i="2"/>
  <c r="G370" i="2"/>
  <c r="J367" i="2"/>
  <c r="G367" i="2"/>
  <c r="J366" i="2"/>
  <c r="G366" i="2"/>
  <c r="J365" i="2"/>
  <c r="G365" i="2"/>
  <c r="K364" i="2"/>
  <c r="J364" i="2"/>
  <c r="G364" i="2"/>
  <c r="J363" i="2"/>
  <c r="G363" i="2"/>
  <c r="J362" i="2"/>
  <c r="G362" i="2"/>
  <c r="J361" i="2"/>
  <c r="G361" i="2"/>
  <c r="J360" i="2"/>
  <c r="G360" i="2"/>
  <c r="J359" i="2"/>
  <c r="G359" i="2"/>
  <c r="J358" i="2"/>
  <c r="G358" i="2"/>
  <c r="J357" i="2"/>
  <c r="G357" i="2"/>
  <c r="K356" i="2"/>
  <c r="J356" i="2"/>
  <c r="G356" i="2"/>
  <c r="J355" i="2"/>
  <c r="G355" i="2"/>
  <c r="J354" i="2"/>
  <c r="G354" i="2"/>
  <c r="J353" i="2"/>
  <c r="G353" i="2"/>
  <c r="J352" i="2"/>
  <c r="G352" i="2"/>
  <c r="J351" i="2"/>
  <c r="G351" i="2"/>
  <c r="J350" i="2"/>
  <c r="G350" i="2"/>
  <c r="J349" i="2"/>
  <c r="G349" i="2"/>
  <c r="K348" i="2"/>
  <c r="J348" i="2"/>
  <c r="G348" i="2"/>
  <c r="J347" i="2"/>
  <c r="G347" i="2"/>
  <c r="J346" i="2"/>
  <c r="G346" i="2"/>
  <c r="J345" i="2"/>
  <c r="G345" i="2"/>
  <c r="J344" i="2"/>
  <c r="G344" i="2"/>
  <c r="J343" i="2"/>
  <c r="G343" i="2"/>
  <c r="J342" i="2"/>
  <c r="G342" i="2"/>
  <c r="J341" i="2"/>
  <c r="G341" i="2"/>
  <c r="K340" i="2"/>
  <c r="J340" i="2"/>
  <c r="G340" i="2"/>
  <c r="J339" i="2"/>
  <c r="G339" i="2"/>
  <c r="J338" i="2"/>
  <c r="G338" i="2"/>
  <c r="J337" i="2"/>
  <c r="G337" i="2"/>
  <c r="J336" i="2"/>
  <c r="G336" i="2"/>
  <c r="J335" i="2"/>
  <c r="G335" i="2"/>
  <c r="J334" i="2"/>
  <c r="G334" i="2"/>
  <c r="J333" i="2"/>
  <c r="G333" i="2"/>
  <c r="K332" i="2"/>
  <c r="J332" i="2"/>
  <c r="G332" i="2"/>
  <c r="J331" i="2"/>
  <c r="G331" i="2"/>
  <c r="J330" i="2"/>
  <c r="G330" i="2"/>
  <c r="J329" i="2"/>
  <c r="G329" i="2"/>
  <c r="J328" i="2"/>
  <c r="G328" i="2"/>
  <c r="J327" i="2"/>
  <c r="G327" i="2"/>
  <c r="J326" i="2"/>
  <c r="G326" i="2"/>
  <c r="J325" i="2"/>
  <c r="G325" i="2"/>
  <c r="K324" i="2"/>
  <c r="J324" i="2"/>
  <c r="G324" i="2"/>
  <c r="J323" i="2"/>
  <c r="G323" i="2"/>
  <c r="J322" i="2"/>
  <c r="G322" i="2"/>
  <c r="J321" i="2"/>
  <c r="G321" i="2"/>
  <c r="J320" i="2"/>
  <c r="G320" i="2"/>
  <c r="J319" i="2"/>
  <c r="G319" i="2"/>
  <c r="J318" i="2"/>
  <c r="G318" i="2"/>
  <c r="J317" i="2"/>
  <c r="G317" i="2"/>
  <c r="K316" i="2"/>
  <c r="J316" i="2"/>
  <c r="G316" i="2"/>
  <c r="J315" i="2"/>
  <c r="G315" i="2"/>
  <c r="J314" i="2"/>
  <c r="G314" i="2"/>
  <c r="J313" i="2"/>
  <c r="G313" i="2"/>
  <c r="J312" i="2"/>
  <c r="G312" i="2"/>
  <c r="J311" i="2"/>
  <c r="G311" i="2"/>
  <c r="J310" i="2"/>
  <c r="G310" i="2"/>
  <c r="J309" i="2"/>
  <c r="G309" i="2"/>
  <c r="K308" i="2"/>
  <c r="J308" i="2"/>
  <c r="G308" i="2"/>
  <c r="J307" i="2"/>
  <c r="G307" i="2"/>
  <c r="J306" i="2"/>
  <c r="G306" i="2"/>
  <c r="J305" i="2"/>
  <c r="G305" i="2"/>
  <c r="J304" i="2"/>
  <c r="G304" i="2"/>
  <c r="J303" i="2"/>
  <c r="G303" i="2"/>
  <c r="J302" i="2"/>
  <c r="G302" i="2"/>
  <c r="J301" i="2"/>
  <c r="G301" i="2"/>
  <c r="K300" i="2"/>
  <c r="J300" i="2"/>
  <c r="G300" i="2"/>
  <c r="J299" i="2"/>
  <c r="G299" i="2"/>
  <c r="J298" i="2"/>
  <c r="G298" i="2"/>
  <c r="J297" i="2"/>
  <c r="G297" i="2"/>
  <c r="J296" i="2"/>
  <c r="G296" i="2"/>
  <c r="J295" i="2"/>
  <c r="G295" i="2"/>
  <c r="J294" i="2"/>
  <c r="G294" i="2"/>
  <c r="J293" i="2"/>
  <c r="G293" i="2"/>
  <c r="K292" i="2"/>
  <c r="J292" i="2"/>
  <c r="G292" i="2"/>
  <c r="J291" i="2"/>
  <c r="G291" i="2"/>
  <c r="J290" i="2"/>
  <c r="G290" i="2"/>
  <c r="J289" i="2"/>
  <c r="G289" i="2"/>
  <c r="J288" i="2"/>
  <c r="G288" i="2"/>
  <c r="J287" i="2"/>
  <c r="G287" i="2"/>
  <c r="J286" i="2"/>
  <c r="G286" i="2"/>
  <c r="J285" i="2"/>
  <c r="G285" i="2"/>
  <c r="K284" i="2"/>
  <c r="J284" i="2"/>
  <c r="G284" i="2"/>
  <c r="J283" i="2"/>
  <c r="G283" i="2"/>
  <c r="J282" i="2"/>
  <c r="G282" i="2"/>
  <c r="J281" i="2"/>
  <c r="G281" i="2"/>
  <c r="J280" i="2"/>
  <c r="G280" i="2"/>
  <c r="K279" i="2"/>
  <c r="J279" i="2"/>
  <c r="G279" i="2"/>
  <c r="J278" i="2"/>
  <c r="G278" i="2"/>
  <c r="J277" i="2"/>
  <c r="G277" i="2"/>
  <c r="J276" i="2"/>
  <c r="G276" i="2"/>
  <c r="J275" i="2"/>
  <c r="G275" i="2"/>
  <c r="J274" i="2"/>
  <c r="G274" i="2"/>
  <c r="J273" i="2"/>
  <c r="G273" i="2"/>
  <c r="J272" i="2"/>
  <c r="G272" i="2"/>
  <c r="K271" i="2"/>
  <c r="J271" i="2"/>
  <c r="G271" i="2"/>
  <c r="J270" i="2"/>
  <c r="G270" i="2"/>
  <c r="J269" i="2"/>
  <c r="G269" i="2"/>
  <c r="J268" i="2"/>
  <c r="G268" i="2"/>
  <c r="J267" i="2"/>
  <c r="G267" i="2"/>
  <c r="J266" i="2"/>
  <c r="G266" i="2"/>
  <c r="J265" i="2"/>
  <c r="G265" i="2"/>
  <c r="J264" i="2"/>
  <c r="G264" i="2"/>
  <c r="K263" i="2"/>
  <c r="J263" i="2"/>
  <c r="G263" i="2"/>
  <c r="J262" i="2"/>
  <c r="G262" i="2"/>
  <c r="J261" i="2"/>
  <c r="G261" i="2"/>
  <c r="J260" i="2"/>
  <c r="G260" i="2"/>
  <c r="J259" i="2"/>
  <c r="G259" i="2"/>
  <c r="J258" i="2"/>
  <c r="G258" i="2"/>
  <c r="J257" i="2"/>
  <c r="G257" i="2"/>
  <c r="J256" i="2"/>
  <c r="G256" i="2"/>
  <c r="K255" i="2"/>
  <c r="J255" i="2"/>
  <c r="G255" i="2"/>
  <c r="J254" i="2"/>
  <c r="G254" i="2"/>
  <c r="J253" i="2"/>
  <c r="G253" i="2"/>
  <c r="J252" i="2"/>
  <c r="G252" i="2"/>
  <c r="J251" i="2"/>
  <c r="G251" i="2"/>
  <c r="J250" i="2"/>
  <c r="G250" i="2"/>
  <c r="J249" i="2"/>
  <c r="G249" i="2"/>
  <c r="J248" i="2"/>
  <c r="G248" i="2"/>
  <c r="K247" i="2"/>
  <c r="J247" i="2"/>
  <c r="G247" i="2"/>
  <c r="J246" i="2"/>
  <c r="G246" i="2"/>
  <c r="J245" i="2"/>
  <c r="G245" i="2"/>
  <c r="J244" i="2"/>
  <c r="G244" i="2"/>
  <c r="J242" i="2"/>
  <c r="G242" i="2"/>
  <c r="J241" i="2"/>
  <c r="G241" i="2"/>
  <c r="K240" i="2"/>
  <c r="J240" i="2"/>
  <c r="G240" i="2"/>
  <c r="J239" i="2"/>
  <c r="G239" i="2"/>
  <c r="J238" i="2"/>
  <c r="J237" i="2"/>
  <c r="G237" i="2"/>
  <c r="J236" i="2"/>
  <c r="G236" i="2"/>
  <c r="K235" i="2"/>
  <c r="J235" i="2"/>
  <c r="G235" i="2"/>
  <c r="J234" i="2"/>
  <c r="G234" i="2"/>
  <c r="J233" i="2"/>
  <c r="G233" i="2"/>
  <c r="J232" i="2"/>
  <c r="G232" i="2"/>
  <c r="K231" i="2"/>
  <c r="J231" i="2"/>
  <c r="G231" i="2"/>
  <c r="J230" i="2"/>
  <c r="G230" i="2"/>
  <c r="J229" i="2"/>
  <c r="G229" i="2"/>
  <c r="J228" i="2"/>
  <c r="G228" i="2"/>
  <c r="K227" i="2"/>
  <c r="J227" i="2"/>
  <c r="G227" i="2"/>
  <c r="J226" i="2"/>
  <c r="G226" i="2"/>
  <c r="J225" i="2"/>
  <c r="G225" i="2"/>
  <c r="J224" i="2"/>
  <c r="G224" i="2"/>
  <c r="K223" i="2"/>
  <c r="J223" i="2"/>
  <c r="G223" i="2"/>
  <c r="J222" i="2"/>
  <c r="G222" i="2"/>
  <c r="J221" i="2"/>
  <c r="G221" i="2"/>
  <c r="J220" i="2"/>
  <c r="G220" i="2"/>
  <c r="K219" i="2"/>
  <c r="J219" i="2"/>
  <c r="G219" i="2"/>
  <c r="J218" i="2"/>
  <c r="G218" i="2"/>
  <c r="J217" i="2"/>
  <c r="G217" i="2"/>
  <c r="J216" i="2"/>
  <c r="G216" i="2"/>
  <c r="K215" i="2"/>
  <c r="J215" i="2"/>
  <c r="G215" i="2"/>
  <c r="J214" i="2"/>
  <c r="G214" i="2"/>
  <c r="J212" i="2"/>
  <c r="G212" i="2"/>
  <c r="J211" i="2"/>
  <c r="G211" i="2"/>
  <c r="K210" i="2"/>
  <c r="J210" i="2"/>
  <c r="G210" i="2"/>
  <c r="J209" i="2"/>
  <c r="G209" i="2"/>
  <c r="J208" i="2"/>
  <c r="G208" i="2"/>
  <c r="J207" i="2"/>
  <c r="G207" i="2"/>
  <c r="K206" i="2"/>
  <c r="K205" i="2"/>
  <c r="J205" i="2"/>
  <c r="G205" i="2"/>
  <c r="J204" i="2"/>
  <c r="G204" i="2"/>
  <c r="J203" i="2"/>
  <c r="G203" i="2"/>
  <c r="J202" i="2"/>
  <c r="G202" i="2"/>
  <c r="K201" i="2"/>
  <c r="J201" i="2"/>
  <c r="G201" i="2"/>
  <c r="J200" i="2"/>
  <c r="G200" i="2"/>
  <c r="J199" i="2"/>
  <c r="G199" i="2"/>
  <c r="J198" i="2"/>
  <c r="G198" i="2"/>
  <c r="K197" i="2"/>
  <c r="J197" i="2"/>
  <c r="G197" i="2"/>
  <c r="J196" i="2"/>
  <c r="G196" i="2"/>
  <c r="J195" i="2"/>
  <c r="G195" i="2"/>
  <c r="J194" i="2"/>
  <c r="G194" i="2"/>
  <c r="K193" i="2"/>
  <c r="J193" i="2"/>
  <c r="G193" i="2"/>
  <c r="J192" i="2"/>
  <c r="G192" i="2"/>
  <c r="J191" i="2"/>
  <c r="G191" i="2"/>
  <c r="J190" i="2"/>
  <c r="G190" i="2"/>
  <c r="K189" i="2"/>
  <c r="J189" i="2"/>
  <c r="G189" i="2"/>
  <c r="J188" i="2"/>
  <c r="G188" i="2"/>
  <c r="J187" i="2"/>
  <c r="G187" i="2"/>
  <c r="J186" i="2"/>
  <c r="G186" i="2"/>
  <c r="K185" i="2"/>
  <c r="J185" i="2"/>
  <c r="G185" i="2"/>
  <c r="J184" i="2"/>
  <c r="G184" i="2"/>
  <c r="J183" i="2"/>
  <c r="G183" i="2"/>
  <c r="J182" i="2"/>
  <c r="G182" i="2"/>
  <c r="K181" i="2"/>
  <c r="J181" i="2"/>
  <c r="G181" i="2"/>
  <c r="J180" i="2"/>
  <c r="G180" i="2"/>
  <c r="J179" i="2"/>
  <c r="G179" i="2"/>
  <c r="J178" i="2"/>
  <c r="G178" i="2"/>
  <c r="K177" i="2"/>
  <c r="J177" i="2"/>
  <c r="G177" i="2"/>
  <c r="J176" i="2"/>
  <c r="G176" i="2"/>
  <c r="J175" i="2"/>
  <c r="G175" i="2"/>
  <c r="J174" i="2"/>
  <c r="G174" i="2"/>
  <c r="K173" i="2"/>
  <c r="J173" i="2"/>
  <c r="G173" i="2"/>
  <c r="J172" i="2"/>
  <c r="G172" i="2"/>
  <c r="J171" i="2"/>
  <c r="G171" i="2"/>
  <c r="J170" i="2"/>
  <c r="G170" i="2"/>
  <c r="K169" i="2"/>
  <c r="J169" i="2"/>
  <c r="G169" i="2"/>
  <c r="J168" i="2"/>
  <c r="G168" i="2"/>
  <c r="J167" i="2"/>
  <c r="G167" i="2"/>
  <c r="J166" i="2"/>
  <c r="G166" i="2"/>
  <c r="K165" i="2"/>
  <c r="J165" i="2"/>
  <c r="G165" i="2"/>
  <c r="J164" i="2"/>
  <c r="G164" i="2"/>
  <c r="J163" i="2"/>
  <c r="G163" i="2"/>
  <c r="J162" i="2"/>
  <c r="G162" i="2"/>
  <c r="K161" i="2"/>
  <c r="J161" i="2"/>
  <c r="G161" i="2"/>
  <c r="J160" i="2"/>
  <c r="G160" i="2"/>
  <c r="J159" i="2"/>
  <c r="G159" i="2"/>
  <c r="J158" i="2"/>
  <c r="G158" i="2"/>
  <c r="K157" i="2"/>
  <c r="J157" i="2"/>
  <c r="G157" i="2"/>
  <c r="J156" i="2"/>
  <c r="G156" i="2"/>
  <c r="J155" i="2"/>
  <c r="G155" i="2"/>
  <c r="J154" i="2"/>
  <c r="G154" i="2"/>
  <c r="K153" i="2"/>
  <c r="J153" i="2"/>
  <c r="G153" i="2"/>
  <c r="J152" i="2"/>
  <c r="G152" i="2"/>
  <c r="J151" i="2"/>
  <c r="G151" i="2"/>
  <c r="K150" i="2"/>
  <c r="J150" i="2"/>
  <c r="G150" i="2"/>
  <c r="J149" i="2"/>
  <c r="G149" i="2"/>
  <c r="K148" i="2"/>
  <c r="J148" i="2"/>
  <c r="G148" i="2"/>
  <c r="J147" i="2"/>
  <c r="G147" i="2"/>
  <c r="K146" i="2"/>
  <c r="J146" i="2"/>
  <c r="G146" i="2"/>
  <c r="J145" i="2"/>
  <c r="G145" i="2"/>
  <c r="K144" i="2"/>
  <c r="J144" i="2"/>
  <c r="G144" i="2"/>
  <c r="J143" i="2"/>
  <c r="G143" i="2"/>
  <c r="K142" i="2"/>
  <c r="J142" i="2"/>
  <c r="G142" i="2"/>
  <c r="J141" i="2"/>
  <c r="G141" i="2"/>
  <c r="K140" i="2"/>
  <c r="J140" i="2"/>
  <c r="G140" i="2"/>
  <c r="J139" i="2"/>
  <c r="G139" i="2"/>
  <c r="K138" i="2"/>
  <c r="J138" i="2"/>
  <c r="G138" i="2"/>
  <c r="J137" i="2"/>
  <c r="G137" i="2"/>
  <c r="K136" i="2"/>
  <c r="J136" i="2"/>
  <c r="G136" i="2"/>
  <c r="J135" i="2"/>
  <c r="G135" i="2"/>
  <c r="K134" i="2"/>
  <c r="J134" i="2"/>
  <c r="G134" i="2"/>
  <c r="J133" i="2"/>
  <c r="G133" i="2"/>
  <c r="K132" i="2"/>
  <c r="J132" i="2"/>
  <c r="G132" i="2"/>
  <c r="J131" i="2"/>
  <c r="G131" i="2"/>
  <c r="K130" i="2"/>
  <c r="J130" i="2"/>
  <c r="G130" i="2"/>
  <c r="J129" i="2"/>
  <c r="G129" i="2"/>
  <c r="K128" i="2"/>
  <c r="J128" i="2"/>
  <c r="G128" i="2"/>
  <c r="J127" i="2"/>
  <c r="G127" i="2"/>
  <c r="K126" i="2"/>
  <c r="J126" i="2"/>
  <c r="G126" i="2"/>
  <c r="J125" i="2"/>
  <c r="G125" i="2"/>
  <c r="K124" i="2"/>
  <c r="J124" i="2"/>
  <c r="G124" i="2"/>
  <c r="J123" i="2"/>
  <c r="G123" i="2"/>
  <c r="K122" i="2"/>
  <c r="J122" i="2"/>
  <c r="G122" i="2"/>
  <c r="J121" i="2"/>
  <c r="G121" i="2"/>
  <c r="K120" i="2"/>
  <c r="J120" i="2"/>
  <c r="G120" i="2"/>
  <c r="J119" i="2"/>
  <c r="G119" i="2"/>
  <c r="K118" i="2"/>
  <c r="J118" i="2"/>
  <c r="G118" i="2"/>
  <c r="J117" i="2"/>
  <c r="J116" i="2"/>
  <c r="G116" i="2"/>
  <c r="K115" i="2"/>
  <c r="J115" i="2"/>
  <c r="G115" i="2"/>
  <c r="J114" i="2"/>
  <c r="J113" i="2"/>
  <c r="G113" i="2"/>
  <c r="K112" i="2"/>
  <c r="J112" i="2"/>
  <c r="G112" i="2"/>
  <c r="J111" i="2"/>
  <c r="G111" i="2"/>
  <c r="K110" i="2"/>
  <c r="J110" i="2"/>
  <c r="G110" i="2"/>
  <c r="J109" i="2"/>
  <c r="G109" i="2"/>
  <c r="K108" i="2"/>
  <c r="J108" i="2"/>
  <c r="G108" i="2"/>
  <c r="J107" i="2"/>
  <c r="G107" i="2"/>
  <c r="K106" i="2"/>
  <c r="J106" i="2"/>
  <c r="G106" i="2"/>
  <c r="J105" i="2"/>
  <c r="G105" i="2"/>
  <c r="K104" i="2"/>
  <c r="J104" i="2"/>
  <c r="G104" i="2"/>
  <c r="J103" i="2"/>
  <c r="G103" i="2"/>
  <c r="K102" i="2"/>
  <c r="J102" i="2"/>
  <c r="G102" i="2"/>
  <c r="J101" i="2"/>
  <c r="G101" i="2"/>
  <c r="K100" i="2"/>
  <c r="J100" i="2"/>
  <c r="G100" i="2"/>
  <c r="J99" i="2"/>
  <c r="G99" i="2"/>
  <c r="K98" i="2"/>
  <c r="J98" i="2"/>
  <c r="G98" i="2"/>
  <c r="J97" i="2"/>
  <c r="G97" i="2"/>
  <c r="K96" i="2"/>
  <c r="J96" i="2"/>
  <c r="G96" i="2"/>
  <c r="J95" i="2"/>
  <c r="G95" i="2"/>
  <c r="K94" i="2"/>
  <c r="J94" i="2"/>
  <c r="K93" i="2"/>
  <c r="J93" i="2"/>
  <c r="K92" i="2"/>
  <c r="J92" i="2"/>
  <c r="G92" i="2"/>
  <c r="J91" i="2"/>
  <c r="G91" i="2"/>
  <c r="K90" i="2"/>
  <c r="J90" i="2"/>
  <c r="G90" i="2"/>
  <c r="J89" i="2"/>
  <c r="G89" i="2"/>
  <c r="K88" i="2"/>
  <c r="J88" i="2"/>
  <c r="G88" i="2"/>
  <c r="J87" i="2"/>
  <c r="G87" i="2"/>
  <c r="K86" i="2"/>
  <c r="J86" i="2"/>
  <c r="G86" i="2"/>
  <c r="J85" i="2"/>
  <c r="G85" i="2"/>
  <c r="K84" i="2"/>
  <c r="J84" i="2"/>
  <c r="G84" i="2"/>
  <c r="J83" i="2"/>
  <c r="G83" i="2"/>
  <c r="K82" i="2"/>
  <c r="J82" i="2"/>
  <c r="G82" i="2"/>
  <c r="J81" i="2"/>
  <c r="G81" i="2"/>
  <c r="K80" i="2"/>
  <c r="J80" i="2"/>
  <c r="G80" i="2"/>
  <c r="J79" i="2"/>
  <c r="J78" i="2"/>
  <c r="G78" i="2"/>
  <c r="K77" i="2"/>
  <c r="J77" i="2"/>
  <c r="G77" i="2"/>
  <c r="J76" i="2"/>
  <c r="G76" i="2"/>
  <c r="K75" i="2"/>
  <c r="J75" i="2"/>
  <c r="G75" i="2"/>
  <c r="J74" i="2"/>
  <c r="G74" i="2"/>
  <c r="K73" i="2"/>
  <c r="J73" i="2"/>
  <c r="G73" i="2"/>
  <c r="J72" i="2"/>
  <c r="G72" i="2"/>
  <c r="K71" i="2"/>
  <c r="J71" i="2"/>
  <c r="G71" i="2"/>
  <c r="J70" i="2"/>
  <c r="G70" i="2"/>
  <c r="K69" i="2"/>
  <c r="J69" i="2"/>
  <c r="G69" i="2"/>
  <c r="J68" i="2"/>
  <c r="G68" i="2"/>
  <c r="K67" i="2"/>
  <c r="J67" i="2"/>
  <c r="G67" i="2"/>
  <c r="J66" i="2"/>
  <c r="G66" i="2"/>
  <c r="K65" i="2"/>
  <c r="J65" i="2"/>
  <c r="G65" i="2"/>
  <c r="J64" i="2"/>
  <c r="G64" i="2"/>
  <c r="K63" i="2"/>
  <c r="J63" i="2"/>
  <c r="G63" i="2"/>
  <c r="K61" i="2"/>
  <c r="J61" i="2"/>
  <c r="G61" i="2"/>
  <c r="J60" i="2"/>
  <c r="G60" i="2"/>
  <c r="K59" i="2"/>
  <c r="J59" i="2"/>
  <c r="G59" i="2"/>
  <c r="J58" i="2"/>
  <c r="G58" i="2"/>
  <c r="K57" i="2"/>
  <c r="J57" i="2"/>
  <c r="G57" i="2"/>
  <c r="J56" i="2"/>
  <c r="G56" i="2"/>
  <c r="K55" i="2"/>
  <c r="J55" i="2"/>
  <c r="G55" i="2"/>
  <c r="J54" i="2"/>
  <c r="G54" i="2"/>
  <c r="K53" i="2"/>
  <c r="J53" i="2"/>
  <c r="G53" i="2"/>
  <c r="J52" i="2"/>
  <c r="G52" i="2"/>
  <c r="K51" i="2"/>
  <c r="J51" i="2"/>
  <c r="G51" i="2"/>
  <c r="J50" i="2"/>
  <c r="G50" i="2"/>
  <c r="K49" i="2"/>
  <c r="J49" i="2"/>
  <c r="G49" i="2"/>
  <c r="J48" i="2"/>
  <c r="G48" i="2"/>
  <c r="J47" i="2"/>
  <c r="G47" i="2"/>
  <c r="K46" i="2"/>
  <c r="J46" i="2"/>
  <c r="G46" i="2"/>
  <c r="J45" i="2"/>
  <c r="G45" i="2"/>
  <c r="K44" i="2"/>
  <c r="J44" i="2"/>
  <c r="G44" i="2"/>
  <c r="J43" i="2"/>
  <c r="G43" i="2"/>
  <c r="K42" i="2"/>
  <c r="J42" i="2"/>
  <c r="G42" i="2"/>
  <c r="J41" i="2"/>
  <c r="G41" i="2"/>
  <c r="K40" i="2"/>
  <c r="J40" i="2"/>
  <c r="G40" i="2"/>
  <c r="J39" i="2"/>
  <c r="J38" i="2"/>
  <c r="G38" i="2"/>
  <c r="K37" i="2"/>
  <c r="J37" i="2"/>
  <c r="G37" i="2"/>
  <c r="J36" i="2"/>
  <c r="G36" i="2"/>
  <c r="K35" i="2"/>
  <c r="J34" i="2"/>
  <c r="G34" i="2"/>
  <c r="K33" i="2"/>
  <c r="J33" i="2"/>
  <c r="G33" i="2"/>
  <c r="J32" i="2"/>
  <c r="G32" i="2"/>
  <c r="K31" i="2"/>
  <c r="J31" i="2"/>
  <c r="G31" i="2"/>
  <c r="J30" i="2"/>
  <c r="G30" i="2"/>
  <c r="K29" i="2"/>
  <c r="J29" i="2"/>
  <c r="G29" i="2"/>
  <c r="J28" i="2"/>
  <c r="G28" i="2"/>
  <c r="K27" i="2"/>
  <c r="J27" i="2"/>
  <c r="G27" i="2"/>
  <c r="J26" i="2"/>
  <c r="G26" i="2"/>
  <c r="K25" i="2"/>
  <c r="J25" i="2"/>
  <c r="G25" i="2"/>
  <c r="J24" i="2"/>
  <c r="G24" i="2"/>
  <c r="K23" i="2"/>
  <c r="J23" i="2"/>
  <c r="G23" i="2"/>
  <c r="J22" i="2"/>
  <c r="G22" i="2"/>
  <c r="K21" i="2"/>
  <c r="J21" i="2"/>
  <c r="G21" i="2"/>
  <c r="J20" i="2"/>
  <c r="G20" i="2"/>
  <c r="K19" i="2"/>
  <c r="J19" i="2"/>
  <c r="G19" i="2"/>
  <c r="J18" i="2"/>
  <c r="G18" i="2"/>
  <c r="K17" i="2"/>
  <c r="J17" i="2"/>
  <c r="G17" i="2"/>
  <c r="J16" i="2"/>
  <c r="G16" i="2"/>
  <c r="K15" i="2"/>
  <c r="J14" i="2"/>
  <c r="G14" i="2"/>
  <c r="K13" i="2"/>
  <c r="J13" i="2"/>
  <c r="G13" i="2"/>
  <c r="J12" i="2"/>
  <c r="G12" i="2"/>
  <c r="K11" i="2"/>
  <c r="J11" i="2"/>
  <c r="G11" i="2"/>
  <c r="J10" i="2"/>
  <c r="K9" i="2"/>
  <c r="J9" i="2"/>
  <c r="G9" i="2"/>
  <c r="J8" i="2"/>
  <c r="G8" i="2"/>
  <c r="K7" i="2"/>
  <c r="J7" i="2"/>
  <c r="G7" i="2"/>
  <c r="K404" i="2" l="1"/>
  <c r="K400" i="2"/>
  <c r="K396" i="2"/>
  <c r="K392" i="2"/>
  <c r="K388" i="2"/>
  <c r="K384" i="2"/>
  <c r="K380" i="2"/>
  <c r="K376" i="2"/>
  <c r="K372" i="2"/>
  <c r="K366" i="2"/>
  <c r="K362" i="2"/>
  <c r="K358" i="2"/>
  <c r="K354" i="2"/>
  <c r="K350" i="2"/>
  <c r="K346" i="2"/>
  <c r="K342" i="2"/>
  <c r="K338" i="2"/>
  <c r="K334" i="2"/>
  <c r="K330" i="2"/>
  <c r="K326" i="2"/>
  <c r="K322" i="2"/>
  <c r="K318" i="2"/>
  <c r="K314" i="2"/>
  <c r="K310" i="2"/>
  <c r="K306" i="2"/>
  <c r="K302" i="2"/>
  <c r="K298" i="2"/>
  <c r="K294" i="2"/>
  <c r="K290" i="2"/>
  <c r="K286" i="2"/>
  <c r="K282" i="2"/>
  <c r="K277" i="2"/>
  <c r="K273" i="2"/>
  <c r="K269" i="2"/>
  <c r="K265" i="2"/>
  <c r="K261" i="2"/>
  <c r="K257" i="2"/>
  <c r="K253" i="2"/>
  <c r="K249" i="2"/>
  <c r="K245" i="2"/>
  <c r="K241" i="2"/>
  <c r="K239" i="2"/>
  <c r="K236" i="2"/>
  <c r="K234" i="2"/>
  <c r="K232" i="2"/>
  <c r="K230" i="2"/>
  <c r="K228" i="2"/>
  <c r="K226" i="2"/>
  <c r="K224" i="2"/>
  <c r="K222" i="2"/>
  <c r="K220" i="2"/>
  <c r="K218" i="2"/>
  <c r="K216" i="2"/>
  <c r="K214" i="2"/>
  <c r="K211" i="2"/>
  <c r="K209" i="2"/>
  <c r="K207" i="2"/>
  <c r="K204" i="2"/>
  <c r="K202" i="2"/>
  <c r="K200" i="2"/>
  <c r="K198" i="2"/>
  <c r="K196" i="2"/>
  <c r="K194" i="2"/>
  <c r="K192" i="2"/>
  <c r="K190" i="2"/>
  <c r="K188" i="2"/>
  <c r="K186" i="2"/>
  <c r="K184" i="2"/>
  <c r="K182" i="2"/>
  <c r="K180" i="2"/>
  <c r="K178" i="2"/>
  <c r="K176" i="2"/>
  <c r="K174" i="2"/>
  <c r="K172" i="2"/>
  <c r="K170" i="2"/>
  <c r="K168" i="2"/>
  <c r="K166" i="2"/>
  <c r="K164" i="2"/>
  <c r="K162" i="2"/>
  <c r="K160" i="2"/>
  <c r="K158" i="2"/>
  <c r="K156" i="2"/>
  <c r="K154" i="2"/>
  <c r="K152" i="2"/>
  <c r="K8" i="2"/>
  <c r="K12" i="2"/>
  <c r="K14" i="2"/>
  <c r="K16" i="2"/>
  <c r="K18" i="2"/>
  <c r="K20" i="2"/>
  <c r="K22" i="2"/>
  <c r="K24" i="2"/>
  <c r="K26" i="2"/>
  <c r="K28" i="2"/>
  <c r="K30" i="2"/>
  <c r="K32" i="2"/>
  <c r="K34" i="2"/>
  <c r="K36" i="2"/>
  <c r="K38" i="2"/>
  <c r="K39" i="2"/>
  <c r="K41" i="2"/>
  <c r="K43" i="2"/>
  <c r="K45" i="2"/>
  <c r="K47" i="2"/>
  <c r="K50" i="2"/>
  <c r="K52" i="2"/>
  <c r="K54" i="2"/>
  <c r="K56" i="2"/>
  <c r="K58" i="2"/>
  <c r="K60" i="2"/>
  <c r="K62" i="2"/>
  <c r="K64" i="2"/>
  <c r="K66" i="2"/>
  <c r="K68" i="2"/>
  <c r="K70" i="2"/>
  <c r="K72" i="2"/>
  <c r="K74" i="2"/>
  <c r="K76" i="2"/>
  <c r="K78" i="2"/>
  <c r="K79" i="2"/>
  <c r="K81" i="2"/>
  <c r="K83" i="2"/>
  <c r="K85" i="2"/>
  <c r="K87" i="2"/>
  <c r="K89" i="2"/>
  <c r="K91" i="2"/>
  <c r="K95" i="2"/>
  <c r="K97" i="2"/>
  <c r="K99" i="2"/>
  <c r="K101" i="2"/>
  <c r="K103" i="2"/>
  <c r="K105" i="2"/>
  <c r="K107" i="2"/>
  <c r="K109" i="2"/>
  <c r="K111" i="2"/>
  <c r="K113" i="2"/>
  <c r="K114" i="2"/>
  <c r="K116" i="2"/>
  <c r="K117" i="2"/>
  <c r="K119" i="2"/>
  <c r="K121" i="2"/>
  <c r="K123" i="2"/>
  <c r="K125" i="2"/>
  <c r="K127" i="2"/>
  <c r="K129" i="2"/>
  <c r="K131" i="2"/>
  <c r="K133" i="2"/>
  <c r="K135" i="2"/>
  <c r="K137" i="2"/>
  <c r="K139" i="2"/>
  <c r="K141" i="2"/>
  <c r="K143" i="2"/>
  <c r="K145" i="2"/>
  <c r="K147" i="2"/>
  <c r="K149" i="2"/>
  <c r="K15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8" i="2"/>
  <c r="K212" i="2"/>
  <c r="K213" i="2"/>
  <c r="K217" i="2"/>
  <c r="K221" i="2"/>
  <c r="K225" i="2"/>
  <c r="K229" i="2"/>
  <c r="K233" i="2"/>
  <c r="K237" i="2"/>
  <c r="K238" i="2"/>
  <c r="K242" i="2"/>
  <c r="K243" i="2"/>
  <c r="K251" i="2"/>
  <c r="K259" i="2"/>
  <c r="K267" i="2"/>
  <c r="K275" i="2"/>
  <c r="K288" i="2"/>
  <c r="K296" i="2"/>
  <c r="K304" i="2"/>
  <c r="K312" i="2"/>
  <c r="K320" i="2"/>
  <c r="K328" i="2"/>
  <c r="K336" i="2"/>
  <c r="K344" i="2"/>
  <c r="K352" i="2"/>
  <c r="K360" i="2"/>
  <c r="K370" i="2"/>
  <c r="K378" i="2"/>
  <c r="K386" i="2"/>
  <c r="K394" i="2"/>
  <c r="K402" i="2"/>
  <c r="K407" i="2"/>
  <c r="K405" i="2"/>
  <c r="K403" i="2"/>
  <c r="K401" i="2"/>
  <c r="K399" i="2"/>
  <c r="K397" i="2"/>
  <c r="K395" i="2"/>
  <c r="K393" i="2"/>
  <c r="K391" i="2"/>
  <c r="K389" i="2"/>
  <c r="K387" i="2"/>
  <c r="K385" i="2"/>
  <c r="K383" i="2"/>
  <c r="K381" i="2"/>
  <c r="K379" i="2"/>
  <c r="K377" i="2"/>
  <c r="K375" i="2"/>
  <c r="K373" i="2"/>
  <c r="K371" i="2"/>
  <c r="K369" i="2"/>
  <c r="K368" i="2"/>
  <c r="K367" i="2"/>
  <c r="K365" i="2"/>
  <c r="K363" i="2"/>
  <c r="K361" i="2"/>
  <c r="K359" i="2"/>
  <c r="K357" i="2"/>
  <c r="K355" i="2"/>
  <c r="K353" i="2"/>
  <c r="K351" i="2"/>
  <c r="K349" i="2"/>
  <c r="K347" i="2"/>
  <c r="K345" i="2"/>
  <c r="K343" i="2"/>
  <c r="K341" i="2"/>
  <c r="K339" i="2"/>
  <c r="K337" i="2"/>
  <c r="K335" i="2"/>
  <c r="K333" i="2"/>
  <c r="K331" i="2"/>
  <c r="K329" i="2"/>
  <c r="K327" i="2"/>
  <c r="K325" i="2"/>
  <c r="K323" i="2"/>
  <c r="K321" i="2"/>
  <c r="K319" i="2"/>
  <c r="K317" i="2"/>
  <c r="K315" i="2"/>
  <c r="K313" i="2"/>
  <c r="K311" i="2"/>
  <c r="K309" i="2"/>
  <c r="K307" i="2"/>
  <c r="K305" i="2"/>
  <c r="K303" i="2"/>
  <c r="K301" i="2"/>
  <c r="K299" i="2"/>
  <c r="K297" i="2"/>
  <c r="K295" i="2"/>
  <c r="K293" i="2"/>
  <c r="K291" i="2"/>
  <c r="K289" i="2"/>
  <c r="K287" i="2"/>
  <c r="K285" i="2"/>
  <c r="K283" i="2"/>
  <c r="K281" i="2"/>
  <c r="K280" i="2"/>
  <c r="K278" i="2"/>
  <c r="K276" i="2"/>
  <c r="K274" i="2"/>
  <c r="K272" i="2"/>
  <c r="K270" i="2"/>
  <c r="K268" i="2"/>
  <c r="K266" i="2"/>
  <c r="K264" i="2"/>
  <c r="K262" i="2"/>
  <c r="K260" i="2"/>
  <c r="K258" i="2"/>
  <c r="K256" i="2"/>
  <c r="K254" i="2"/>
  <c r="K252" i="2"/>
  <c r="K250" i="2"/>
  <c r="K248" i="2"/>
  <c r="K246" i="2"/>
  <c r="K244" i="2"/>
  <c r="K406" i="2"/>
  <c r="K411" i="2"/>
  <c r="K10" i="2"/>
  <c r="K48" i="2"/>
  <c r="K409" i="2"/>
  <c r="K410" i="2"/>
  <c r="L403" i="1" l="1"/>
  <c r="I403" i="1"/>
  <c r="G403" i="1"/>
  <c r="J402" i="1"/>
  <c r="G402" i="1"/>
  <c r="J401" i="1"/>
  <c r="J400" i="1"/>
  <c r="J399" i="1"/>
  <c r="G399" i="1"/>
  <c r="J398" i="1"/>
  <c r="G398" i="1"/>
  <c r="J397" i="1"/>
  <c r="G397" i="1"/>
  <c r="J396" i="1"/>
  <c r="G396" i="1"/>
  <c r="J395" i="1"/>
  <c r="J394" i="1"/>
  <c r="J393" i="1"/>
  <c r="J392" i="1"/>
  <c r="G392" i="1"/>
  <c r="J391" i="1"/>
  <c r="G391" i="1"/>
  <c r="J390" i="1"/>
  <c r="G390" i="1"/>
  <c r="J389" i="1"/>
  <c r="J388" i="1"/>
  <c r="J387" i="1"/>
  <c r="G387" i="1"/>
  <c r="J386" i="1"/>
  <c r="J385" i="1"/>
  <c r="J384" i="1"/>
  <c r="G384" i="1"/>
  <c r="J383" i="1"/>
  <c r="G383" i="1"/>
  <c r="J382" i="1"/>
  <c r="G382" i="1"/>
  <c r="J381" i="1"/>
  <c r="G381" i="1"/>
  <c r="J380" i="1"/>
  <c r="G380" i="1"/>
  <c r="J379" i="1"/>
  <c r="G379" i="1"/>
  <c r="J378" i="1"/>
  <c r="G378" i="1"/>
  <c r="J377" i="1"/>
  <c r="J376" i="1"/>
  <c r="G376" i="1"/>
  <c r="J375" i="1"/>
  <c r="G375" i="1"/>
  <c r="J374" i="1"/>
  <c r="J373" i="1"/>
  <c r="J372" i="1"/>
  <c r="J371" i="1"/>
  <c r="G371" i="1"/>
  <c r="J370" i="1"/>
  <c r="J369" i="1"/>
  <c r="G369" i="1"/>
  <c r="J368" i="1"/>
  <c r="J367" i="1"/>
  <c r="G367" i="1"/>
  <c r="J366" i="1"/>
  <c r="J365" i="1"/>
  <c r="G365" i="1"/>
  <c r="J364" i="1"/>
  <c r="G364" i="1"/>
  <c r="J363" i="1"/>
  <c r="G363" i="1"/>
  <c r="J362" i="1"/>
  <c r="G362" i="1"/>
  <c r="J361" i="1"/>
  <c r="J360" i="1"/>
  <c r="G360" i="1"/>
  <c r="J359" i="1"/>
  <c r="J358" i="1"/>
  <c r="J357" i="1"/>
  <c r="J356" i="1"/>
  <c r="G356" i="1"/>
  <c r="J355" i="1"/>
  <c r="G355" i="1"/>
  <c r="J354" i="1"/>
  <c r="G354" i="1"/>
  <c r="J353" i="1"/>
  <c r="G353" i="1"/>
  <c r="J352" i="1"/>
  <c r="G352" i="1"/>
  <c r="J351" i="1"/>
  <c r="J349" i="1"/>
  <c r="G349" i="1"/>
  <c r="J348" i="1"/>
  <c r="G348" i="1"/>
  <c r="J347" i="1"/>
  <c r="G347" i="1"/>
  <c r="J346" i="1"/>
  <c r="G346" i="1"/>
  <c r="J345" i="1"/>
  <c r="G345" i="1"/>
  <c r="J344" i="1"/>
  <c r="G344" i="1"/>
  <c r="J343" i="1"/>
  <c r="J342" i="1"/>
  <c r="G342" i="1"/>
  <c r="J341" i="1"/>
  <c r="G341" i="1"/>
  <c r="J340" i="1"/>
  <c r="G340" i="1"/>
  <c r="J339" i="1"/>
  <c r="G339" i="1"/>
  <c r="J338" i="1"/>
  <c r="G338" i="1"/>
  <c r="J337" i="1"/>
  <c r="G337" i="1"/>
  <c r="J336" i="1"/>
  <c r="G336" i="1"/>
  <c r="J335" i="1"/>
  <c r="G335" i="1"/>
  <c r="J334" i="1"/>
  <c r="G334" i="1"/>
  <c r="J333" i="1"/>
  <c r="J332" i="1"/>
  <c r="G332" i="1"/>
  <c r="J331" i="1"/>
  <c r="J330" i="1"/>
  <c r="G330" i="1"/>
  <c r="J329" i="1"/>
  <c r="J328" i="1"/>
  <c r="G328" i="1"/>
  <c r="J327" i="1"/>
  <c r="G327" i="1"/>
  <c r="J326" i="1"/>
  <c r="G326" i="1"/>
  <c r="J325" i="1"/>
  <c r="G325" i="1"/>
  <c r="J324" i="1"/>
  <c r="G324" i="1"/>
  <c r="J323" i="1"/>
  <c r="G323" i="1"/>
  <c r="J322" i="1"/>
  <c r="G322" i="1"/>
  <c r="J321" i="1"/>
  <c r="G321" i="1"/>
  <c r="J320" i="1"/>
  <c r="G320" i="1"/>
  <c r="J319" i="1"/>
  <c r="G319" i="1"/>
  <c r="J318" i="1"/>
  <c r="J317" i="1"/>
  <c r="J316" i="1"/>
  <c r="G316" i="1"/>
  <c r="J315" i="1"/>
  <c r="G315" i="1"/>
  <c r="J314" i="1"/>
  <c r="G314" i="1"/>
  <c r="J313" i="1"/>
  <c r="G313" i="1"/>
  <c r="J312" i="1"/>
  <c r="J311" i="1"/>
  <c r="J310" i="1"/>
  <c r="G310" i="1"/>
  <c r="J309" i="1"/>
  <c r="G309" i="1"/>
  <c r="J308" i="1"/>
  <c r="G308" i="1"/>
  <c r="J307" i="1"/>
  <c r="J306" i="1"/>
  <c r="J305" i="1"/>
  <c r="J304" i="1"/>
  <c r="G304" i="1"/>
  <c r="J303" i="1"/>
  <c r="G303" i="1"/>
  <c r="J302" i="1"/>
  <c r="G302" i="1"/>
  <c r="J301" i="1"/>
  <c r="G301" i="1"/>
  <c r="J300" i="1"/>
  <c r="J299" i="1"/>
  <c r="J298" i="1"/>
  <c r="G298" i="1"/>
  <c r="J297" i="1"/>
  <c r="G297" i="1"/>
  <c r="J296" i="1"/>
  <c r="G296" i="1"/>
  <c r="J295" i="1"/>
  <c r="G295" i="1"/>
  <c r="J294" i="1"/>
  <c r="G294" i="1"/>
  <c r="J293" i="1"/>
  <c r="G293" i="1"/>
  <c r="J292" i="1"/>
  <c r="G292" i="1"/>
  <c r="J291" i="1"/>
  <c r="G291" i="1"/>
  <c r="J290" i="1"/>
  <c r="G290" i="1"/>
  <c r="J289" i="1"/>
  <c r="G289" i="1"/>
  <c r="J288" i="1"/>
  <c r="G288" i="1"/>
  <c r="J287" i="1"/>
  <c r="G287" i="1"/>
  <c r="J286" i="1"/>
  <c r="G286" i="1"/>
  <c r="J285" i="1"/>
  <c r="J284" i="1"/>
  <c r="G284" i="1"/>
  <c r="J283" i="1"/>
  <c r="G283" i="1"/>
  <c r="G282" i="1"/>
  <c r="J281" i="1"/>
  <c r="J280" i="1"/>
  <c r="J279" i="1"/>
  <c r="G279" i="1"/>
  <c r="J278" i="1"/>
  <c r="G278" i="1"/>
  <c r="J277" i="1"/>
  <c r="G277" i="1"/>
  <c r="J276" i="1"/>
  <c r="G276" i="1"/>
  <c r="J275" i="1"/>
  <c r="G275" i="1"/>
  <c r="J274" i="1"/>
  <c r="G274" i="1"/>
  <c r="J273" i="1"/>
  <c r="G273" i="1"/>
  <c r="J272" i="1"/>
  <c r="J271" i="1"/>
  <c r="G271" i="1"/>
  <c r="J270" i="1"/>
  <c r="G270" i="1"/>
  <c r="J269" i="1"/>
  <c r="J268" i="1"/>
  <c r="J267" i="1"/>
  <c r="G267" i="1"/>
  <c r="J266" i="1"/>
  <c r="G266" i="1"/>
  <c r="J265" i="1"/>
  <c r="G265" i="1"/>
  <c r="J264" i="1"/>
  <c r="G264" i="1"/>
  <c r="J263" i="1"/>
  <c r="G263" i="1"/>
  <c r="J262" i="1"/>
  <c r="J261" i="1"/>
  <c r="G261" i="1"/>
  <c r="J260" i="1"/>
  <c r="J259" i="1"/>
  <c r="G259" i="1"/>
  <c r="J258" i="1"/>
  <c r="G258" i="1"/>
  <c r="J257" i="1"/>
  <c r="G257" i="1"/>
  <c r="J256" i="1"/>
  <c r="G256" i="1"/>
  <c r="J255" i="1"/>
  <c r="J254" i="1"/>
  <c r="G254" i="1"/>
  <c r="J253" i="1"/>
  <c r="G253" i="1"/>
  <c r="J252" i="1"/>
  <c r="G252" i="1"/>
  <c r="J251" i="1"/>
  <c r="G251" i="1"/>
  <c r="J249" i="1"/>
  <c r="G249" i="1"/>
  <c r="J248" i="1"/>
  <c r="J247" i="1"/>
  <c r="G247" i="1"/>
  <c r="J246" i="1"/>
  <c r="G246" i="1"/>
  <c r="J245" i="1"/>
  <c r="G245" i="1"/>
  <c r="J244" i="1"/>
  <c r="G244" i="1"/>
  <c r="J243" i="1"/>
  <c r="G243" i="1"/>
  <c r="J242" i="1"/>
  <c r="G242" i="1"/>
  <c r="J241" i="1"/>
  <c r="G241" i="1"/>
  <c r="J240" i="1"/>
  <c r="G240" i="1"/>
  <c r="J239" i="1"/>
  <c r="G239" i="1"/>
  <c r="J237" i="1"/>
  <c r="G237" i="1"/>
  <c r="J236" i="1"/>
  <c r="G236" i="1"/>
  <c r="J235" i="1"/>
  <c r="G235" i="1"/>
  <c r="J234" i="1"/>
  <c r="G234" i="1"/>
  <c r="J233" i="1"/>
  <c r="G233" i="1"/>
  <c r="J232" i="1"/>
  <c r="G232" i="1"/>
  <c r="J231" i="1"/>
  <c r="G231" i="1"/>
  <c r="J230" i="1"/>
  <c r="G230" i="1"/>
  <c r="J229" i="1"/>
  <c r="G229" i="1"/>
  <c r="J228" i="1"/>
  <c r="J227" i="1"/>
  <c r="J226" i="1"/>
  <c r="G226" i="1"/>
  <c r="J225" i="1"/>
  <c r="G225" i="1"/>
  <c r="J224" i="1"/>
  <c r="G224" i="1"/>
  <c r="J223" i="1"/>
  <c r="G223" i="1"/>
  <c r="J222" i="1"/>
  <c r="G222" i="1"/>
  <c r="J221" i="1"/>
  <c r="G221" i="1"/>
  <c r="J220" i="1"/>
  <c r="G220" i="1"/>
  <c r="J219" i="1"/>
  <c r="G219" i="1"/>
  <c r="J218" i="1"/>
  <c r="G218" i="1"/>
  <c r="J217" i="1"/>
  <c r="G217" i="1"/>
  <c r="J216" i="1"/>
  <c r="G216" i="1"/>
  <c r="J215" i="1"/>
  <c r="J214" i="1"/>
  <c r="G214" i="1"/>
  <c r="J213" i="1"/>
  <c r="G213" i="1"/>
  <c r="J212" i="1"/>
  <c r="G212" i="1"/>
  <c r="J211" i="1"/>
  <c r="G211" i="1"/>
  <c r="J210" i="1"/>
  <c r="G210" i="1"/>
  <c r="J209" i="1"/>
  <c r="G209" i="1"/>
  <c r="J208" i="1"/>
  <c r="G208" i="1"/>
  <c r="J207" i="1"/>
  <c r="G207" i="1"/>
  <c r="J206" i="1"/>
  <c r="G206" i="1"/>
  <c r="J205" i="1"/>
  <c r="G205" i="1"/>
  <c r="J204" i="1"/>
  <c r="J203" i="1"/>
  <c r="G203" i="1"/>
  <c r="J202" i="1"/>
  <c r="G202" i="1"/>
  <c r="J201" i="1"/>
  <c r="G201" i="1"/>
  <c r="J200" i="1"/>
  <c r="G200" i="1"/>
  <c r="J199" i="1"/>
  <c r="G199" i="1"/>
  <c r="J198" i="1"/>
  <c r="G198" i="1"/>
  <c r="J197" i="1"/>
  <c r="G197" i="1"/>
  <c r="J196" i="1"/>
  <c r="G196" i="1"/>
  <c r="J195" i="1"/>
  <c r="G195" i="1"/>
  <c r="J194" i="1"/>
  <c r="G194" i="1"/>
  <c r="J193" i="1"/>
  <c r="G193" i="1"/>
  <c r="J192" i="1"/>
  <c r="G192" i="1"/>
  <c r="J191" i="1"/>
  <c r="G191" i="1"/>
  <c r="J190" i="1"/>
  <c r="G190" i="1"/>
  <c r="J189" i="1"/>
  <c r="G189" i="1"/>
  <c r="J188" i="1"/>
  <c r="G188" i="1"/>
  <c r="J187" i="1"/>
  <c r="G187" i="1"/>
  <c r="J186" i="1"/>
  <c r="G186" i="1"/>
  <c r="J185" i="1"/>
  <c r="G185" i="1"/>
  <c r="J184" i="1"/>
  <c r="G184" i="1"/>
  <c r="J183" i="1"/>
  <c r="G183" i="1"/>
  <c r="J182" i="1"/>
  <c r="G182" i="1"/>
  <c r="J181" i="1"/>
  <c r="G181" i="1"/>
  <c r="J180" i="1"/>
  <c r="G180" i="1"/>
  <c r="J179" i="1"/>
  <c r="G179" i="1"/>
  <c r="J178" i="1"/>
  <c r="G178" i="1"/>
  <c r="J177" i="1"/>
  <c r="G177" i="1"/>
  <c r="J176" i="1"/>
  <c r="G176" i="1"/>
  <c r="J175" i="1"/>
  <c r="G175" i="1"/>
  <c r="J174" i="1"/>
  <c r="G174" i="1"/>
  <c r="J173" i="1"/>
  <c r="G173" i="1"/>
  <c r="J172" i="1"/>
  <c r="G172" i="1"/>
  <c r="J171" i="1"/>
  <c r="G171" i="1"/>
  <c r="J170" i="1"/>
  <c r="G170" i="1"/>
  <c r="J169" i="1"/>
  <c r="G169" i="1"/>
  <c r="J168" i="1"/>
  <c r="G168" i="1"/>
  <c r="J167" i="1"/>
  <c r="G167" i="1"/>
  <c r="J166" i="1"/>
  <c r="G166" i="1"/>
  <c r="J165" i="1"/>
  <c r="G165" i="1"/>
  <c r="J164" i="1"/>
  <c r="G164" i="1"/>
  <c r="J163" i="1"/>
  <c r="G163" i="1"/>
  <c r="J162" i="1"/>
  <c r="G162" i="1"/>
  <c r="J161" i="1"/>
  <c r="G161" i="1"/>
  <c r="J160" i="1"/>
  <c r="G160" i="1"/>
  <c r="J159" i="1"/>
  <c r="G159" i="1"/>
  <c r="J158" i="1"/>
  <c r="G158" i="1"/>
  <c r="J157" i="1"/>
  <c r="G157" i="1"/>
  <c r="J156" i="1"/>
  <c r="G156" i="1"/>
  <c r="J155" i="1"/>
  <c r="G155" i="1"/>
  <c r="J154" i="1"/>
  <c r="J153" i="1"/>
  <c r="G153" i="1"/>
  <c r="J152" i="1"/>
  <c r="G152" i="1"/>
  <c r="J151" i="1"/>
  <c r="G151" i="1"/>
  <c r="J150" i="1"/>
  <c r="G150" i="1"/>
  <c r="J149" i="1"/>
  <c r="G149" i="1"/>
  <c r="J148" i="1"/>
  <c r="G148" i="1"/>
  <c r="J147" i="1"/>
  <c r="G147" i="1"/>
  <c r="J146" i="1"/>
  <c r="G146" i="1"/>
  <c r="J145" i="1"/>
  <c r="G145" i="1"/>
  <c r="J144" i="1"/>
  <c r="G144" i="1"/>
  <c r="J143" i="1"/>
  <c r="G143" i="1"/>
  <c r="J142" i="1"/>
  <c r="G142" i="1"/>
  <c r="J141" i="1"/>
  <c r="G141" i="1"/>
  <c r="J140" i="1"/>
  <c r="G140" i="1"/>
  <c r="J139" i="1"/>
  <c r="G139" i="1"/>
  <c r="J138" i="1"/>
  <c r="G138" i="1"/>
  <c r="J137" i="1"/>
  <c r="G137" i="1"/>
  <c r="J136" i="1"/>
  <c r="G136" i="1"/>
  <c r="J135" i="1"/>
  <c r="G135" i="1"/>
  <c r="J134" i="1"/>
  <c r="G134" i="1"/>
  <c r="J133" i="1"/>
  <c r="G133" i="1"/>
  <c r="J132" i="1"/>
  <c r="G132" i="1"/>
  <c r="J131" i="1"/>
  <c r="G131" i="1"/>
  <c r="J130" i="1"/>
  <c r="G130" i="1"/>
  <c r="J129" i="1"/>
  <c r="G129" i="1"/>
  <c r="J128" i="1"/>
  <c r="G128" i="1"/>
  <c r="J127" i="1"/>
  <c r="G127" i="1"/>
  <c r="J126" i="1"/>
  <c r="G126" i="1"/>
  <c r="J125" i="1"/>
  <c r="G125" i="1"/>
  <c r="J124" i="1"/>
  <c r="G124" i="1"/>
  <c r="J123" i="1"/>
  <c r="G123" i="1"/>
  <c r="J122" i="1"/>
  <c r="G122" i="1"/>
  <c r="J121" i="1"/>
  <c r="G121" i="1"/>
  <c r="J120" i="1"/>
  <c r="G120" i="1"/>
  <c r="J119" i="1"/>
  <c r="G119" i="1"/>
  <c r="J118" i="1"/>
  <c r="G118" i="1"/>
  <c r="J117" i="1"/>
  <c r="G117" i="1"/>
  <c r="J116" i="1"/>
  <c r="J115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J106" i="1"/>
  <c r="G106" i="1"/>
  <c r="J105" i="1"/>
  <c r="G105" i="1"/>
  <c r="J104" i="1"/>
  <c r="G104" i="1"/>
  <c r="J103" i="1"/>
  <c r="G103" i="1"/>
  <c r="J102" i="1"/>
  <c r="G102" i="1"/>
  <c r="J101" i="1"/>
  <c r="G101" i="1"/>
  <c r="J100" i="1"/>
  <c r="G100" i="1"/>
  <c r="J99" i="1"/>
  <c r="G99" i="1"/>
  <c r="J98" i="1"/>
  <c r="G98" i="1"/>
  <c r="J96" i="1"/>
  <c r="G96" i="1"/>
  <c r="J95" i="1"/>
  <c r="G95" i="1"/>
  <c r="J94" i="1"/>
  <c r="G94" i="1"/>
  <c r="J93" i="1"/>
  <c r="G93" i="1"/>
  <c r="J92" i="1"/>
  <c r="G92" i="1"/>
  <c r="J91" i="1"/>
  <c r="G91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J72" i="1"/>
  <c r="J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J61" i="1"/>
  <c r="J60" i="1"/>
  <c r="J59" i="1"/>
  <c r="J58" i="1"/>
  <c r="J57" i="1"/>
  <c r="G57" i="1"/>
  <c r="J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J45" i="1"/>
  <c r="J44" i="1"/>
  <c r="J43" i="1"/>
  <c r="G43" i="1"/>
  <c r="J42" i="1"/>
  <c r="G42" i="1"/>
  <c r="J41" i="1"/>
  <c r="G41" i="1"/>
  <c r="J40" i="1"/>
  <c r="G40" i="1"/>
  <c r="J39" i="1"/>
  <c r="G39" i="1"/>
  <c r="G38" i="1"/>
  <c r="J37" i="1"/>
  <c r="G37" i="1"/>
  <c r="J36" i="1"/>
  <c r="G36" i="1"/>
  <c r="J35" i="1"/>
  <c r="G35" i="1"/>
  <c r="J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G17" i="1"/>
  <c r="J14" i="1"/>
  <c r="J13" i="1"/>
  <c r="G13" i="1"/>
  <c r="J12" i="1"/>
  <c r="G12" i="1"/>
  <c r="J11" i="1"/>
  <c r="G11" i="1"/>
  <c r="J10" i="1"/>
  <c r="G10" i="1"/>
  <c r="J9" i="1"/>
  <c r="J7" i="1"/>
  <c r="G7" i="1"/>
  <c r="J403" i="1" l="1"/>
  <c r="K47" i="1"/>
  <c r="K46" i="1"/>
  <c r="K13" i="1"/>
  <c r="K403" i="1"/>
  <c r="K9" i="1"/>
  <c r="K12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8" i="1"/>
  <c r="K14" i="1"/>
  <c r="K18" i="1"/>
  <c r="K22" i="1"/>
  <c r="K26" i="1"/>
  <c r="K30" i="1"/>
  <c r="K34" i="1"/>
  <c r="K38" i="1"/>
  <c r="K42" i="1"/>
  <c r="K48" i="1"/>
  <c r="K52" i="1"/>
  <c r="K56" i="1"/>
  <c r="K60" i="1"/>
  <c r="K64" i="1"/>
  <c r="K68" i="1"/>
  <c r="K72" i="1"/>
  <c r="K76" i="1"/>
  <c r="K80" i="1"/>
  <c r="K84" i="1"/>
  <c r="K88" i="1"/>
  <c r="K92" i="1"/>
  <c r="K96" i="1"/>
  <c r="K100" i="1"/>
  <c r="K104" i="1"/>
  <c r="K108" i="1"/>
  <c r="K112" i="1"/>
  <c r="K116" i="1"/>
  <c r="K120" i="1"/>
  <c r="K124" i="1"/>
  <c r="K128" i="1"/>
  <c r="K132" i="1"/>
  <c r="K136" i="1"/>
  <c r="K140" i="1"/>
  <c r="K144" i="1"/>
  <c r="K148" i="1"/>
  <c r="K152" i="1"/>
  <c r="K156" i="1"/>
  <c r="K160" i="1"/>
  <c r="K164" i="1"/>
  <c r="K168" i="1"/>
  <c r="K172" i="1"/>
  <c r="K176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10" i="1"/>
  <c r="K20" i="1"/>
  <c r="K28" i="1"/>
  <c r="K36" i="1"/>
  <c r="K44" i="1"/>
  <c r="K54" i="1"/>
  <c r="K62" i="1"/>
  <c r="K70" i="1"/>
  <c r="K78" i="1"/>
  <c r="K86" i="1"/>
  <c r="K94" i="1"/>
  <c r="K102" i="1"/>
  <c r="K110" i="1"/>
  <c r="K118" i="1"/>
  <c r="K126" i="1"/>
  <c r="K134" i="1"/>
  <c r="K142" i="1"/>
  <c r="K150" i="1"/>
  <c r="K158" i="1"/>
  <c r="K166" i="1"/>
  <c r="K174" i="1"/>
  <c r="K180" i="1"/>
  <c r="K184" i="1"/>
  <c r="K188" i="1"/>
  <c r="K192" i="1"/>
  <c r="K196" i="1"/>
  <c r="K200" i="1"/>
  <c r="K204" i="1"/>
  <c r="K208" i="1"/>
  <c r="K212" i="1"/>
  <c r="K216" i="1"/>
  <c r="K220" i="1"/>
  <c r="K224" i="1"/>
  <c r="K228" i="1"/>
  <c r="K232" i="1"/>
  <c r="K236" i="1"/>
  <c r="K240" i="1"/>
  <c r="K244" i="1"/>
  <c r="K248" i="1"/>
  <c r="K252" i="1"/>
  <c r="K256" i="1"/>
  <c r="K260" i="1"/>
  <c r="K264" i="1"/>
  <c r="K266" i="1"/>
  <c r="K268" i="1"/>
  <c r="K270" i="1"/>
  <c r="K272" i="1"/>
  <c r="K274" i="1"/>
  <c r="K276" i="1"/>
  <c r="K278" i="1"/>
  <c r="K280" i="1"/>
  <c r="K282" i="1"/>
  <c r="K284" i="1"/>
  <c r="K286" i="1"/>
  <c r="K288" i="1"/>
  <c r="K290" i="1"/>
  <c r="K292" i="1"/>
  <c r="K294" i="1"/>
  <c r="K296" i="1"/>
  <c r="K298" i="1"/>
  <c r="K300" i="1"/>
  <c r="K302" i="1"/>
  <c r="K304" i="1"/>
  <c r="K306" i="1"/>
  <c r="K308" i="1"/>
  <c r="K310" i="1"/>
  <c r="K312" i="1"/>
  <c r="K314" i="1"/>
  <c r="K316" i="1"/>
  <c r="K318" i="1"/>
  <c r="K320" i="1"/>
  <c r="K322" i="1"/>
  <c r="K324" i="1"/>
  <c r="K326" i="1"/>
  <c r="K328" i="1"/>
  <c r="K330" i="1"/>
  <c r="K332" i="1"/>
  <c r="K334" i="1"/>
  <c r="K336" i="1"/>
  <c r="K338" i="1"/>
  <c r="K340" i="1"/>
  <c r="K342" i="1"/>
  <c r="K344" i="1"/>
  <c r="K346" i="1"/>
  <c r="K348" i="1"/>
  <c r="K350" i="1"/>
  <c r="K352" i="1"/>
  <c r="K354" i="1"/>
  <c r="K356" i="1"/>
  <c r="K358" i="1"/>
  <c r="K360" i="1"/>
  <c r="K362" i="1"/>
  <c r="K364" i="1"/>
  <c r="K366" i="1"/>
  <c r="K368" i="1"/>
  <c r="K370" i="1"/>
  <c r="K372" i="1"/>
  <c r="K374" i="1"/>
  <c r="K376" i="1"/>
  <c r="K378" i="1"/>
  <c r="K380" i="1"/>
  <c r="K382" i="1"/>
  <c r="K384" i="1"/>
  <c r="K386" i="1"/>
  <c r="K388" i="1"/>
  <c r="K390" i="1"/>
  <c r="K392" i="1"/>
  <c r="K394" i="1"/>
  <c r="K396" i="1"/>
  <c r="K398" i="1"/>
  <c r="K400" i="1"/>
  <c r="K402" i="1"/>
  <c r="K11" i="1"/>
  <c r="K16" i="1"/>
  <c r="K24" i="1"/>
  <c r="K32" i="1"/>
  <c r="K40" i="1"/>
  <c r="K50" i="1"/>
  <c r="K58" i="1"/>
  <c r="K66" i="1"/>
  <c r="K74" i="1"/>
  <c r="K82" i="1"/>
  <c r="K90" i="1"/>
  <c r="K98" i="1"/>
  <c r="K106" i="1"/>
  <c r="K114" i="1"/>
  <c r="K122" i="1"/>
  <c r="K130" i="1"/>
  <c r="K138" i="1"/>
  <c r="K146" i="1"/>
  <c r="K154" i="1"/>
  <c r="K162" i="1"/>
  <c r="K170" i="1"/>
  <c r="K178" i="1"/>
  <c r="K182" i="1"/>
  <c r="K186" i="1"/>
  <c r="K190" i="1"/>
  <c r="K194" i="1"/>
  <c r="K198" i="1"/>
  <c r="K202" i="1"/>
  <c r="K206" i="1"/>
  <c r="K210" i="1"/>
  <c r="K214" i="1"/>
  <c r="K218" i="1"/>
  <c r="K222" i="1"/>
  <c r="K226" i="1"/>
  <c r="K230" i="1"/>
  <c r="K234" i="1"/>
  <c r="K238" i="1"/>
  <c r="K242" i="1"/>
  <c r="K246" i="1"/>
  <c r="K250" i="1"/>
  <c r="K254" i="1"/>
  <c r="K258" i="1"/>
  <c r="K262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307" i="1"/>
  <c r="K309" i="1"/>
  <c r="K311" i="1"/>
  <c r="K313" i="1"/>
  <c r="K315" i="1"/>
  <c r="K317" i="1"/>
  <c r="K319" i="1"/>
  <c r="K321" i="1"/>
  <c r="K323" i="1"/>
  <c r="K325" i="1"/>
  <c r="K327" i="1"/>
  <c r="K329" i="1"/>
  <c r="K331" i="1"/>
  <c r="K333" i="1"/>
  <c r="K335" i="1"/>
  <c r="K337" i="1"/>
  <c r="K339" i="1"/>
  <c r="K341" i="1"/>
  <c r="K343" i="1"/>
  <c r="K345" i="1"/>
  <c r="K347" i="1"/>
  <c r="K349" i="1"/>
  <c r="K351" i="1"/>
  <c r="K353" i="1"/>
  <c r="K355" i="1"/>
  <c r="K357" i="1"/>
  <c r="K359" i="1"/>
  <c r="K361" i="1"/>
  <c r="K363" i="1"/>
  <c r="K365" i="1"/>
  <c r="K367" i="1"/>
  <c r="K369" i="1"/>
  <c r="K371" i="1"/>
  <c r="K373" i="1"/>
  <c r="K375" i="1"/>
  <c r="K377" i="1"/>
  <c r="K379" i="1"/>
  <c r="K381" i="1"/>
  <c r="K383" i="1"/>
  <c r="K385" i="1"/>
  <c r="K387" i="1"/>
  <c r="K389" i="1"/>
  <c r="K391" i="1"/>
  <c r="K393" i="1"/>
  <c r="K395" i="1"/>
  <c r="K397" i="1"/>
  <c r="K399" i="1"/>
  <c r="K401" i="1"/>
  <c r="K7" i="1"/>
</calcChain>
</file>

<file path=xl/sharedStrings.xml><?xml version="1.0" encoding="utf-8"?>
<sst xmlns="http://schemas.openxmlformats.org/spreadsheetml/2006/main" count="7392" uniqueCount="1310">
  <si>
    <t>（１）県内港全体</t>
    <rPh sb="3" eb="5">
      <t>ケンナイ</t>
    </rPh>
    <rPh sb="5" eb="6">
      <t>ミナト</t>
    </rPh>
    <rPh sb="6" eb="8">
      <t>ゼンタイ</t>
    </rPh>
    <phoneticPr fontId="7"/>
  </si>
  <si>
    <t>&lt;１&gt;輸出</t>
    <phoneticPr fontId="7"/>
  </si>
  <si>
    <t>品名コード</t>
    <rPh sb="0" eb="1">
      <t>ヒン</t>
    </rPh>
    <rPh sb="1" eb="2">
      <t>メイ</t>
    </rPh>
    <phoneticPr fontId="5"/>
  </si>
  <si>
    <t>階層</t>
  </si>
  <si>
    <t>品　　名</t>
    <phoneticPr fontId="5"/>
  </si>
  <si>
    <t>数量</t>
    <rPh sb="0" eb="2">
      <t>スウリョウ</t>
    </rPh>
    <phoneticPr fontId="8"/>
  </si>
  <si>
    <t>価額　(千円)</t>
    <rPh sb="0" eb="2">
      <t>カガク</t>
    </rPh>
    <rPh sb="4" eb="5">
      <t>セン</t>
    </rPh>
    <rPh sb="5" eb="6">
      <t>エン</t>
    </rPh>
    <phoneticPr fontId="8"/>
  </si>
  <si>
    <t>単位</t>
    <rPh sb="0" eb="2">
      <t>タンイ</t>
    </rPh>
    <phoneticPr fontId="5"/>
  </si>
  <si>
    <t>前年比</t>
    <rPh sb="0" eb="3">
      <t>ゼンネンヒ</t>
    </rPh>
    <phoneticPr fontId="5"/>
  </si>
  <si>
    <t>構成比</t>
    <rPh sb="0" eb="3">
      <t>コウセイヒ</t>
    </rPh>
    <phoneticPr fontId="5"/>
  </si>
  <si>
    <t>000000000</t>
  </si>
  <si>
    <t>食料品及び動物</t>
  </si>
  <si>
    <t>001000000</t>
  </si>
  <si>
    <t>　生きた動物</t>
  </si>
  <si>
    <t>NO</t>
  </si>
  <si>
    <t>皆減</t>
    <rPh sb="0" eb="1">
      <t>ミナ</t>
    </rPh>
    <rPh sb="1" eb="2">
      <t>ゲン</t>
    </rPh>
    <phoneticPr fontId="1"/>
  </si>
  <si>
    <t>003000000</t>
  </si>
  <si>
    <t>　肉類及び同調製品</t>
  </si>
  <si>
    <t>MT</t>
  </si>
  <si>
    <t>005000000</t>
  </si>
  <si>
    <t>　酪農品及び鳥卵</t>
  </si>
  <si>
    <t>005010000</t>
  </si>
  <si>
    <t>　　ミルク及びクリーム</t>
  </si>
  <si>
    <t>007000000</t>
  </si>
  <si>
    <t>　魚介類及び同調製品</t>
  </si>
  <si>
    <t>007010000</t>
  </si>
  <si>
    <t>　　魚介類（生鮮）</t>
  </si>
  <si>
    <t>007010100</t>
  </si>
  <si>
    <t>　　　（鮮魚及び冷凍魚）</t>
  </si>
  <si>
    <t>007010110</t>
  </si>
  <si>
    <t>　　　　《かつお》</t>
  </si>
  <si>
    <t>皆減</t>
    <rPh sb="0" eb="2">
      <t>ミナゲン</t>
    </rPh>
    <phoneticPr fontId="1"/>
  </si>
  <si>
    <t>007010120</t>
  </si>
  <si>
    <t>　　　　《まぐろ》</t>
  </si>
  <si>
    <t>007010150</t>
  </si>
  <si>
    <t>　　　　《さけ》</t>
  </si>
  <si>
    <t>KG</t>
  </si>
  <si>
    <t>007010300</t>
  </si>
  <si>
    <t>　　　（甲殼類及び軟体動物）</t>
  </si>
  <si>
    <t>007010310</t>
  </si>
  <si>
    <t>　　　　《かに》</t>
  </si>
  <si>
    <t>007050000</t>
  </si>
  <si>
    <t>　　魚介類の調製品</t>
  </si>
  <si>
    <t>009000000</t>
  </si>
  <si>
    <t>　穀物及び同調製品</t>
  </si>
  <si>
    <t>009010000</t>
  </si>
  <si>
    <t>　　小麦粉</t>
  </si>
  <si>
    <t>009030000</t>
  </si>
  <si>
    <t>　　米</t>
  </si>
  <si>
    <t>011000000</t>
  </si>
  <si>
    <t>　果実及び野菜</t>
  </si>
  <si>
    <t>011010000</t>
  </si>
  <si>
    <t>　　果実</t>
  </si>
  <si>
    <t>011010300</t>
  </si>
  <si>
    <t>　　　（りんご（生鮮））</t>
  </si>
  <si>
    <t>011030000</t>
  </si>
  <si>
    <t>　　野菜</t>
  </si>
  <si>
    <t>011030300</t>
  </si>
  <si>
    <t>　　　（乾燥きのこ）</t>
  </si>
  <si>
    <t>013000000</t>
  </si>
  <si>
    <t>　糖類及び同調製品・はちみつ</t>
  </si>
  <si>
    <t>015000000</t>
  </si>
  <si>
    <t>　コーヒー・茶・ココア・香辛料類</t>
  </si>
  <si>
    <t>015010000</t>
  </si>
  <si>
    <t>　　茶</t>
  </si>
  <si>
    <t>017000000</t>
  </si>
  <si>
    <t>　飼料</t>
  </si>
  <si>
    <t>017030000</t>
  </si>
  <si>
    <t>　　配合飼料（ペットフードを含む）</t>
  </si>
  <si>
    <t>019000000</t>
  </si>
  <si>
    <t>　その他の調製食料品</t>
  </si>
  <si>
    <t>100000000</t>
  </si>
  <si>
    <t>飲料及びたばこ</t>
  </si>
  <si>
    <t>101000000</t>
  </si>
  <si>
    <t>　飲料</t>
  </si>
  <si>
    <t>KL</t>
  </si>
  <si>
    <t>103000000</t>
  </si>
  <si>
    <t>　たばこ</t>
  </si>
  <si>
    <t>103010000</t>
  </si>
  <si>
    <t>　　葉たばこ</t>
  </si>
  <si>
    <t>200000000</t>
  </si>
  <si>
    <t>食料に適さない原材料</t>
  </si>
  <si>
    <t>201000000</t>
  </si>
  <si>
    <t>　原皮及び毛皮（未仕上）</t>
  </si>
  <si>
    <t>203000000</t>
  </si>
  <si>
    <t>　採油用の種・ナット及び核</t>
  </si>
  <si>
    <t>205000000</t>
  </si>
  <si>
    <t>　生ゴム</t>
  </si>
  <si>
    <t>205010000</t>
  </si>
  <si>
    <t>　　合成ゴム</t>
  </si>
  <si>
    <t>207000000</t>
  </si>
  <si>
    <t>　木材及びコルク</t>
  </si>
  <si>
    <t>207010000</t>
  </si>
  <si>
    <t>　　木材</t>
  </si>
  <si>
    <t>207010100</t>
  </si>
  <si>
    <t>　　　（製材）</t>
  </si>
  <si>
    <t>209000000</t>
  </si>
  <si>
    <t>　パルプ及び古紙</t>
  </si>
  <si>
    <t>211000000</t>
  </si>
  <si>
    <t>　織物用繊維及びくず</t>
  </si>
  <si>
    <t>211050000</t>
  </si>
  <si>
    <t>　　人造繊維</t>
  </si>
  <si>
    <t>211050100</t>
  </si>
  <si>
    <t>　　　（合成繊維短繊維）</t>
  </si>
  <si>
    <t>211050300</t>
  </si>
  <si>
    <t>　　　（ビスコースレーヨン短繊維）</t>
  </si>
  <si>
    <t>213000000</t>
  </si>
  <si>
    <t>　粗鉱物</t>
  </si>
  <si>
    <t>213010000</t>
  </si>
  <si>
    <t>　　耐火性材料</t>
  </si>
  <si>
    <t>215000000</t>
  </si>
  <si>
    <t>　金属鉱及びくず</t>
  </si>
  <si>
    <t>215010000</t>
  </si>
  <si>
    <t>　　（鉄鋼のくず）</t>
  </si>
  <si>
    <t>217000000</t>
  </si>
  <si>
    <t>　その他の動植物性原材料</t>
  </si>
  <si>
    <t>217010000</t>
  </si>
  <si>
    <t>　　寒天</t>
  </si>
  <si>
    <t>300000000</t>
  </si>
  <si>
    <t>鉱物性燃料</t>
  </si>
  <si>
    <t>301000000</t>
  </si>
  <si>
    <t>　石炭・コークス及び練炭</t>
  </si>
  <si>
    <t>301010000</t>
  </si>
  <si>
    <t>　　（コークス）</t>
  </si>
  <si>
    <t>303000000</t>
  </si>
  <si>
    <t>　石油及び同製品</t>
  </si>
  <si>
    <t>303010000</t>
  </si>
  <si>
    <t>　　石油製品</t>
  </si>
  <si>
    <t>303010100</t>
  </si>
  <si>
    <t>　　　（揮発油）</t>
  </si>
  <si>
    <t>303010300</t>
  </si>
  <si>
    <t>　　　（灯油（含ジェット燃料油））</t>
  </si>
  <si>
    <t>303010500</t>
  </si>
  <si>
    <t>　　　（軽油）</t>
  </si>
  <si>
    <t>303010700</t>
  </si>
  <si>
    <t>　　　（潤滑油及びグリス）</t>
  </si>
  <si>
    <t>400000000</t>
  </si>
  <si>
    <t>動植物性油脂</t>
  </si>
  <si>
    <t>401000000</t>
  </si>
  <si>
    <t>　動物性油脂</t>
  </si>
  <si>
    <t>403000000</t>
  </si>
  <si>
    <t>　植物性油脂</t>
  </si>
  <si>
    <t>405000000</t>
  </si>
  <si>
    <t>　加工油脂及びろう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</si>
  <si>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</si>
  <si>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</si>
  <si>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</si>
  <si>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</si>
  <si>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</si>
  <si>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</si>
  <si>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501010300</t>
  </si>
  <si>
    <t>　　　（キシレン）</t>
  </si>
  <si>
    <t>501010700</t>
  </si>
  <si>
    <t>　　　（ラクトン及びラクタム）</t>
  </si>
  <si>
    <t>501010900</t>
  </si>
  <si>
    <t>　　　（テレフタル酸）</t>
  </si>
  <si>
    <t>501030000</t>
  </si>
  <si>
    <t>　　無機化合物</t>
  </si>
  <si>
    <t>501030100</t>
  </si>
  <si>
    <t>　　　（酸化チタン）</t>
  </si>
  <si>
    <t>501030300</t>
  </si>
  <si>
    <t>　　　（かせいソーダ）</t>
  </si>
  <si>
    <t>501030500</t>
  </si>
  <si>
    <t>　　　（酸化アルミニウム）</t>
  </si>
  <si>
    <t>501030700</t>
  </si>
  <si>
    <t>　　　（塩化アンモニウム）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</si>
  <si>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</si>
  <si>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</si>
  <si>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</si>
  <si>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</si>
  <si>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</si>
  <si>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</si>
  <si>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505030000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</si>
  <si>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</si>
  <si>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</si>
  <si>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</si>
  <si>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</si>
  <si>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</si>
  <si>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</si>
  <si>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ビタミン製剤</t>
  </si>
  <si>
    <t>507050000</t>
  </si>
  <si>
    <t>　　抗生物質</t>
  </si>
  <si>
    <t>507090000</t>
  </si>
  <si>
    <t>　　抗生物質製剤</t>
  </si>
  <si>
    <t>509000000</t>
  </si>
  <si>
    <t>　精油・香料及び化粧品類</t>
  </si>
  <si>
    <t>509010000</t>
  </si>
  <si>
    <t>　　化粧品</t>
  </si>
  <si>
    <t>509030000</t>
  </si>
  <si>
    <t>　　くつずみ及びクレンザー類</t>
  </si>
  <si>
    <t>511000000</t>
  </si>
  <si>
    <t>　肥料</t>
  </si>
  <si>
    <t>511010000</t>
  </si>
  <si>
    <t>　　窒素肥料</t>
  </si>
  <si>
    <t>511010100</t>
  </si>
  <si>
    <t>　　　（硫酸アンモニウム）</t>
  </si>
  <si>
    <t>511010300</t>
  </si>
  <si>
    <t>　　　（尿素）</t>
  </si>
  <si>
    <t>皆増</t>
    <rPh sb="0" eb="1">
      <t>ミナ</t>
    </rPh>
    <rPh sb="1" eb="2">
      <t>ゾウ</t>
    </rPh>
    <phoneticPr fontId="1"/>
  </si>
  <si>
    <t>皆増</t>
    <rPh sb="0" eb="2">
      <t>カイゾウ</t>
    </rPh>
    <phoneticPr fontId="1"/>
  </si>
  <si>
    <t>513000000</t>
  </si>
  <si>
    <t>　火薬類</t>
  </si>
  <si>
    <t>MT</t>
    <phoneticPr fontId="1"/>
  </si>
  <si>
    <t>515000000</t>
  </si>
  <si>
    <t>　プラスチック</t>
  </si>
  <si>
    <t>515010000</t>
  </si>
  <si>
    <t>　　メラミン樹脂</t>
  </si>
  <si>
    <t>515030000</t>
  </si>
  <si>
    <t>　　塩化ビニール樹脂</t>
  </si>
  <si>
    <t>515030100</t>
  </si>
  <si>
    <t>　　　（原料用塩化ビニール樹脂）</t>
  </si>
  <si>
    <t>515030300</t>
  </si>
  <si>
    <t>　　　（塩化ビニール樹脂製品）</t>
  </si>
  <si>
    <t>515050000</t>
  </si>
  <si>
    <t>　　ポリエチレン</t>
  </si>
  <si>
    <t>515070000</t>
  </si>
  <si>
    <t>　　ポリスチレン</t>
  </si>
  <si>
    <t>517000000</t>
  </si>
  <si>
    <t>　その他の化学製品</t>
  </si>
  <si>
    <t>600000000</t>
  </si>
  <si>
    <t>原料別製品</t>
  </si>
  <si>
    <t>601000000</t>
  </si>
  <si>
    <t>　革及び同製品・毛皮</t>
  </si>
  <si>
    <t>603000000</t>
  </si>
  <si>
    <t>　ゴム製品</t>
  </si>
  <si>
    <t>603010000</t>
  </si>
  <si>
    <t>　　ゴム加工材料</t>
  </si>
  <si>
    <t>603030000</t>
  </si>
  <si>
    <t>　　ゴムタイヤ及びチューブ</t>
  </si>
  <si>
    <t>603030100</t>
  </si>
  <si>
    <t>　　　（自動車用タイヤ及びチューブ）</t>
  </si>
  <si>
    <t>603030300</t>
  </si>
  <si>
    <t>　　　（自転車用タイヤ及びチューブ）</t>
  </si>
  <si>
    <t>603050000</t>
  </si>
  <si>
    <t>　　ベルト及びベルチング</t>
  </si>
  <si>
    <t>605000000</t>
  </si>
  <si>
    <t>　木製品及びコルク製品（除家具）</t>
  </si>
  <si>
    <t>605010000</t>
  </si>
  <si>
    <t>　　合板</t>
  </si>
  <si>
    <t>605010100</t>
  </si>
  <si>
    <t>　　　（普通合板）</t>
  </si>
  <si>
    <t>SM</t>
  </si>
  <si>
    <t>605010500</t>
  </si>
  <si>
    <t>　　　（特殊合板）</t>
  </si>
  <si>
    <t>605030000</t>
  </si>
  <si>
    <t>　　木製品（合板を除く）</t>
  </si>
  <si>
    <t>605030100</t>
  </si>
  <si>
    <t>　　　（家事用具類）</t>
  </si>
  <si>
    <t>606000000</t>
  </si>
  <si>
    <t>　紙類及び同製品</t>
  </si>
  <si>
    <t>606010000</t>
  </si>
  <si>
    <t>　　紙及び板紙</t>
  </si>
  <si>
    <t>606010300</t>
  </si>
  <si>
    <t>　　　（印刷・筆記・図画用紙）</t>
  </si>
  <si>
    <t>606010700</t>
  </si>
  <si>
    <t>　　　（包装用紙）</t>
  </si>
  <si>
    <t>606010710</t>
  </si>
  <si>
    <t>　　　　《クラフト紙のもの》</t>
  </si>
  <si>
    <t>606010900</t>
  </si>
  <si>
    <t>　　　（その他の用紙）</t>
  </si>
  <si>
    <t>606011100</t>
  </si>
  <si>
    <t>　　　（板紙）</t>
  </si>
  <si>
    <t>606011110</t>
  </si>
  <si>
    <t>606011300</t>
  </si>
  <si>
    <t>　　　（建築及び家具用の加工紙）</t>
  </si>
  <si>
    <t>606030000</t>
  </si>
  <si>
    <t>　　封筒及び雑記帳等の紙製品</t>
  </si>
  <si>
    <t>606050000</t>
  </si>
  <si>
    <t>　　紙袋・紙テープ及び紙タオル</t>
  </si>
  <si>
    <t>607000000</t>
  </si>
  <si>
    <t>　織物用糸及び繊維製品</t>
  </si>
  <si>
    <t>607010000</t>
  </si>
  <si>
    <t>　　織物用糸</t>
  </si>
  <si>
    <t>607010100</t>
  </si>
  <si>
    <t>　　　（毛糸）</t>
  </si>
  <si>
    <t>607010300</t>
  </si>
  <si>
    <t>　　　（綿糸）</t>
  </si>
  <si>
    <t>607010500</t>
  </si>
  <si>
    <t>　　　（合成繊維糸）</t>
  </si>
  <si>
    <t>607010700</t>
  </si>
  <si>
    <t>　　　（人絹糸）</t>
  </si>
  <si>
    <t>607030000</t>
  </si>
  <si>
    <t>　　織物</t>
  </si>
  <si>
    <t>607030100</t>
  </si>
  <si>
    <t>　　　（綿織物）</t>
  </si>
  <si>
    <t>607030300</t>
  </si>
  <si>
    <t>　　　（絹織物）</t>
  </si>
  <si>
    <t>607030500</t>
  </si>
  <si>
    <t>　　　（毛織物）</t>
  </si>
  <si>
    <t>607030700</t>
  </si>
  <si>
    <t>　　　（合成繊維織物）</t>
  </si>
  <si>
    <t>607031300</t>
  </si>
  <si>
    <t>　　　（メリヤス編物及びクロセ編物）</t>
  </si>
  <si>
    <t>607050000</t>
  </si>
  <si>
    <t>　　繊維二次製品（除衣類）</t>
  </si>
  <si>
    <t>607050100</t>
  </si>
  <si>
    <t>　　　（チュール及びししゅう布類）</t>
  </si>
  <si>
    <t>607050110</t>
  </si>
  <si>
    <t>　　　　《ししゅう布類》</t>
  </si>
  <si>
    <t>607050300</t>
  </si>
  <si>
    <t>　　　（包装用の袋）</t>
  </si>
  <si>
    <t>607050500</t>
  </si>
  <si>
    <t>　　　（毛布及びひざ掛け）</t>
  </si>
  <si>
    <t>607050700</t>
  </si>
  <si>
    <t>　　　（敷物類）</t>
  </si>
  <si>
    <t>607050710</t>
  </si>
  <si>
    <t>　　　　《じゅうたん類》</t>
  </si>
  <si>
    <t>607050900</t>
  </si>
  <si>
    <t>　　　（特殊織物及び同製品）</t>
  </si>
  <si>
    <t>607050910</t>
  </si>
  <si>
    <t>　　　　《ひも・綱及びケーブル》</t>
  </si>
  <si>
    <t>607050920</t>
  </si>
  <si>
    <t>　　　　《漁網》</t>
  </si>
  <si>
    <t>609000000</t>
  </si>
  <si>
    <t>　非金属鉱物製品</t>
  </si>
  <si>
    <t>609010000</t>
  </si>
  <si>
    <t>　　セメント</t>
  </si>
  <si>
    <t>609030000</t>
  </si>
  <si>
    <t>　　タイル</t>
  </si>
  <si>
    <t>609070000</t>
  </si>
  <si>
    <t>　　ガラス及び同製品</t>
  </si>
  <si>
    <t>609070100</t>
  </si>
  <si>
    <t>　　　（板ガラス）</t>
  </si>
  <si>
    <t>609070110</t>
  </si>
  <si>
    <t>　　　　《普通板ガラス》</t>
  </si>
  <si>
    <t>609070120</t>
  </si>
  <si>
    <t>　　　　《みがき板ガラス》</t>
  </si>
  <si>
    <t>609070300</t>
  </si>
  <si>
    <t>　　　（ガラス鏡）</t>
  </si>
  <si>
    <t>609070500</t>
  </si>
  <si>
    <t>　　　（ガラス製品）</t>
  </si>
  <si>
    <t>609070510</t>
  </si>
  <si>
    <t>　　　　《ガラス製びん及びコップ》</t>
  </si>
  <si>
    <t>609070520</t>
  </si>
  <si>
    <t>　　　　《模造真珠及びビーズ類》</t>
  </si>
  <si>
    <t>609090000</t>
  </si>
  <si>
    <t>　　陶磁器</t>
  </si>
  <si>
    <t>609090100</t>
  </si>
  <si>
    <t>　　　（食器・台所用品及び喫茶用具）</t>
  </si>
  <si>
    <t>609090300</t>
  </si>
  <si>
    <t>　　　（陶磁器の雑製品）</t>
  </si>
  <si>
    <t>609110000</t>
  </si>
  <si>
    <t>　　真珠</t>
  </si>
  <si>
    <t>GR</t>
  </si>
  <si>
    <t>611000000</t>
  </si>
  <si>
    <t>　鉄鋼</t>
  </si>
  <si>
    <t>611010000</t>
  </si>
  <si>
    <t>　　銑鉄</t>
  </si>
  <si>
    <t>611010100</t>
  </si>
  <si>
    <t>　　　（合金鉄）</t>
  </si>
  <si>
    <t>611030000</t>
  </si>
  <si>
    <t>　　ビレット及びシートバー等</t>
  </si>
  <si>
    <t>611030100</t>
  </si>
  <si>
    <t>　　　（鉄鋼のスラブ）</t>
  </si>
  <si>
    <t>611050000</t>
  </si>
  <si>
    <t>　　鉄鋼の棒・形鋼及び線</t>
  </si>
  <si>
    <t>611050100</t>
  </si>
  <si>
    <t>　　　（鉄鋼の棒）</t>
  </si>
  <si>
    <t>611050300</t>
  </si>
  <si>
    <t>　　　（形鋼）</t>
  </si>
  <si>
    <t>611050500</t>
  </si>
  <si>
    <t>　　　（鉄鋼の線）</t>
  </si>
  <si>
    <t>611070000</t>
  </si>
  <si>
    <t>　　鉄鋼のフラットロール製品</t>
  </si>
  <si>
    <t>611070100</t>
  </si>
  <si>
    <t>　　　（ステンレス鋼板類）</t>
  </si>
  <si>
    <t>611070110</t>
  </si>
  <si>
    <t>　　　　《ステンレス薄板》</t>
  </si>
  <si>
    <t>611070300</t>
  </si>
  <si>
    <t>　　　（合金鋼板類）</t>
  </si>
  <si>
    <t>611070310</t>
  </si>
  <si>
    <t>　　　　《けい素鋼板類》</t>
  </si>
  <si>
    <t>611070500</t>
  </si>
  <si>
    <t>　　　（めっき等鋼板類）</t>
  </si>
  <si>
    <t>611070510</t>
  </si>
  <si>
    <t>　　　　《亜鉛めっき鋼板類》</t>
  </si>
  <si>
    <t>611070900</t>
  </si>
  <si>
    <t>　　　（その他のフラットロール製品）</t>
  </si>
  <si>
    <t>611070910</t>
  </si>
  <si>
    <t>　　　　《薄板（３ｍｍ未満）》</t>
  </si>
  <si>
    <t>611130000</t>
  </si>
  <si>
    <t>　　軌条及びその他の鉄道線路建設材</t>
  </si>
  <si>
    <t>611130100</t>
  </si>
  <si>
    <t>　　　（軌条）</t>
  </si>
  <si>
    <t>611170000</t>
  </si>
  <si>
    <t>　　管及び管用継手</t>
  </si>
  <si>
    <t>611170100</t>
  </si>
  <si>
    <t>　　　（鋼管）</t>
  </si>
  <si>
    <t>613000000</t>
  </si>
  <si>
    <t>　非鉄金属</t>
  </si>
  <si>
    <t>613010000</t>
  </si>
  <si>
    <t>　　銅及び同合金</t>
  </si>
  <si>
    <t>613010100</t>
  </si>
  <si>
    <t>　　　（黄銅）</t>
  </si>
  <si>
    <t>613010300</t>
  </si>
  <si>
    <t>　　　（電気用裸銅線）</t>
  </si>
  <si>
    <t>613010500</t>
  </si>
  <si>
    <t>　　　（銅・同合金の板・帯（除黄銅）)</t>
  </si>
  <si>
    <t>613010700</t>
  </si>
  <si>
    <t>　　　（銅・同合金の管類（除黄銅））</t>
  </si>
  <si>
    <t>613030000</t>
  </si>
  <si>
    <t>　　アルミニウム及び同合金</t>
  </si>
  <si>
    <t>613030100</t>
  </si>
  <si>
    <t>　　　（アルミニウム等の塊）</t>
  </si>
  <si>
    <t>613030300</t>
  </si>
  <si>
    <t>　　　（アルミニウム等の板及び帯）</t>
  </si>
  <si>
    <t>613050000</t>
  </si>
  <si>
    <t>　　亜鉛及び同合金</t>
  </si>
  <si>
    <t>613050100</t>
  </si>
  <si>
    <t>　　　（亜鉛及び同合金の塊）</t>
  </si>
  <si>
    <t>613070000</t>
  </si>
  <si>
    <t>　　チタン及び同合金</t>
  </si>
  <si>
    <t>613090000</t>
  </si>
  <si>
    <t>　　白金族の金属</t>
  </si>
  <si>
    <t>615000000</t>
  </si>
  <si>
    <t>　金属製品</t>
  </si>
  <si>
    <t>615010000</t>
  </si>
  <si>
    <t>　　構造物及び同建設材</t>
  </si>
  <si>
    <t>615010100</t>
  </si>
  <si>
    <t>　　　（鉄鋼製構造物及び同建設材）</t>
  </si>
  <si>
    <t>615030000</t>
  </si>
  <si>
    <t>　　貯蔵用及び輸送用の金属製容器</t>
  </si>
  <si>
    <t>615030100</t>
  </si>
  <si>
    <t>　　　（貯蔵タンク）</t>
  </si>
  <si>
    <t>615030110</t>
  </si>
  <si>
    <t>　　　　《鉄鋼製貯蔵タンク》</t>
  </si>
  <si>
    <t>615070000</t>
  </si>
  <si>
    <t>　　より線・綱及び網類</t>
  </si>
  <si>
    <t>615070100</t>
  </si>
  <si>
    <t>　　　（鉄鋼製より線及び鋼）</t>
  </si>
  <si>
    <t>615070300</t>
  </si>
  <si>
    <t>　　　（鉄鋼製網）</t>
  </si>
  <si>
    <t>615090000</t>
  </si>
  <si>
    <t>　　くぎ・ねじ・ボルト及びナット類</t>
  </si>
  <si>
    <t>615090100</t>
  </si>
  <si>
    <t>　　　（くぎ及び画びょう類）</t>
  </si>
  <si>
    <t>615090110</t>
  </si>
  <si>
    <t>　　　　《鉄鋼製線くぎ》</t>
  </si>
  <si>
    <t>615090300</t>
  </si>
  <si>
    <t>　　　（鉄鋼製ボルト及びナット類）</t>
  </si>
  <si>
    <t>615090500</t>
  </si>
  <si>
    <t>　　　（鉄鋼製ねじ）</t>
  </si>
  <si>
    <t>615110000</t>
  </si>
  <si>
    <t>　　手道具類及び機械用工具</t>
  </si>
  <si>
    <t>615110100</t>
  </si>
  <si>
    <t>　　　（レンチ及びスパナー）</t>
  </si>
  <si>
    <t>615130000</t>
  </si>
  <si>
    <t>　　刃物</t>
  </si>
  <si>
    <t>615130100</t>
  </si>
  <si>
    <t>　　　（食卓用ナイフ及びフォーク類）</t>
  </si>
  <si>
    <t>615150000</t>
  </si>
  <si>
    <t>　　卑金属製の家庭用品</t>
  </si>
  <si>
    <t>615150100</t>
  </si>
  <si>
    <t>　　　（ストーブ及びレンジ類）</t>
  </si>
  <si>
    <t>615170000</t>
  </si>
  <si>
    <t>　　錠・かぎ及び取付具</t>
  </si>
  <si>
    <t>615190000</t>
  </si>
  <si>
    <t>　　鉄鋼製くさり及び同部分品</t>
  </si>
  <si>
    <t>615210000</t>
  </si>
  <si>
    <t>　　手針・ピン及び留金類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</si>
  <si>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</si>
  <si>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</si>
  <si>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</si>
  <si>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</si>
  <si>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</si>
  <si>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</si>
  <si>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</si>
  <si>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</si>
  <si>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701010300</t>
  </si>
  <si>
    <t>　　　（内燃機関）</t>
  </si>
  <si>
    <t>701010310</t>
  </si>
  <si>
    <t>　　　　《車両用》</t>
  </si>
  <si>
    <t>701010320</t>
  </si>
  <si>
    <t>　　　　《その他》</t>
  </si>
  <si>
    <t>701010500</t>
  </si>
  <si>
    <t>　　　（ウォータータービン等）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</si>
  <si>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</si>
  <si>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</si>
  <si>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</si>
  <si>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</si>
  <si>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</si>
  <si>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</si>
  <si>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701050300</t>
  </si>
  <si>
    <t>　　　（電卓類）</t>
    <phoneticPr fontId="1"/>
  </si>
  <si>
    <t>皆増</t>
    <rPh sb="0" eb="2">
      <t>ミナゾウ</t>
    </rPh>
    <phoneticPr fontId="1"/>
  </si>
  <si>
    <t>701050500</t>
  </si>
  <si>
    <t>　　　（電算機類（含周辺機器））</t>
  </si>
  <si>
    <t>701050560</t>
  </si>
  <si>
    <t>　　　　《印刷装置》</t>
  </si>
  <si>
    <t>701050570</t>
  </si>
  <si>
    <t>　　　　《記憶装置》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</si>
  <si>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</si>
  <si>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</si>
  <si>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</si>
  <si>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</si>
  <si>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</si>
  <si>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</si>
  <si>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</si>
  <si>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</si>
  <si>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</si>
  <si>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《研削盤》</t>
  </si>
  <si>
    <t>701070300</t>
  </si>
  <si>
    <t>　　　（金属圧延機）</t>
  </si>
  <si>
    <t>701090000</t>
  </si>
  <si>
    <t>　　繊維機械</t>
  </si>
  <si>
    <t>701090200</t>
  </si>
  <si>
    <t>　　　（紡糸機、ねん糸機及びかせ機）</t>
  </si>
  <si>
    <t>701090300</t>
  </si>
  <si>
    <t>　　　（カード及びコーマー）</t>
  </si>
  <si>
    <t>701090500</t>
  </si>
  <si>
    <t>　　　（紡績準備機）</t>
  </si>
  <si>
    <t>701090700</t>
  </si>
  <si>
    <t>　　　（紡績機）</t>
  </si>
  <si>
    <t>701091300</t>
  </si>
  <si>
    <t>　　　（織機）</t>
  </si>
  <si>
    <t>701091500</t>
  </si>
  <si>
    <t>　　　（準備用及び漂白用機械類）</t>
  </si>
  <si>
    <t>701110000</t>
  </si>
  <si>
    <t>　　ミシン</t>
  </si>
  <si>
    <t>701110100</t>
  </si>
  <si>
    <t>　　　（ジグザグミシン）</t>
  </si>
  <si>
    <t>701110300</t>
  </si>
  <si>
    <t>　　　（工業用ミシン）</t>
  </si>
  <si>
    <t>701110500</t>
  </si>
  <si>
    <t>　　　（ミシンの部分品）</t>
  </si>
  <si>
    <t>701130000</t>
  </si>
  <si>
    <t>　　パルプ製造・製紙及び紙加工機械</t>
  </si>
  <si>
    <t>701150000</t>
  </si>
  <si>
    <t>　　印刷機械及び製本機械</t>
  </si>
  <si>
    <t>701170000</t>
  </si>
  <si>
    <t>　　食料品加工機械（除家庭用）</t>
  </si>
  <si>
    <t>701190000</t>
  </si>
  <si>
    <t>　　建設用・鉱山用機械</t>
  </si>
  <si>
    <t>701190100</t>
  </si>
  <si>
    <t>　　　（エキスカベーター）</t>
  </si>
  <si>
    <t>701190300</t>
  </si>
  <si>
    <t>　　　（ブルドーザー）</t>
  </si>
  <si>
    <t>701230000</t>
  </si>
  <si>
    <t>　　加熱用・冷却用機器</t>
  </si>
  <si>
    <t>701230100</t>
  </si>
  <si>
    <t>　　　（炉）</t>
  </si>
  <si>
    <t>701230300</t>
  </si>
  <si>
    <t>　　　（冷凍機）</t>
  </si>
  <si>
    <t>701230500</t>
  </si>
  <si>
    <t>　　　（エアコン）</t>
  </si>
  <si>
    <t>701250000</t>
  </si>
  <si>
    <t>　　ポンプ及び遠心分離機</t>
  </si>
  <si>
    <t>701250100</t>
  </si>
  <si>
    <t>　　　（液体ポンプ）</t>
  </si>
  <si>
    <t>701250300</t>
  </si>
  <si>
    <t>　　　（気体圧縮機）</t>
  </si>
  <si>
    <t>701270000</t>
  </si>
  <si>
    <t>　　荷役機械</t>
  </si>
  <si>
    <t>701270100</t>
  </si>
  <si>
    <t>　　　（クレーン）</t>
  </si>
  <si>
    <t>701270300</t>
  </si>
  <si>
    <t>　　　（リフト・エレベーター類）</t>
  </si>
  <si>
    <t>701290000</t>
  </si>
  <si>
    <t>　　ベアリング及び同部分品</t>
  </si>
  <si>
    <t>701290100</t>
  </si>
  <si>
    <t>　　　（ボールベアリング）</t>
  </si>
  <si>
    <t>701290300</t>
  </si>
  <si>
    <t>　　　（ローラーベアリング等）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</si>
  <si>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</si>
  <si>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</si>
  <si>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</si>
  <si>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</si>
  <si>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</si>
  <si>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</si>
  <si>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</si>
  <si>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</si>
  <si>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</si>
  <si>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（発電機）</t>
  </si>
  <si>
    <t>703010300</t>
  </si>
  <si>
    <t>　　　（電動機）</t>
  </si>
  <si>
    <t>703010700</t>
  </si>
  <si>
    <t>　　　（トランスフォーマー）</t>
  </si>
  <si>
    <t>703030000</t>
  </si>
  <si>
    <t>　　電気回路等の機器</t>
  </si>
  <si>
    <t>703030100</t>
  </si>
  <si>
    <t>　　　（配電盤及び制御盤）</t>
  </si>
  <si>
    <t>703030300</t>
  </si>
  <si>
    <t>　　　（電気回路の開閉用、保護用機器）</t>
  </si>
  <si>
    <t>703050000</t>
  </si>
  <si>
    <t>　　絶縁電線及び絶縁ケーブル</t>
  </si>
  <si>
    <t>703050100</t>
  </si>
  <si>
    <t>　　　（電力ケーブル）</t>
  </si>
  <si>
    <t>703050300</t>
  </si>
  <si>
    <t>　　　（通信ケーブル）</t>
  </si>
  <si>
    <t>703070000</t>
  </si>
  <si>
    <t>　　がい子</t>
  </si>
  <si>
    <t>703090000</t>
  </si>
  <si>
    <t>　　映像機器</t>
  </si>
  <si>
    <t>703090100</t>
  </si>
  <si>
    <t>　　　（テレビ受像機）</t>
  </si>
  <si>
    <t>703090300</t>
  </si>
  <si>
    <t>　　　（映像記録・再生機器）</t>
  </si>
  <si>
    <t>703110000</t>
  </si>
  <si>
    <t>　　音響機器</t>
  </si>
  <si>
    <t>703110100</t>
  </si>
  <si>
    <t>　　　（ラジオ受信機）</t>
  </si>
  <si>
    <t>703110700</t>
  </si>
  <si>
    <t>　　　（アンプ・スピーカー・マイク）</t>
  </si>
  <si>
    <t>703130000</t>
  </si>
  <si>
    <t>　　音響・映像機器の部分品</t>
  </si>
  <si>
    <t>703150000</t>
  </si>
  <si>
    <t>　　通信機</t>
  </si>
  <si>
    <t>703170000</t>
  </si>
  <si>
    <t>　　家庭用電気機器</t>
  </si>
  <si>
    <t>703170100</t>
  </si>
  <si>
    <t>　　　（電気冷蔵庫）</t>
  </si>
  <si>
    <t>703170300</t>
  </si>
  <si>
    <t>　　　（扇風機）</t>
  </si>
  <si>
    <t>703170500</t>
  </si>
  <si>
    <t>　　　（ヘヤードライヤー）</t>
  </si>
  <si>
    <t>703170700</t>
  </si>
  <si>
    <t>　　　（電子レンジ）</t>
  </si>
  <si>
    <t>703190000</t>
  </si>
  <si>
    <t>　　電池</t>
  </si>
  <si>
    <t>703210000</t>
  </si>
  <si>
    <t>　　電球類</t>
  </si>
  <si>
    <t>703230000</t>
  </si>
  <si>
    <t>　　半導体等電子部品</t>
  </si>
  <si>
    <t>703230100</t>
  </si>
  <si>
    <t>　　　（熱電子管）</t>
  </si>
  <si>
    <t>703230300</t>
  </si>
  <si>
    <t>　　　（個別半導体）</t>
  </si>
  <si>
    <t>703230500</t>
  </si>
  <si>
    <t>　　　（ＩＣ）</t>
  </si>
  <si>
    <t>703250000</t>
  </si>
  <si>
    <t>　　自動車用等の電気機器</t>
  </si>
  <si>
    <t>703270000</t>
  </si>
  <si>
    <t>　　電気計測機器</t>
  </si>
  <si>
    <t>703270100</t>
  </si>
  <si>
    <t>　　　（測定用等の電気機器）</t>
  </si>
  <si>
    <t>703290000</t>
  </si>
  <si>
    <t>　　コンデンサー</t>
  </si>
  <si>
    <t>TH</t>
  </si>
  <si>
    <t>703310000</t>
  </si>
  <si>
    <t>　　電気用炭素及び黒鉛製品</t>
  </si>
  <si>
    <t>703310100</t>
  </si>
  <si>
    <t>　　　（人造黒鉛電極）</t>
  </si>
  <si>
    <t>705000000</t>
  </si>
  <si>
    <t>　輸送用機器</t>
  </si>
  <si>
    <t>705010000</t>
  </si>
  <si>
    <t>　　鉄道用車両</t>
  </si>
  <si>
    <t>705010100</t>
  </si>
  <si>
    <t>　　　（鉄道用車両の部分品）</t>
  </si>
  <si>
    <t>705010300</t>
  </si>
  <si>
    <t>　　　（コンテナー）</t>
  </si>
  <si>
    <t>705030000</t>
  </si>
  <si>
    <t>　　自動車</t>
  </si>
  <si>
    <t>705030100</t>
  </si>
  <si>
    <t>　　　（乗用車）</t>
  </si>
  <si>
    <t>705030110</t>
  </si>
  <si>
    <t>　　　　《中古乗用車》</t>
  </si>
  <si>
    <t>705030300</t>
  </si>
  <si>
    <t>　　　（バス・トラック）</t>
  </si>
  <si>
    <t>705030310</t>
  </si>
  <si>
    <t>　　　　《貨物自動車》</t>
  </si>
  <si>
    <t>705030500</t>
  </si>
  <si>
    <t>　　　（バス・トラックのシャシ）</t>
  </si>
  <si>
    <t>705030510</t>
  </si>
  <si>
    <t>　　　　《貨物自動車のもの》</t>
  </si>
  <si>
    <t>705050000</t>
  </si>
  <si>
    <t>　　自動車の部分品</t>
  </si>
  <si>
    <t>705070000</t>
  </si>
  <si>
    <t>　　二輪自動車類</t>
  </si>
  <si>
    <t>705070100</t>
  </si>
  <si>
    <t>　　　（二輪自動車・原動機付自転車）</t>
  </si>
  <si>
    <t>705090000</t>
  </si>
  <si>
    <t>　　自転車及び同部分品</t>
  </si>
  <si>
    <t>705090100</t>
  </si>
  <si>
    <t>　　　（自転車）</t>
  </si>
  <si>
    <t>705110000</t>
  </si>
  <si>
    <t>　　航空機類</t>
  </si>
  <si>
    <t>705110100</t>
  </si>
  <si>
    <t>　　　（航空機）</t>
  </si>
  <si>
    <t>705130000</t>
  </si>
  <si>
    <t>　　船舶類</t>
  </si>
  <si>
    <t>705130100</t>
  </si>
  <si>
    <t>　　　（船舶）</t>
  </si>
  <si>
    <t>705130160</t>
  </si>
  <si>
    <t>　　　　《貨物船》</t>
  </si>
  <si>
    <t>800000000</t>
  </si>
  <si>
    <t>雑製品</t>
  </si>
  <si>
    <t>801000000</t>
  </si>
  <si>
    <t>　照明器具</t>
  </si>
  <si>
    <t>803000000</t>
  </si>
  <si>
    <t>　家具</t>
  </si>
  <si>
    <t>803010000</t>
  </si>
  <si>
    <t>　　家具（除医療用）</t>
  </si>
  <si>
    <t>805000000</t>
  </si>
  <si>
    <t>　バッグ類</t>
  </si>
  <si>
    <t>807000000</t>
  </si>
  <si>
    <t>　衣類及び同付属品</t>
  </si>
  <si>
    <t>807010000</t>
  </si>
  <si>
    <t>　　外衣類</t>
  </si>
  <si>
    <t>DZ</t>
  </si>
  <si>
    <t>807010100</t>
  </si>
  <si>
    <t>　　　（男子用洋服）</t>
  </si>
  <si>
    <t>807010300</t>
  </si>
  <si>
    <t>　　　（ブラウス）</t>
  </si>
  <si>
    <t>807010500</t>
  </si>
  <si>
    <t>　　　（女子用及び乳幼児用洋服）</t>
  </si>
  <si>
    <t>807030000</t>
  </si>
  <si>
    <t>　　下着類</t>
  </si>
  <si>
    <t>807050000</t>
  </si>
  <si>
    <t>　　ハンカチ</t>
  </si>
  <si>
    <t>807070000</t>
  </si>
  <si>
    <t>　　ショール及びマフラー類</t>
  </si>
  <si>
    <t>807090000</t>
  </si>
  <si>
    <t>　　メリヤス編み及びクロセ編み衣類</t>
  </si>
  <si>
    <t>807090100</t>
  </si>
  <si>
    <t>　　　（手袋）</t>
  </si>
  <si>
    <t>807090300</t>
  </si>
  <si>
    <t>　　　（くつ下類）</t>
  </si>
  <si>
    <t>807090500</t>
  </si>
  <si>
    <t>　　　（シャツ及び下着類）</t>
  </si>
  <si>
    <t>807090700</t>
  </si>
  <si>
    <t>　　　（セーター及びその他外衣類）</t>
  </si>
  <si>
    <t>807110000</t>
  </si>
  <si>
    <t>　　帽子及び同部分品</t>
  </si>
  <si>
    <t>809000000</t>
  </si>
  <si>
    <t>　はき物</t>
  </si>
  <si>
    <t>811000000</t>
  </si>
  <si>
    <t>　精密機器類</t>
  </si>
  <si>
    <t>811010000</t>
  </si>
  <si>
    <t>　　科学光学機器</t>
  </si>
  <si>
    <t>811010300</t>
  </si>
  <si>
    <t>　　　（写真機用レンズ）</t>
  </si>
  <si>
    <t>811010500</t>
  </si>
  <si>
    <t>　　　（めがねのわく及び柄）</t>
  </si>
  <si>
    <t>811010700</t>
  </si>
  <si>
    <t>　　　（隻眼鏡及び双眼鏡）</t>
  </si>
  <si>
    <t>811010900</t>
  </si>
  <si>
    <t>　　　（電子顕微鏡）</t>
  </si>
  <si>
    <t>811011100</t>
  </si>
  <si>
    <t>　　　（顕微鏡及び同部分品）</t>
  </si>
  <si>
    <t>811011110</t>
  </si>
  <si>
    <t>　　　　《顕微鏡》</t>
  </si>
  <si>
    <t>811011300</t>
  </si>
  <si>
    <t>　　　（写真機及び同部分品）</t>
  </si>
  <si>
    <t>811011310</t>
  </si>
  <si>
    <t>　　　　《写真機》</t>
  </si>
  <si>
    <t>811011700</t>
  </si>
  <si>
    <t>　　　（計測機器類）</t>
  </si>
  <si>
    <t>811011710</t>
  </si>
  <si>
    <t>　　　　《製図機器及び計算用具類》</t>
  </si>
  <si>
    <t>811030000</t>
  </si>
  <si>
    <t>　　時計及び部分品</t>
  </si>
  <si>
    <t>811030100</t>
  </si>
  <si>
    <t>　　　（腕時計）</t>
  </si>
  <si>
    <t>811030300</t>
  </si>
  <si>
    <t>　　　（時計部分品）</t>
  </si>
  <si>
    <t>813000000</t>
  </si>
  <si>
    <t>　その他の雑製品</t>
  </si>
  <si>
    <t>813010000</t>
  </si>
  <si>
    <t>　　写真用・映画用材料</t>
  </si>
  <si>
    <t>813010100</t>
  </si>
  <si>
    <t>　　　（ロール状フィルム（未露光））</t>
  </si>
  <si>
    <t>813030000</t>
  </si>
  <si>
    <t>　　記録媒体（含記録済）</t>
  </si>
  <si>
    <t>813050000</t>
  </si>
  <si>
    <t>　　楽器</t>
  </si>
  <si>
    <t>813070000</t>
  </si>
  <si>
    <t>　　書籍・新聞・雑誌</t>
  </si>
  <si>
    <t>813090000</t>
  </si>
  <si>
    <t>　　クリスマス用品類</t>
  </si>
  <si>
    <t>813110000</t>
  </si>
  <si>
    <t>　　プラスチック製品</t>
  </si>
  <si>
    <t>813110100</t>
  </si>
  <si>
    <t>　　　（プラスチック製衛生用品）</t>
  </si>
  <si>
    <t>813110300</t>
  </si>
  <si>
    <t>　　　（プラスチック製キャップ）</t>
  </si>
  <si>
    <t>813150000</t>
  </si>
  <si>
    <t>　　がん具</t>
  </si>
  <si>
    <t>813160000</t>
  </si>
  <si>
    <t>　　遊戯用具</t>
  </si>
  <si>
    <t>813170000</t>
  </si>
  <si>
    <t>　　運動用具</t>
  </si>
  <si>
    <t>813170100</t>
  </si>
  <si>
    <t>　　　（釣具）</t>
  </si>
  <si>
    <t>813170110</t>
  </si>
  <si>
    <t>　　　　《釣りざお》</t>
  </si>
  <si>
    <t>813190000</t>
  </si>
  <si>
    <t>　　事務用品</t>
  </si>
  <si>
    <t>813190100</t>
  </si>
  <si>
    <t>　　　（万年筆及び鉛筆類）</t>
  </si>
  <si>
    <t>813190110</t>
  </si>
  <si>
    <t>　　　　《マーキングペン》</t>
  </si>
  <si>
    <t>813210000</t>
  </si>
  <si>
    <t>　　貴石等の製品類</t>
  </si>
  <si>
    <t>813210100</t>
  </si>
  <si>
    <t>　　　（身辺用模造細貨類）</t>
  </si>
  <si>
    <t>813230000</t>
  </si>
  <si>
    <t>　　喫煙用具</t>
  </si>
  <si>
    <t>813230100</t>
  </si>
  <si>
    <t>　　　（ライター及び同部分品）</t>
  </si>
  <si>
    <t>813250000</t>
  </si>
  <si>
    <t>　　かさ及びつえ類</t>
  </si>
  <si>
    <t>813270000</t>
  </si>
  <si>
    <t>　　ボタン及びスライドファスナー類</t>
  </si>
  <si>
    <t>813270100</t>
  </si>
  <si>
    <t>　　　（ボタン及びスナップ）</t>
  </si>
  <si>
    <t>813270300</t>
  </si>
  <si>
    <t>　　　（スライドファスナー）</t>
  </si>
  <si>
    <t>813290000</t>
  </si>
  <si>
    <t>　　くし・かんざし及び化粧用具</t>
  </si>
  <si>
    <t>900000000</t>
  </si>
  <si>
    <t>特殊取扱品</t>
  </si>
  <si>
    <t>901000000</t>
  </si>
  <si>
    <t>　再輸出品</t>
  </si>
  <si>
    <t>903000000</t>
  </si>
  <si>
    <t>　金（マネタリーゴールドを除く）</t>
  </si>
  <si>
    <t>合　　　　計</t>
    <phoneticPr fontId="5"/>
  </si>
  <si>
    <t>（１）県内港全体</t>
    <rPh sb="3" eb="5">
      <t>ケンナイ</t>
    </rPh>
    <rPh sb="5" eb="6">
      <t>ミナト</t>
    </rPh>
    <rPh sb="6" eb="8">
      <t>ゼンタイ</t>
    </rPh>
    <phoneticPr fontId="13"/>
  </si>
  <si>
    <t>　</t>
    <phoneticPr fontId="5"/>
  </si>
  <si>
    <t>&lt;２&gt;輸入</t>
    <rPh sb="3" eb="5">
      <t>ユニュウ</t>
    </rPh>
    <phoneticPr fontId="5"/>
  </si>
  <si>
    <t>品目コード</t>
    <rPh sb="0" eb="2">
      <t>ヒンモク</t>
    </rPh>
    <phoneticPr fontId="8"/>
  </si>
  <si>
    <t>階層</t>
    <rPh sb="0" eb="2">
      <t>カイソウ</t>
    </rPh>
    <phoneticPr fontId="5"/>
  </si>
  <si>
    <t>品目名</t>
    <rPh sb="0" eb="2">
      <t>ヒンモク</t>
    </rPh>
    <rPh sb="2" eb="3">
      <t>メイ</t>
    </rPh>
    <phoneticPr fontId="5"/>
  </si>
  <si>
    <t>価額　（千円）</t>
    <rPh sb="0" eb="2">
      <t>カガク</t>
    </rPh>
    <rPh sb="4" eb="6">
      <t>センエン</t>
    </rPh>
    <phoneticPr fontId="8"/>
  </si>
  <si>
    <t>003010000</t>
  </si>
  <si>
    <t>　　牛肉（生鮮・冷凍）</t>
  </si>
  <si>
    <t>003030000</t>
  </si>
  <si>
    <t>　　羊・やぎ肉（生鮮・冷凍）</t>
  </si>
  <si>
    <t>003050000</t>
  </si>
  <si>
    <t>　　豚・いのししの肉（生鮮・冷凍）</t>
  </si>
  <si>
    <t>003050100</t>
  </si>
  <si>
    <t>　　　（豚肉）</t>
  </si>
  <si>
    <t>003070000</t>
  </si>
  <si>
    <t>　　鶏肉（生鮮・冷凍）</t>
  </si>
  <si>
    <t>003090000</t>
  </si>
  <si>
    <t>　　馬肉</t>
  </si>
  <si>
    <t>005010100</t>
  </si>
  <si>
    <t>　　　（粉乳）</t>
  </si>
  <si>
    <t>005030000</t>
  </si>
  <si>
    <t>　　バター</t>
  </si>
  <si>
    <t>005050000</t>
  </si>
  <si>
    <t>　　チーズ及びカード</t>
  </si>
  <si>
    <t>　　魚介類（生鮮・冷凍）</t>
  </si>
  <si>
    <t>　　　（まぐろ（生鮮・冷凍））</t>
  </si>
  <si>
    <t>　　　（さけ及びます（生鮮・冷凍））</t>
  </si>
  <si>
    <t>007010500</t>
  </si>
  <si>
    <t>　　　（さわら（生鮮・冷凍））</t>
  </si>
  <si>
    <t>007010700</t>
  </si>
  <si>
    <t>　　　（にしんの卵）</t>
  </si>
  <si>
    <t>007010710</t>
  </si>
  <si>
    <t>　　　　《かずのこ》</t>
  </si>
  <si>
    <t>007010900</t>
  </si>
  <si>
    <t>　　　（うなぎの稚魚）</t>
  </si>
  <si>
    <t>007011100</t>
  </si>
  <si>
    <t>　　　（うなぎ）</t>
  </si>
  <si>
    <t>007011300</t>
  </si>
  <si>
    <t>　　　（甲殻類及び軟体動物）</t>
  </si>
  <si>
    <t>007011310</t>
  </si>
  <si>
    <t>　　　　《えび（生鮮・冷凍）》</t>
  </si>
  <si>
    <t>007011330</t>
  </si>
  <si>
    <t>007011340</t>
  </si>
  <si>
    <t>　　　　《いか》</t>
  </si>
  <si>
    <t>007011350</t>
  </si>
  <si>
    <t>　　　　《たこ》</t>
  </si>
  <si>
    <t>007011360</t>
  </si>
  <si>
    <t>　　　　《うに》</t>
  </si>
  <si>
    <t>皆減</t>
    <rPh sb="0" eb="2">
      <t>カイゲン</t>
    </rPh>
    <phoneticPr fontId="1"/>
  </si>
  <si>
    <t>007011500</t>
  </si>
  <si>
    <t>　　　（にしん（生鮮・冷凍））</t>
  </si>
  <si>
    <t>007030000</t>
  </si>
  <si>
    <t>　　小麦及びメスリン</t>
  </si>
  <si>
    <t>009050000</t>
  </si>
  <si>
    <t>　　大麦及びはだか麦</t>
  </si>
  <si>
    <t>009070000</t>
  </si>
  <si>
    <t>　　とうもろこし</t>
  </si>
  <si>
    <t>009070100</t>
  </si>
  <si>
    <t>　　　（とうもろこし（飼料用））</t>
  </si>
  <si>
    <t>009090000</t>
  </si>
  <si>
    <t>　　あわ・きび及びひえ</t>
  </si>
  <si>
    <t>009110000</t>
  </si>
  <si>
    <t>　　こうりゃん（飼料用）</t>
  </si>
  <si>
    <t>009150000</t>
  </si>
  <si>
    <t>　　麦芽</t>
  </si>
  <si>
    <t>011010100</t>
  </si>
  <si>
    <t>　　　（かんきつ類（生鮮・乾燥）)</t>
  </si>
  <si>
    <t>011010120</t>
  </si>
  <si>
    <t>　　　　《オレンジ》</t>
  </si>
  <si>
    <t>011010130</t>
  </si>
  <si>
    <t>　　　　《グレープフルーツ》</t>
  </si>
  <si>
    <t>　　　（バナナ（生鮮））</t>
  </si>
  <si>
    <t>011010500</t>
  </si>
  <si>
    <t>　　　（くり）</t>
  </si>
  <si>
    <t>011010800</t>
  </si>
  <si>
    <t>　　　（ぶどう）</t>
  </si>
  <si>
    <t>011030100</t>
  </si>
  <si>
    <t>　　　（生鮮・冷蔵野菜）</t>
  </si>
  <si>
    <t>　　　（冷凍野菜）</t>
  </si>
  <si>
    <t>011030500</t>
  </si>
  <si>
    <t>　　　（豆類（乾燥））</t>
  </si>
  <si>
    <t>013010000</t>
  </si>
  <si>
    <t>　　砂糖</t>
  </si>
  <si>
    <t>013010100</t>
  </si>
  <si>
    <t>　　　（黒糖）</t>
  </si>
  <si>
    <t>013010300</t>
  </si>
  <si>
    <t>　　　（粗糖）</t>
  </si>
  <si>
    <t>013030000</t>
  </si>
  <si>
    <t>　　糖みつ</t>
  </si>
  <si>
    <t>013050000</t>
  </si>
  <si>
    <t>　　乳糖</t>
  </si>
  <si>
    <t>　　コーヒー</t>
  </si>
  <si>
    <t>015010100</t>
  </si>
  <si>
    <t>　　　（コーヒー生豆）</t>
  </si>
  <si>
    <t>015010300</t>
  </si>
  <si>
    <t>　　　（インスタントコーヒー）</t>
  </si>
  <si>
    <t>015030000</t>
  </si>
  <si>
    <t>　　ココア</t>
  </si>
  <si>
    <t>015030100</t>
  </si>
  <si>
    <t>　　　（カカオ豆）</t>
  </si>
  <si>
    <t>015030300</t>
  </si>
  <si>
    <t>　　　（カカオ脂）</t>
  </si>
  <si>
    <t>015050000</t>
  </si>
  <si>
    <t>　　お茶</t>
  </si>
  <si>
    <t>015050100</t>
  </si>
  <si>
    <t>　　　（紅茶）</t>
  </si>
  <si>
    <t>015050300</t>
  </si>
  <si>
    <t>　　　（緑茶）</t>
  </si>
  <si>
    <t>015050500</t>
  </si>
  <si>
    <t>　　　（その他のお茶）</t>
  </si>
  <si>
    <t>　　植物性油かす</t>
  </si>
  <si>
    <t>017050000</t>
  </si>
  <si>
    <t>　　魚の粉及びミール</t>
  </si>
  <si>
    <t>101010000</t>
  </si>
  <si>
    <t>　　アルコール飲料</t>
  </si>
  <si>
    <t>L</t>
  </si>
  <si>
    <t>101010100</t>
  </si>
  <si>
    <t>　　　（蒸りゅう酒）</t>
  </si>
  <si>
    <t>101010110</t>
  </si>
  <si>
    <t>　　　　《ウイスキー》</t>
  </si>
  <si>
    <t>101010120</t>
  </si>
  <si>
    <t>　　　　《ブランデー》</t>
  </si>
  <si>
    <t>101010300</t>
  </si>
  <si>
    <t>　　　（ぶどう酒）</t>
  </si>
  <si>
    <t>101010500</t>
  </si>
  <si>
    <t>　　　（ビール）</t>
  </si>
  <si>
    <t>103030000</t>
  </si>
  <si>
    <t>　　製造たばこ</t>
  </si>
  <si>
    <t>103030100</t>
  </si>
  <si>
    <t>　　　（紙巻たばこ）</t>
  </si>
  <si>
    <t>201010000</t>
  </si>
  <si>
    <t>　　原皮</t>
  </si>
  <si>
    <t>201030000</t>
  </si>
  <si>
    <t>　　毛皮</t>
  </si>
  <si>
    <t>203010000</t>
  </si>
  <si>
    <t>　　落花生</t>
  </si>
  <si>
    <t>203070000</t>
  </si>
  <si>
    <t>　　大豆</t>
  </si>
  <si>
    <t>203090000</t>
  </si>
  <si>
    <t>　　その他の採油用種子</t>
  </si>
  <si>
    <t>203090100</t>
  </si>
  <si>
    <t>　　　（亜麻種）</t>
  </si>
  <si>
    <t>203090300</t>
  </si>
  <si>
    <t>　　　（綿実）</t>
  </si>
  <si>
    <t>203090700</t>
  </si>
  <si>
    <t>　　　（菜種）</t>
  </si>
  <si>
    <t>203090900</t>
  </si>
  <si>
    <t>　　　（ごま）</t>
  </si>
  <si>
    <t>203091100</t>
  </si>
  <si>
    <t>　　　（サフラワーの種）</t>
  </si>
  <si>
    <t>　　天然ゴム</t>
  </si>
  <si>
    <t>205030000</t>
  </si>
  <si>
    <t>　　天然ゴムラテックス</t>
  </si>
  <si>
    <t>205050000</t>
  </si>
  <si>
    <t>205050100</t>
  </si>
  <si>
    <t>　　　（合成ゴムラテックス）</t>
  </si>
  <si>
    <t>205050500</t>
  </si>
  <si>
    <t>　　　（その他の合成ゴム）</t>
  </si>
  <si>
    <t>205050510</t>
  </si>
  <si>
    <t>　　　　《クロロプレンラバー》</t>
  </si>
  <si>
    <t>205050520</t>
  </si>
  <si>
    <t>　　　　《ブチルラバー》</t>
  </si>
  <si>
    <t>205050530</t>
  </si>
  <si>
    <t>　　　　《ニトリルブタジエンラバー》</t>
  </si>
  <si>
    <t>　　　（針葉樹の丸太）</t>
  </si>
  <si>
    <t>CM</t>
  </si>
  <si>
    <t>207010150</t>
  </si>
  <si>
    <t>　　　　《ドグラスファー》</t>
  </si>
  <si>
    <t>207010160</t>
  </si>
  <si>
    <t>　　　　《もみ及びとうひ》</t>
  </si>
  <si>
    <t>207010300</t>
  </si>
  <si>
    <t>　　　（その他の丸太）</t>
  </si>
  <si>
    <t>207010500</t>
  </si>
  <si>
    <t>207010520</t>
  </si>
  <si>
    <t>　　　　《ひのき》</t>
  </si>
  <si>
    <t>207010530</t>
  </si>
  <si>
    <t>　　　　《ヘムロック》</t>
  </si>
  <si>
    <t>207010550</t>
  </si>
  <si>
    <t>209010000</t>
  </si>
  <si>
    <t>　　パルプ</t>
  </si>
  <si>
    <t>209010100</t>
  </si>
  <si>
    <t>　　　（溶解用パルプ）</t>
  </si>
  <si>
    <t>209010300</t>
  </si>
  <si>
    <t>　　　（製紙用パルプ）</t>
  </si>
  <si>
    <t>211010000</t>
  </si>
  <si>
    <t>　　絹</t>
  </si>
  <si>
    <t>211030000</t>
  </si>
  <si>
    <t>　　羊毛</t>
  </si>
  <si>
    <t>211030300</t>
  </si>
  <si>
    <t>　　　（洗上羊毛）</t>
  </si>
  <si>
    <t>　　繊獣毛</t>
  </si>
  <si>
    <t>211070000</t>
  </si>
  <si>
    <t>　　獣毛（カード、コームしたもの）</t>
  </si>
  <si>
    <t>211090000</t>
  </si>
  <si>
    <t>　　綿花</t>
  </si>
  <si>
    <t>211090100</t>
  </si>
  <si>
    <t>　　　（実綿）</t>
  </si>
  <si>
    <t>211090300</t>
  </si>
  <si>
    <t>　　　（コットンリンター）</t>
  </si>
  <si>
    <t>211090500</t>
  </si>
  <si>
    <t>　　　（くず綿）</t>
  </si>
  <si>
    <t>211110000</t>
  </si>
  <si>
    <t>　　麻類（含くず）</t>
  </si>
  <si>
    <t>211110300</t>
  </si>
  <si>
    <t>　　　（亜麻）</t>
  </si>
  <si>
    <t>213030000</t>
  </si>
  <si>
    <t>　　粗鉱物（除りん鉱石）</t>
  </si>
  <si>
    <t>213030100</t>
  </si>
  <si>
    <t>　　　（石及び砂）</t>
  </si>
  <si>
    <t>213030110</t>
  </si>
  <si>
    <t>　　　　《大理石》</t>
  </si>
  <si>
    <t>213030130</t>
  </si>
  <si>
    <t>　　　　《けい砂》</t>
  </si>
  <si>
    <t>213030300</t>
  </si>
  <si>
    <t>　　　（工業用ダイヤモンド）</t>
  </si>
  <si>
    <t>213030500</t>
  </si>
  <si>
    <t>　　　（天然黒鉛及びカオリン等）</t>
  </si>
  <si>
    <t>213030700</t>
  </si>
  <si>
    <t>　　　（塩）</t>
  </si>
  <si>
    <t>213031100</t>
  </si>
  <si>
    <t>　　　（雲母）</t>
  </si>
  <si>
    <t>213031300</t>
  </si>
  <si>
    <t>　　　（ほたる石）</t>
  </si>
  <si>
    <t>　　鉄鉱石</t>
  </si>
  <si>
    <t>215030000</t>
  </si>
  <si>
    <t>　　鉄鋼くず</t>
  </si>
  <si>
    <t>215050000</t>
  </si>
  <si>
    <t>　　非鉄金属鉱</t>
  </si>
  <si>
    <t>215050900</t>
  </si>
  <si>
    <t>　　　（亜鉛鉱）</t>
  </si>
  <si>
    <t>215051100</t>
  </si>
  <si>
    <t>　　　（マンガン鉱）</t>
  </si>
  <si>
    <t>215051300</t>
  </si>
  <si>
    <t>　　　（クロム鉱）</t>
  </si>
  <si>
    <t>215051700</t>
  </si>
  <si>
    <t>　　　（モリブデン鉱）</t>
  </si>
  <si>
    <t>215051900</t>
  </si>
  <si>
    <t>　　　（チタン鉱）</t>
  </si>
  <si>
    <t>215052100</t>
  </si>
  <si>
    <t>　　　（アンチモン鉱）</t>
  </si>
  <si>
    <t>215052300</t>
  </si>
  <si>
    <t>　　　（アルミニウム鉱）</t>
  </si>
  <si>
    <t>215070000</t>
  </si>
  <si>
    <t>　　非鉄卑金属くず</t>
  </si>
  <si>
    <t>215070100</t>
  </si>
  <si>
    <t>　　　（灰・鉱さい及びその他のかす）</t>
  </si>
  <si>
    <t>215070300</t>
  </si>
  <si>
    <t>　　　（銅くず）</t>
  </si>
  <si>
    <t>215070500</t>
  </si>
  <si>
    <t>　　　（黄銅・青銅くず）</t>
  </si>
  <si>
    <t>215070700</t>
  </si>
  <si>
    <t>　　　（アルミニウム等のくず）</t>
  </si>
  <si>
    <t>　　動物性原材料</t>
  </si>
  <si>
    <t>217010300</t>
  </si>
  <si>
    <t>　　　（動物（除魚類）の腸）</t>
  </si>
  <si>
    <t>217030000</t>
  </si>
  <si>
    <t>　　植物性原材料</t>
  </si>
  <si>
    <t>217030100</t>
  </si>
  <si>
    <t>　　　（繁殖用の種・果実及び胞子）</t>
  </si>
  <si>
    <t>217030300</t>
  </si>
  <si>
    <t>　　　（てんぐさ）</t>
  </si>
  <si>
    <t>　石炭・コークス及びれん炭</t>
  </si>
  <si>
    <t>　　石炭</t>
  </si>
  <si>
    <t>301010100</t>
  </si>
  <si>
    <t>　　　（無煙炭）</t>
  </si>
  <si>
    <t>301010300</t>
  </si>
  <si>
    <t>　　　（原料炭）</t>
  </si>
  <si>
    <t>301010310</t>
  </si>
  <si>
    <t>　　　　《強粘結炭》</t>
  </si>
  <si>
    <t>301010320</t>
  </si>
  <si>
    <t>　　　　《その他のコークス用炭》</t>
  </si>
  <si>
    <t>301010500</t>
  </si>
  <si>
    <t>　　　（一般炭）</t>
  </si>
  <si>
    <t>　　原油及び粗油</t>
  </si>
  <si>
    <t>303030000</t>
  </si>
  <si>
    <t>303030100</t>
  </si>
  <si>
    <t>303030300</t>
  </si>
  <si>
    <t>303030500</t>
  </si>
  <si>
    <t>303030700</t>
  </si>
  <si>
    <t>　　　（重油）</t>
  </si>
  <si>
    <t>303030900</t>
  </si>
  <si>
    <t>　　　（潤滑油及びグリース）</t>
  </si>
  <si>
    <t>303031100</t>
  </si>
  <si>
    <t>　　　（石油コークス）</t>
  </si>
  <si>
    <t>305000000</t>
  </si>
  <si>
    <t>　天然ガス及び製造ガス</t>
  </si>
  <si>
    <t>305010000</t>
  </si>
  <si>
    <t>　　石油ガス類</t>
  </si>
  <si>
    <t>305010100</t>
  </si>
  <si>
    <t>　　　（液化石油ガス）</t>
  </si>
  <si>
    <t>305010300</t>
  </si>
  <si>
    <t>　　　（液化天然ガス）</t>
  </si>
  <si>
    <t>401010000</t>
  </si>
  <si>
    <t>　　牛脂</t>
  </si>
  <si>
    <t>403030000</t>
  </si>
  <si>
    <t>　　パーム油</t>
  </si>
  <si>
    <t>405010000</t>
  </si>
  <si>
    <t>　　ろう</t>
  </si>
  <si>
    <t>501010100</t>
  </si>
  <si>
    <t>503030000</t>
  </si>
  <si>
    <t>　　キシレン（粗製のもの）</t>
  </si>
  <si>
    <t>505010100</t>
  </si>
  <si>
    <t>　　　（酸性染料）</t>
  </si>
  <si>
    <t>505010300</t>
  </si>
  <si>
    <t>　　　（分散性染料）</t>
  </si>
  <si>
    <t>505010500</t>
  </si>
  <si>
    <t>　　　（反応性染料）</t>
  </si>
  <si>
    <t>　　植物性のなめしエキス</t>
  </si>
  <si>
    <t>505030100</t>
  </si>
  <si>
    <t>　　　（ワットルエキス）</t>
  </si>
  <si>
    <t>505050000</t>
  </si>
  <si>
    <t>　　ホルモン</t>
  </si>
  <si>
    <t>507070000</t>
  </si>
  <si>
    <t>　　精油及びレジノイド</t>
  </si>
  <si>
    <t>　　人造香料類</t>
  </si>
  <si>
    <t>　　カリ肥料</t>
  </si>
  <si>
    <t>　　　（塩化カリウム）</t>
  </si>
  <si>
    <t>　　　（硫酸カリウム）</t>
  </si>
  <si>
    <t>　　シリコーン</t>
  </si>
  <si>
    <t>515090000</t>
  </si>
  <si>
    <t>　　合成樹脂</t>
  </si>
  <si>
    <t>517010000</t>
  </si>
  <si>
    <t>　　消毒剤・殺虫剤及び殺菌剤類</t>
  </si>
  <si>
    <t>517030000</t>
  </si>
  <si>
    <t>　　でん粉</t>
  </si>
  <si>
    <t>517050000</t>
  </si>
  <si>
    <t>　　カゼイン</t>
  </si>
  <si>
    <t>517070000</t>
  </si>
  <si>
    <t>　　ロジン</t>
  </si>
  <si>
    <t>517090000</t>
  </si>
  <si>
    <t>　　調製石油添加剤</t>
  </si>
  <si>
    <t>517110000</t>
  </si>
  <si>
    <t>　　触媒</t>
  </si>
  <si>
    <t>601010000</t>
  </si>
  <si>
    <t>　　羊革</t>
  </si>
  <si>
    <t>　　合板・ウッドパネル</t>
  </si>
  <si>
    <t>　　　（合板）</t>
  </si>
  <si>
    <t>　　パルプウッド等</t>
  </si>
  <si>
    <t>　　　（ウッドチップ）</t>
  </si>
  <si>
    <t>605050000</t>
  </si>
  <si>
    <t>　　建築用木工品及び木製建具</t>
  </si>
  <si>
    <t>　　織物用繊維糸</t>
  </si>
  <si>
    <t>609010100</t>
  </si>
  <si>
    <t>　　　（絹糸）</t>
  </si>
  <si>
    <t>609010300</t>
  </si>
  <si>
    <t>609010500</t>
  </si>
  <si>
    <t>　　　（合成繊維の糸）</t>
  </si>
  <si>
    <t>　　綿織物</t>
  </si>
  <si>
    <t>609030100</t>
  </si>
  <si>
    <t>　　　（綿織物（絹１０％以上のもの））</t>
  </si>
  <si>
    <t>609050000</t>
  </si>
  <si>
    <t>　　毛織物</t>
  </si>
  <si>
    <t>609050100</t>
  </si>
  <si>
    <t>　　　（毛織物（絹１０％以上のもの））</t>
  </si>
  <si>
    <t>　　絹織物</t>
  </si>
  <si>
    <t>　　合成繊維織物</t>
  </si>
  <si>
    <t>　　チュール及びししゅう布類</t>
  </si>
  <si>
    <t>609130000</t>
  </si>
  <si>
    <t>　　敷物類</t>
  </si>
  <si>
    <t>609150000</t>
  </si>
  <si>
    <t>　　メリヤス編物及びクロセ編物</t>
  </si>
  <si>
    <t>　　ダイヤモンド</t>
  </si>
  <si>
    <t>　　貴石及び半貴石</t>
  </si>
  <si>
    <t>　　合金鉄</t>
  </si>
  <si>
    <t>　　銀及び白金族</t>
  </si>
  <si>
    <t>　　　（白金族の金属）</t>
  </si>
  <si>
    <t>615010300</t>
  </si>
  <si>
    <t>　　　（銀及び銀を張った金属）</t>
  </si>
  <si>
    <t>615010310</t>
  </si>
  <si>
    <t>　　　　《銀》</t>
  </si>
  <si>
    <t>615050000</t>
  </si>
  <si>
    <t>　　ニッケル及び同合金</t>
  </si>
  <si>
    <t>　　鉛及び同合金</t>
  </si>
  <si>
    <t>　　すず及び同合金</t>
  </si>
  <si>
    <t>　　コバルト及び同合金</t>
  </si>
  <si>
    <t>617000000</t>
  </si>
  <si>
    <t>617010000</t>
  </si>
  <si>
    <t>　　鉄鋼製構造物及び同建設機材</t>
  </si>
  <si>
    <t>617030000</t>
  </si>
  <si>
    <t>　　くぎ・ねじ・ナット・ボルト類</t>
  </si>
  <si>
    <t>617050000</t>
  </si>
  <si>
    <t>617070000</t>
  </si>
  <si>
    <t>617090000</t>
  </si>
  <si>
    <t>　　　（蒸気タービン）</t>
  </si>
  <si>
    <t>　　　（航空機用内燃機関）</t>
  </si>
  <si>
    <t>701010700</t>
  </si>
  <si>
    <t>　　　（その他の内燃機関）</t>
  </si>
  <si>
    <t>701010900</t>
  </si>
  <si>
    <t>　　　（ガスタービンの部分品）</t>
  </si>
  <si>
    <t>　　　（電算機類(含周辺機器））</t>
  </si>
  <si>
    <t>　　　　《ボール盤及び中ぐり盤》</t>
  </si>
  <si>
    <t>701070130</t>
  </si>
  <si>
    <t>　　　　《フライス盤》</t>
  </si>
  <si>
    <t>701070140</t>
  </si>
  <si>
    <t>　　　（プレス及び鍛造機）</t>
  </si>
  <si>
    <t>701070700</t>
  </si>
  <si>
    <t>701090100</t>
  </si>
  <si>
    <t>　　　（メリヤス機）</t>
  </si>
  <si>
    <t>701100000</t>
  </si>
  <si>
    <t>　　　（印刷機械）</t>
  </si>
  <si>
    <t>　　食料品加工機械</t>
  </si>
  <si>
    <t>701210000</t>
  </si>
  <si>
    <t>701210100</t>
  </si>
  <si>
    <t>701210300</t>
  </si>
  <si>
    <t>701210500</t>
  </si>
  <si>
    <t>　　　（遠心分離機）</t>
  </si>
  <si>
    <t>　　鉱物・木材等の材料加工機械</t>
  </si>
  <si>
    <t>　　コック・弁類</t>
  </si>
  <si>
    <t>　　　（発電機及び電動機）</t>
  </si>
  <si>
    <t>703040000</t>
  </si>
  <si>
    <t>　　音響・映像機器（含部品）</t>
  </si>
  <si>
    <t>703050500</t>
  </si>
  <si>
    <t>703051100</t>
  </si>
  <si>
    <t>703051500</t>
  </si>
  <si>
    <t>　　　（音響・映像機器の部分品）</t>
  </si>
  <si>
    <t>703070300</t>
  </si>
  <si>
    <t>　　　（電話機）</t>
  </si>
  <si>
    <t>703090500</t>
  </si>
  <si>
    <t>703090700</t>
  </si>
  <si>
    <t>　　　（トランジスター等）</t>
  </si>
  <si>
    <t>703110300</t>
  </si>
  <si>
    <t>　　電気溶接器</t>
  </si>
  <si>
    <t>705040000</t>
  </si>
  <si>
    <t>705040100</t>
  </si>
  <si>
    <t>705070120</t>
  </si>
  <si>
    <t>　　　　《貨物船・貨客船》</t>
  </si>
  <si>
    <t>　　自転車</t>
  </si>
  <si>
    <t>　　衣類</t>
  </si>
  <si>
    <t>　　　（男子用衣類）</t>
  </si>
  <si>
    <t>　　　（女子用及び乳幼児用衣類）</t>
  </si>
  <si>
    <t>　　　（下着類）</t>
  </si>
  <si>
    <t>　　衣類付属品</t>
  </si>
  <si>
    <t>807050100</t>
  </si>
  <si>
    <t>807050300</t>
  </si>
  <si>
    <t>807050500</t>
  </si>
  <si>
    <t>　　　（セーター類）</t>
  </si>
  <si>
    <t>811010100</t>
  </si>
  <si>
    <t>811010110</t>
  </si>
  <si>
    <t>　　　　《調整機器及び計算用具類》</t>
  </si>
  <si>
    <t>　　　（時計）</t>
  </si>
  <si>
    <t>811030110</t>
  </si>
  <si>
    <t>　　　　《懐中時計・腕時計類》</t>
  </si>
  <si>
    <t>　　　（写真用フイルム類）</t>
  </si>
  <si>
    <t>　　がん具及び遊戯用具</t>
  </si>
  <si>
    <t>813090100</t>
  </si>
  <si>
    <t>　　　（遊戯用具）</t>
  </si>
  <si>
    <t>　　　（ゴルフ用具）</t>
  </si>
  <si>
    <t>813130000</t>
  </si>
  <si>
    <t>813130100</t>
  </si>
  <si>
    <t>　　　（万年筆・鉛筆類）</t>
  </si>
  <si>
    <t>　　美術品・収集品及びこっとう</t>
  </si>
  <si>
    <t>　　成形品及び彫刻品</t>
  </si>
  <si>
    <t>　再輸入品</t>
  </si>
  <si>
    <t>総計</t>
    <rPh sb="0" eb="2">
      <t>ソウケイ</t>
    </rPh>
    <phoneticPr fontId="5"/>
  </si>
  <si>
    <t>（２）港別－①名古屋港</t>
    <rPh sb="3" eb="4">
      <t>ミナト</t>
    </rPh>
    <rPh sb="4" eb="5">
      <t>ベツ</t>
    </rPh>
    <rPh sb="7" eb="11">
      <t>ナゴヤコウ</t>
    </rPh>
    <phoneticPr fontId="7"/>
  </si>
  <si>
    <t>（単位：千円、％）</t>
  </si>
  <si>
    <t>&lt;２&gt;輸入</t>
    <phoneticPr fontId="7"/>
  </si>
  <si>
    <t>品名コード</t>
    <rPh sb="1" eb="2">
      <t>メイ</t>
    </rPh>
    <phoneticPr fontId="7"/>
  </si>
  <si>
    <t>階層</t>
    <phoneticPr fontId="7"/>
  </si>
  <si>
    <t>品　　名</t>
    <phoneticPr fontId="7"/>
  </si>
  <si>
    <t>単位</t>
    <phoneticPr fontId="7"/>
  </si>
  <si>
    <t>数量</t>
  </si>
  <si>
    <t>価額</t>
    <rPh sb="0" eb="2">
      <t>カガク</t>
    </rPh>
    <phoneticPr fontId="5"/>
  </si>
  <si>
    <t>構成比</t>
    <phoneticPr fontId="7"/>
  </si>
  <si>
    <t>数量</t>
    <phoneticPr fontId="7"/>
  </si>
  <si>
    <t>価額</t>
    <rPh sb="0" eb="2">
      <t>カガク</t>
    </rPh>
    <phoneticPr fontId="7"/>
  </si>
  <si>
    <t>　　牛肉</t>
  </si>
  <si>
    <t>　　ミルク、クリーム及びバター</t>
  </si>
  <si>
    <t>　　羊・やぎ肉</t>
  </si>
  <si>
    <t>　　豚・いのししの肉</t>
  </si>
  <si>
    <t>　　魚介類</t>
  </si>
  <si>
    <t>　　鶏肉</t>
  </si>
  <si>
    <t>　　　（まぐろ）</t>
  </si>
  <si>
    <t>　　　（さけ及びます）</t>
  </si>
  <si>
    <t>　　　（りんご）</t>
  </si>
  <si>
    <t>　　　（さわら）</t>
  </si>
  <si>
    <t>原材料</t>
  </si>
  <si>
    <t>　　魚介類の粉及びミール及びペレット</t>
  </si>
  <si>
    <t>　　　　《トガサワラ》</t>
  </si>
  <si>
    <t>　　　（電卓類）</t>
  </si>
  <si>
    <t>(空白)</t>
  </si>
  <si>
    <t>総計</t>
  </si>
  <si>
    <t>（２）港別－④中部国際空港</t>
    <rPh sb="3" eb="4">
      <t>ミナト</t>
    </rPh>
    <rPh sb="4" eb="5">
      <t>ベツ</t>
    </rPh>
    <rPh sb="7" eb="9">
      <t>チュウブ</t>
    </rPh>
    <rPh sb="9" eb="11">
      <t>コクサイ</t>
    </rPh>
    <rPh sb="11" eb="12">
      <t>ソラ</t>
    </rPh>
    <rPh sb="12" eb="13">
      <t>ミナト</t>
    </rPh>
    <phoneticPr fontId="7"/>
  </si>
  <si>
    <t>（２）港別－③三河港</t>
    <rPh sb="3" eb="4">
      <t>ミナト</t>
    </rPh>
    <rPh sb="4" eb="5">
      <t>ベツ</t>
    </rPh>
    <rPh sb="7" eb="10">
      <t>ミカワコウ</t>
    </rPh>
    <phoneticPr fontId="7"/>
  </si>
  <si>
    <t>（２）港別－②衣浦港</t>
    <rPh sb="3" eb="4">
      <t>ミナト</t>
    </rPh>
    <rPh sb="4" eb="5">
      <t>ベツ</t>
    </rPh>
    <rPh sb="7" eb="9">
      <t>キヌウラ</t>
    </rPh>
    <rPh sb="9" eb="10">
      <t>ミナト</t>
    </rPh>
    <phoneticPr fontId="7"/>
  </si>
  <si>
    <t>品名コード</t>
    <rPh sb="0" eb="2">
      <t>ヒンメイ</t>
    </rPh>
    <phoneticPr fontId="7"/>
  </si>
  <si>
    <t>皆減</t>
    <rPh sb="0" eb="2">
      <t>ミナゲン</t>
    </rPh>
    <phoneticPr fontId="1"/>
  </si>
  <si>
    <t>第４表　県内港の品目別輸出入数量・額(令和2年/2020年）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1" eb="14">
      <t>ユシュツニュウ</t>
    </rPh>
    <rPh sb="14" eb="16">
      <t>スウリョウ</t>
    </rPh>
    <rPh sb="17" eb="18">
      <t>ガク</t>
    </rPh>
    <rPh sb="19" eb="21">
      <t>レイワ</t>
    </rPh>
    <rPh sb="22" eb="23">
      <t>ネン</t>
    </rPh>
    <rPh sb="28" eb="29">
      <t>ネン</t>
    </rPh>
    <rPh sb="29" eb="30">
      <t>ヘイネン</t>
    </rPh>
    <phoneticPr fontId="5"/>
  </si>
  <si>
    <t>皆減</t>
    <rPh sb="0" eb="1">
      <t>ミナ</t>
    </rPh>
    <rPh sb="1" eb="2">
      <t>ゲン</t>
    </rPh>
    <phoneticPr fontId="1"/>
  </si>
  <si>
    <t>皆減</t>
    <rPh sb="0" eb="2">
      <t>ミナゲン</t>
    </rPh>
    <phoneticPr fontId="1"/>
  </si>
  <si>
    <t>第４表　県内港の品目別輸出入数量・額（令和2年/2020年）</t>
    <rPh sb="0" eb="1">
      <t>ダイ</t>
    </rPh>
    <rPh sb="2" eb="3">
      <t>ヒョウ</t>
    </rPh>
    <rPh sb="4" eb="6">
      <t>ケンナイ</t>
    </rPh>
    <rPh sb="6" eb="7">
      <t>ミナト</t>
    </rPh>
    <rPh sb="8" eb="10">
      <t>ヒンモク</t>
    </rPh>
    <rPh sb="10" eb="11">
      <t>ベツ</t>
    </rPh>
    <rPh sb="11" eb="14">
      <t>ユシュツニュウ</t>
    </rPh>
    <rPh sb="14" eb="16">
      <t>スウリョウ</t>
    </rPh>
    <rPh sb="17" eb="18">
      <t>ガク</t>
    </rPh>
    <rPh sb="19" eb="21">
      <t>レイワ</t>
    </rPh>
    <rPh sb="22" eb="23">
      <t>ネン</t>
    </rPh>
    <rPh sb="28" eb="29">
      <t>ネン</t>
    </rPh>
    <rPh sb="29" eb="30">
      <t>ヘイネン</t>
    </rPh>
    <phoneticPr fontId="5"/>
  </si>
  <si>
    <t>第４表　県内港の品目別輸出入数量・額（令和2年/2020年）</t>
    <rPh sb="0" eb="1">
      <t>ダイ</t>
    </rPh>
    <rPh sb="2" eb="3">
      <t>ヒョウ</t>
    </rPh>
    <rPh sb="4" eb="6">
      <t>ケンナイ</t>
    </rPh>
    <rPh sb="6" eb="7">
      <t>ミナト</t>
    </rPh>
    <rPh sb="8" eb="11">
      <t>ヒンモクベツ</t>
    </rPh>
    <rPh sb="11" eb="14">
      <t>ユシュツニュウ</t>
    </rPh>
    <rPh sb="14" eb="16">
      <t>スウリョウ</t>
    </rPh>
    <rPh sb="17" eb="18">
      <t>ガク</t>
    </rPh>
    <rPh sb="19" eb="21">
      <t>レイワ</t>
    </rPh>
    <rPh sb="22" eb="23">
      <t>ネン</t>
    </rPh>
    <rPh sb="28" eb="29">
      <t>ネン</t>
    </rPh>
    <rPh sb="29" eb="30">
      <t>ヘイネン</t>
    </rPh>
    <phoneticPr fontId="7"/>
  </si>
  <si>
    <t>第４表　県内港の品目別輸出入数量・額（令2元年/2020年）</t>
    <rPh sb="0" eb="1">
      <t>ダイ</t>
    </rPh>
    <rPh sb="2" eb="3">
      <t>ヒョウ</t>
    </rPh>
    <rPh sb="4" eb="6">
      <t>ケンナイ</t>
    </rPh>
    <rPh sb="6" eb="7">
      <t>ミナト</t>
    </rPh>
    <rPh sb="8" eb="11">
      <t>ヒンモクベツ</t>
    </rPh>
    <rPh sb="11" eb="14">
      <t>ユシュツニュウ</t>
    </rPh>
    <rPh sb="14" eb="16">
      <t>スウリョウ</t>
    </rPh>
    <rPh sb="17" eb="18">
      <t>ガク</t>
    </rPh>
    <rPh sb="19" eb="20">
      <t>レイ</t>
    </rPh>
    <rPh sb="21" eb="23">
      <t>ガンネン</t>
    </rPh>
    <rPh sb="28" eb="29">
      <t>ネン</t>
    </rPh>
    <rPh sb="29" eb="30">
      <t>ヘイネン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</si>
</sst>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);[Red]\(#,##0\)"/>
    <numFmt numFmtId="177" formatCode="0.0_);[Red]\(0.0\)"/>
    <numFmt numFmtId="178" formatCode="#,###"/>
    <numFmt numFmtId="179" formatCode="#,##0.0_);[Red]\(#,##0.0\)"/>
    <numFmt numFmtId="180" formatCode="#,##0_ "/>
    <numFmt numFmtId="181" formatCode="0.0_ "/>
    <numFmt numFmtId="182" formatCode="0_ "/>
    <numFmt numFmtId="183" formatCode="0_);[Red]\(0\)"/>
  </numFmts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2"/>
      <scheme val="minor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6" fillId="0" borderId="0">
      <alignment vertical="center"/>
    </xf>
    <xf numFmtId="0" fontId="4" fillId="0" borderId="0"/>
    <xf numFmtId="0" fontId="2" fillId="0" borderId="0">
      <alignment vertical="center"/>
    </xf>
  </cellStyleXfs>
  <cellXfs count="506">
    <xf numFmtId="0" fontId="0" fillId="0" borderId="0" xfId="0">
      <alignment vertical="center"/>
    </xf>
    <xf numFmtId="0" fontId="2" fillId="0" borderId="0" xfId="2" applyFill="1">
      <alignment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>
      <alignment vertical="center"/>
    </xf>
    <xf numFmtId="176" fontId="2" fillId="0" borderId="0" xfId="1" applyNumberFormat="1" applyFill="1">
      <alignment vertical="center"/>
    </xf>
    <xf numFmtId="176" fontId="2" fillId="0" borderId="0" xfId="2" applyNumberFormat="1" applyFill="1">
      <alignment vertical="center"/>
    </xf>
    <xf numFmtId="177" fontId="2" fillId="0" borderId="0" xfId="2" applyNumberFormat="1" applyFill="1" applyAlignment="1">
      <alignment horizontal="right" vertical="center"/>
    </xf>
    <xf numFmtId="176" fontId="2" fillId="0" borderId="0" xfId="1" applyNumberFormat="1" applyFill="1" applyAlignment="1">
      <alignment horizontal="center" vertical="center"/>
    </xf>
    <xf numFmtId="176" fontId="2" fillId="0" borderId="0" xfId="1" applyNumberFormat="1" applyFont="1" applyFill="1">
      <alignment vertical="center"/>
    </xf>
    <xf numFmtId="176" fontId="2" fillId="0" borderId="0" xfId="2" applyNumberFormat="1" applyFont="1" applyFill="1">
      <alignment vertical="center"/>
    </xf>
    <xf numFmtId="177" fontId="2" fillId="0" borderId="0" xfId="2" applyNumberFormat="1" applyFont="1" applyFill="1" applyAlignment="1">
      <alignment horizontal="right" vertical="center"/>
    </xf>
    <xf numFmtId="0" fontId="2" fillId="0" borderId="0" xfId="2" applyFont="1" applyFill="1" applyBorder="1">
      <alignment vertical="center"/>
    </xf>
    <xf numFmtId="0" fontId="10" fillId="2" borderId="9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11" xfId="2" applyFont="1" applyFill="1" applyBorder="1">
      <alignment vertical="center"/>
    </xf>
    <xf numFmtId="0" fontId="10" fillId="3" borderId="9" xfId="2" applyFont="1" applyFill="1" applyBorder="1" applyAlignment="1">
      <alignment horizontal="left" vertical="center"/>
    </xf>
    <xf numFmtId="0" fontId="10" fillId="3" borderId="10" xfId="2" applyFont="1" applyFill="1" applyBorder="1" applyAlignment="1">
      <alignment horizontal="center" vertical="center"/>
    </xf>
    <xf numFmtId="0" fontId="10" fillId="3" borderId="15" xfId="2" applyFont="1" applyFill="1" applyBorder="1">
      <alignment vertical="center"/>
    </xf>
    <xf numFmtId="0" fontId="10" fillId="3" borderId="11" xfId="2" applyFont="1" applyFill="1" applyBorder="1">
      <alignment vertical="center"/>
    </xf>
    <xf numFmtId="0" fontId="10" fillId="0" borderId="9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11" xfId="2" applyFont="1" applyFill="1" applyBorder="1">
      <alignment vertical="center"/>
    </xf>
    <xf numFmtId="0" fontId="0" fillId="0" borderId="0" xfId="2" applyFont="1" applyFill="1">
      <alignment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>
      <alignment vertical="center"/>
    </xf>
    <xf numFmtId="0" fontId="10" fillId="0" borderId="16" xfId="0" applyFont="1" applyFill="1" applyBorder="1">
      <alignment vertical="center"/>
    </xf>
    <xf numFmtId="0" fontId="11" fillId="3" borderId="9" xfId="3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left" shrinkToFit="1"/>
    </xf>
    <xf numFmtId="0" fontId="11" fillId="0" borderId="10" xfId="2" applyFont="1" applyFill="1" applyBorder="1" applyAlignment="1">
      <alignment horizontal="center" shrinkToFit="1"/>
    </xf>
    <xf numFmtId="0" fontId="11" fillId="0" borderId="11" xfId="2" applyFont="1" applyFill="1" applyBorder="1" applyAlignment="1">
      <alignment horizontal="left"/>
    </xf>
    <xf numFmtId="0" fontId="10" fillId="0" borderId="15" xfId="2" applyFont="1" applyFill="1" applyBorder="1">
      <alignment vertical="center"/>
    </xf>
    <xf numFmtId="0" fontId="10" fillId="0" borderId="9" xfId="0" applyFont="1" applyFill="1" applyBorder="1" applyAlignment="1"/>
    <xf numFmtId="0" fontId="11" fillId="0" borderId="9" xfId="3" applyFont="1" applyFill="1" applyBorder="1" applyAlignment="1">
      <alignment horizontal="left" shrinkToFit="1"/>
    </xf>
    <xf numFmtId="0" fontId="11" fillId="0" borderId="10" xfId="3" applyFont="1" applyFill="1" applyBorder="1" applyAlignment="1">
      <alignment horizontal="center" shrinkToFit="1"/>
    </xf>
    <xf numFmtId="0" fontId="11" fillId="0" borderId="11" xfId="3" applyFont="1" applyFill="1" applyBorder="1" applyAlignment="1">
      <alignment shrinkToFit="1"/>
    </xf>
    <xf numFmtId="0" fontId="11" fillId="0" borderId="11" xfId="2" applyFont="1" applyFill="1" applyBorder="1" applyAlignment="1">
      <alignment shrinkToFit="1"/>
    </xf>
    <xf numFmtId="0" fontId="10" fillId="3" borderId="19" xfId="2" applyFont="1" applyFill="1" applyBorder="1" applyAlignment="1">
      <alignment horizontal="left" vertical="center"/>
    </xf>
    <xf numFmtId="0" fontId="10" fillId="3" borderId="20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176" fontId="2" fillId="0" borderId="0" xfId="1" applyNumberFormat="1" applyFill="1" applyBorder="1">
      <alignment vertical="center"/>
    </xf>
    <xf numFmtId="0" fontId="4" fillId="0" borderId="0" xfId="3" applyFill="1"/>
    <xf numFmtId="38" fontId="4" fillId="0" borderId="0" xfId="1" applyFont="1" applyFill="1" applyAlignment="1"/>
    <xf numFmtId="178" fontId="4" fillId="0" borderId="0" xfId="3" applyNumberFormat="1" applyFill="1"/>
    <xf numFmtId="38" fontId="6" fillId="0" borderId="0" xfId="1" applyFont="1" applyFill="1" applyAlignment="1"/>
    <xf numFmtId="179" fontId="4" fillId="0" borderId="0" xfId="3" applyNumberFormat="1" applyFill="1" applyAlignment="1">
      <alignment horizontal="right"/>
    </xf>
    <xf numFmtId="0" fontId="13" fillId="0" borderId="0" xfId="3" applyFont="1" applyFill="1"/>
    <xf numFmtId="0" fontId="14" fillId="0" borderId="0" xfId="3" applyFont="1" applyFill="1" applyBorder="1"/>
    <xf numFmtId="38" fontId="0" fillId="2" borderId="12" xfId="1" applyFont="1" applyFill="1" applyBorder="1" applyAlignment="1"/>
    <xf numFmtId="38" fontId="10" fillId="3" borderId="9" xfId="1" applyFont="1" applyFill="1" applyBorder="1" applyAlignment="1"/>
    <xf numFmtId="38" fontId="10" fillId="3" borderId="13" xfId="1" applyFont="1" applyFill="1" applyBorder="1" applyAlignment="1"/>
    <xf numFmtId="38" fontId="0" fillId="3" borderId="12" xfId="1" applyFont="1" applyFill="1" applyBorder="1" applyAlignment="1"/>
    <xf numFmtId="38" fontId="10" fillId="0" borderId="9" xfId="1" applyFont="1" applyBorder="1" applyAlignment="1"/>
    <xf numFmtId="38" fontId="10" fillId="0" borderId="13" xfId="1" applyFont="1" applyBorder="1" applyAlignment="1"/>
    <xf numFmtId="0" fontId="4" fillId="0" borderId="0" xfId="3" applyFill="1" applyBorder="1"/>
    <xf numFmtId="38" fontId="11" fillId="0" borderId="13" xfId="1" applyFont="1" applyFill="1" applyBorder="1" applyAlignment="1"/>
    <xf numFmtId="38" fontId="10" fillId="0" borderId="12" xfId="1" applyFont="1" applyBorder="1" applyAlignment="1"/>
    <xf numFmtId="38" fontId="10" fillId="3" borderId="12" xfId="1" applyFont="1" applyFill="1" applyBorder="1" applyAlignment="1"/>
    <xf numFmtId="38" fontId="10" fillId="0" borderId="13" xfId="1" applyFont="1" applyFill="1" applyBorder="1" applyAlignment="1"/>
    <xf numFmtId="38" fontId="10" fillId="2" borderId="12" xfId="1" applyFont="1" applyFill="1" applyBorder="1" applyAlignment="1"/>
    <xf numFmtId="38" fontId="10" fillId="2" borderId="13" xfId="1" applyFont="1" applyFill="1" applyBorder="1" applyAlignment="1"/>
    <xf numFmtId="180" fontId="4" fillId="0" borderId="0" xfId="3" applyNumberFormat="1" applyFill="1"/>
    <xf numFmtId="0" fontId="4" fillId="0" borderId="0" xfId="3"/>
    <xf numFmtId="0" fontId="6" fillId="2" borderId="12" xfId="3" applyFont="1" applyFill="1" applyBorder="1"/>
    <xf numFmtId="0" fontId="6" fillId="3" borderId="12" xfId="3" applyFont="1" applyFill="1" applyBorder="1"/>
    <xf numFmtId="38" fontId="10" fillId="5" borderId="43" xfId="1" applyFont="1" applyFill="1" applyBorder="1" applyAlignment="1"/>
    <xf numFmtId="0" fontId="6" fillId="4" borderId="44" xfId="3" applyFont="1" applyFill="1" applyBorder="1"/>
    <xf numFmtId="38" fontId="12" fillId="5" borderId="28" xfId="1" applyFont="1" applyFill="1" applyBorder="1" applyAlignment="1"/>
    <xf numFmtId="0" fontId="4" fillId="0" borderId="0" xfId="3" applyFont="1" applyFill="1" applyAlignment="1">
      <alignment horizontal="left"/>
    </xf>
    <xf numFmtId="0" fontId="4" fillId="0" borderId="0" xfId="3" applyFont="1" applyFill="1" applyAlignment="1">
      <alignment horizontal="center"/>
    </xf>
    <xf numFmtId="0" fontId="4" fillId="0" borderId="0" xfId="3" applyFont="1" applyFill="1" applyBorder="1"/>
    <xf numFmtId="179" fontId="4" fillId="0" borderId="0" xfId="3" applyNumberFormat="1" applyFill="1"/>
    <xf numFmtId="0" fontId="4" fillId="0" borderId="0" xfId="3" applyFont="1" applyFill="1" applyBorder="1" applyAlignment="1">
      <alignment shrinkToFit="1"/>
    </xf>
    <xf numFmtId="0" fontId="16" fillId="0" borderId="0" xfId="5" applyFont="1" applyFill="1" applyBorder="1">
      <alignment vertical="center"/>
    </xf>
    <xf numFmtId="38" fontId="16" fillId="0" borderId="0" xfId="1" applyFont="1" applyFill="1" applyBorder="1">
      <alignment vertical="center"/>
    </xf>
    <xf numFmtId="0" fontId="13" fillId="0" borderId="0" xfId="5" applyFont="1" applyFill="1">
      <alignment vertical="center"/>
    </xf>
    <xf numFmtId="38" fontId="13" fillId="0" borderId="0" xfId="1" applyFont="1" applyFill="1">
      <alignment vertical="center"/>
    </xf>
    <xf numFmtId="0" fontId="14" fillId="0" borderId="0" xfId="5" applyFont="1" applyFill="1" applyBorder="1">
      <alignment vertical="center"/>
    </xf>
    <xf numFmtId="38" fontId="14" fillId="0" borderId="0" xfId="1" applyFont="1" applyFill="1" applyBorder="1">
      <alignment vertical="center"/>
    </xf>
    <xf numFmtId="179" fontId="17" fillId="0" borderId="0" xfId="5" applyNumberFormat="1" applyFont="1" applyFill="1" applyAlignment="1">
      <alignment horizontal="right" vertical="center"/>
    </xf>
    <xf numFmtId="0" fontId="6" fillId="0" borderId="0" xfId="5" applyFont="1" applyFill="1" applyBorder="1">
      <alignment vertical="center"/>
    </xf>
    <xf numFmtId="38" fontId="6" fillId="0" borderId="0" xfId="1" applyFont="1" applyFill="1" applyBorder="1">
      <alignment vertical="center"/>
    </xf>
    <xf numFmtId="181" fontId="6" fillId="2" borderId="33" xfId="3" applyNumberFormat="1" applyFont="1" applyFill="1" applyBorder="1"/>
    <xf numFmtId="181" fontId="6" fillId="3" borderId="33" xfId="3" applyNumberFormat="1" applyFont="1" applyFill="1" applyBorder="1"/>
    <xf numFmtId="181" fontId="6" fillId="0" borderId="33" xfId="3" applyNumberFormat="1" applyFont="1" applyFill="1" applyBorder="1"/>
    <xf numFmtId="181" fontId="6" fillId="0" borderId="0" xfId="3" applyNumberFormat="1" applyFont="1" applyFill="1" applyBorder="1"/>
    <xf numFmtId="0" fontId="3" fillId="0" borderId="0" xfId="0" applyFont="1" applyFill="1" applyBorder="1">
      <alignment vertical="center"/>
    </xf>
    <xf numFmtId="38" fontId="3" fillId="0" borderId="0" xfId="1" applyFont="1" applyFill="1" applyBorder="1">
      <alignment vertical="center"/>
    </xf>
    <xf numFmtId="0" fontId="4" fillId="0" borderId="0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vertical="center" shrinkToFit="1"/>
    </xf>
    <xf numFmtId="0" fontId="4" fillId="0" borderId="0" xfId="3" applyFont="1" applyFill="1" applyBorder="1" applyAlignment="1">
      <alignment horizontal="center" vertical="center"/>
    </xf>
    <xf numFmtId="38" fontId="4" fillId="0" borderId="0" xfId="1" applyFont="1" applyFill="1" applyBorder="1" applyAlignment="1"/>
    <xf numFmtId="182" fontId="6" fillId="0" borderId="0" xfId="5" applyNumberFormat="1" applyFont="1" applyFill="1" applyBorder="1">
      <alignment vertical="center"/>
    </xf>
    <xf numFmtId="0" fontId="6" fillId="0" borderId="0" xfId="5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 vertical="center"/>
    </xf>
    <xf numFmtId="0" fontId="6" fillId="0" borderId="0" xfId="5" applyFill="1" applyBorder="1">
      <alignment vertical="center"/>
    </xf>
    <xf numFmtId="0" fontId="6" fillId="0" borderId="0" xfId="5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4" fillId="0" borderId="0" xfId="6" applyFill="1" applyBorder="1"/>
    <xf numFmtId="0" fontId="4" fillId="0" borderId="0" xfId="6" applyFill="1" applyBorder="1" applyAlignment="1">
      <alignment horizontal="center"/>
    </xf>
    <xf numFmtId="0" fontId="4" fillId="0" borderId="0" xfId="6" applyFill="1" applyBorder="1" applyAlignment="1">
      <alignment vertical="center" shrinkToFit="1"/>
    </xf>
    <xf numFmtId="0" fontId="4" fillId="0" borderId="0" xfId="6" applyFill="1" applyBorder="1" applyAlignment="1">
      <alignment horizontal="center" vertical="center"/>
    </xf>
    <xf numFmtId="0" fontId="15" fillId="2" borderId="10" xfId="0" applyFont="1" applyFill="1" applyBorder="1" applyAlignment="1"/>
    <xf numFmtId="0" fontId="15" fillId="2" borderId="12" xfId="0" applyFont="1" applyFill="1" applyBorder="1" applyAlignment="1"/>
    <xf numFmtId="0" fontId="10" fillId="2" borderId="10" xfId="0" applyFont="1" applyFill="1" applyBorder="1" applyAlignment="1"/>
    <xf numFmtId="38" fontId="10" fillId="2" borderId="10" xfId="1" applyFont="1" applyFill="1" applyBorder="1" applyAlignment="1"/>
    <xf numFmtId="0" fontId="15" fillId="2" borderId="9" xfId="0" applyFont="1" applyFill="1" applyBorder="1" applyAlignment="1"/>
    <xf numFmtId="0" fontId="15" fillId="3" borderId="10" xfId="0" applyFont="1" applyFill="1" applyBorder="1" applyAlignment="1"/>
    <xf numFmtId="0" fontId="15" fillId="3" borderId="12" xfId="0" applyFont="1" applyFill="1" applyBorder="1" applyAlignment="1"/>
    <xf numFmtId="0" fontId="10" fillId="3" borderId="10" xfId="0" applyFont="1" applyFill="1" applyBorder="1" applyAlignment="1"/>
    <xf numFmtId="38" fontId="10" fillId="3" borderId="10" xfId="1" applyFont="1" applyFill="1" applyBorder="1" applyAlignment="1"/>
    <xf numFmtId="0" fontId="15" fillId="3" borderId="9" xfId="0" applyFont="1" applyFill="1" applyBorder="1" applyAlignment="1"/>
    <xf numFmtId="0" fontId="15" fillId="0" borderId="10" xfId="0" applyFont="1" applyBorder="1" applyAlignment="1"/>
    <xf numFmtId="0" fontId="15" fillId="0" borderId="12" xfId="0" applyFont="1" applyBorder="1" applyAlignment="1"/>
    <xf numFmtId="0" fontId="10" fillId="0" borderId="10" xfId="0" applyFont="1" applyBorder="1" applyAlignment="1"/>
    <xf numFmtId="38" fontId="10" fillId="0" borderId="10" xfId="1" applyFont="1" applyBorder="1" applyAlignment="1"/>
    <xf numFmtId="0" fontId="15" fillId="0" borderId="9" xfId="0" applyFont="1" applyBorder="1" applyAlignment="1"/>
    <xf numFmtId="0" fontId="15" fillId="0" borderId="12" xfId="0" applyFont="1" applyFill="1" applyBorder="1" applyAlignment="1"/>
    <xf numFmtId="0" fontId="10" fillId="0" borderId="10" xfId="0" applyFont="1" applyFill="1" applyBorder="1" applyAlignment="1"/>
    <xf numFmtId="38" fontId="10" fillId="0" borderId="10" xfId="1" applyFont="1" applyFill="1" applyBorder="1" applyAlignment="1"/>
    <xf numFmtId="0" fontId="10" fillId="0" borderId="0" xfId="0" applyFont="1" applyFill="1" applyAlignment="1"/>
    <xf numFmtId="38" fontId="10" fillId="0" borderId="0" xfId="1" applyFont="1" applyFill="1" applyAlignment="1"/>
    <xf numFmtId="0" fontId="15" fillId="2" borderId="7" xfId="0" applyFont="1" applyFill="1" applyBorder="1" applyAlignment="1"/>
    <xf numFmtId="0" fontId="15" fillId="3" borderId="18" xfId="0" applyFont="1" applyFill="1" applyBorder="1" applyAlignment="1"/>
    <xf numFmtId="38" fontId="9" fillId="0" borderId="0" xfId="1" applyFont="1" applyFill="1" applyBorder="1" applyAlignment="1">
      <alignment vertical="center"/>
    </xf>
    <xf numFmtId="0" fontId="18" fillId="2" borderId="10" xfId="0" applyFont="1" applyFill="1" applyBorder="1" applyAlignment="1"/>
    <xf numFmtId="0" fontId="11" fillId="2" borderId="10" xfId="0" applyFont="1" applyFill="1" applyBorder="1" applyAlignment="1"/>
    <xf numFmtId="38" fontId="11" fillId="2" borderId="10" xfId="1" applyFont="1" applyFill="1" applyBorder="1" applyAlignment="1"/>
    <xf numFmtId="38" fontId="11" fillId="2" borderId="13" xfId="1" applyFont="1" applyFill="1" applyBorder="1" applyAlignment="1"/>
    <xf numFmtId="38" fontId="11" fillId="3" borderId="33" xfId="1" applyFont="1" applyFill="1" applyBorder="1" applyAlignment="1"/>
    <xf numFmtId="38" fontId="15" fillId="5" borderId="25" xfId="1" applyFont="1" applyFill="1" applyBorder="1" applyAlignment="1"/>
    <xf numFmtId="38" fontId="18" fillId="4" borderId="28" xfId="1" applyFont="1" applyFill="1" applyBorder="1" applyAlignment="1"/>
    <xf numFmtId="0" fontId="6" fillId="0" borderId="0" xfId="5" applyFill="1" applyBorder="1" applyAlignment="1">
      <alignment horizontal="center" vertical="center"/>
    </xf>
    <xf numFmtId="0" fontId="4" fillId="0" borderId="0" xfId="6" applyFill="1" applyBorder="1" applyAlignment="1">
      <alignment horizontal="center" vertical="center"/>
    </xf>
    <xf numFmtId="0" fontId="11" fillId="2" borderId="31" xfId="3" applyFont="1" applyFill="1" applyBorder="1" applyAlignment="1">
      <alignment horizontal="left" shrinkToFit="1"/>
    </xf>
    <xf numFmtId="0" fontId="11" fillId="2" borderId="10" xfId="3" applyFont="1" applyFill="1" applyBorder="1" applyAlignment="1">
      <alignment horizontal="center" shrinkToFit="1"/>
    </xf>
    <xf numFmtId="0" fontId="11" fillId="3" borderId="31" xfId="3" applyFont="1" applyFill="1" applyBorder="1" applyAlignment="1">
      <alignment horizontal="left" shrinkToFit="1"/>
    </xf>
    <xf numFmtId="0" fontId="11" fillId="3" borderId="10" xfId="3" applyFont="1" applyFill="1" applyBorder="1" applyAlignment="1">
      <alignment horizontal="center" shrinkToFit="1"/>
    </xf>
    <xf numFmtId="0" fontId="11" fillId="3" borderId="15" xfId="3" applyFont="1" applyFill="1" applyBorder="1" applyAlignment="1">
      <alignment shrinkToFit="1"/>
    </xf>
    <xf numFmtId="0" fontId="11" fillId="6" borderId="31" xfId="3" applyFont="1" applyFill="1" applyBorder="1" applyAlignment="1">
      <alignment horizontal="left" shrinkToFit="1"/>
    </xf>
    <xf numFmtId="0" fontId="11" fillId="6" borderId="10" xfId="3" applyFont="1" applyFill="1" applyBorder="1" applyAlignment="1">
      <alignment horizontal="center" shrinkToFit="1"/>
    </xf>
    <xf numFmtId="0" fontId="11" fillId="6" borderId="15" xfId="3" applyFont="1" applyFill="1" applyBorder="1" applyAlignment="1">
      <alignment shrinkToFit="1"/>
    </xf>
    <xf numFmtId="0" fontId="10" fillId="0" borderId="32" xfId="0" applyFont="1" applyFill="1" applyBorder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1" fillId="3" borderId="9" xfId="3" applyFont="1" applyFill="1" applyBorder="1" applyAlignment="1">
      <alignment horizontal="left" shrinkToFit="1"/>
    </xf>
    <xf numFmtId="0" fontId="11" fillId="6" borderId="31" xfId="3" quotePrefix="1" applyFont="1" applyFill="1" applyBorder="1" applyAlignment="1">
      <alignment horizontal="left" shrinkToFit="1"/>
    </xf>
    <xf numFmtId="0" fontId="11" fillId="0" borderId="31" xfId="3" applyFont="1" applyFill="1" applyBorder="1" applyAlignment="1">
      <alignment horizontal="left" shrinkToFit="1"/>
    </xf>
    <xf numFmtId="0" fontId="11" fillId="0" borderId="15" xfId="3" applyFont="1" applyFill="1" applyBorder="1" applyAlignment="1">
      <alignment shrinkToFit="1"/>
    </xf>
    <xf numFmtId="0" fontId="11" fillId="6" borderId="33" xfId="3" applyFont="1" applyFill="1" applyBorder="1" applyAlignment="1">
      <alignment shrinkToFit="1"/>
    </xf>
    <xf numFmtId="0" fontId="11" fillId="3" borderId="33" xfId="3" applyFont="1" applyFill="1" applyBorder="1" applyAlignment="1">
      <alignment shrinkToFit="1"/>
    </xf>
    <xf numFmtId="0" fontId="11" fillId="0" borderId="33" xfId="3" applyFont="1" applyFill="1" applyBorder="1" applyAlignment="1">
      <alignment shrinkToFit="1"/>
    </xf>
    <xf numFmtId="0" fontId="10" fillId="0" borderId="18" xfId="0" applyFont="1" applyFill="1" applyBorder="1" applyAlignment="1">
      <alignment horizontal="center"/>
    </xf>
    <xf numFmtId="0" fontId="10" fillId="0" borderId="34" xfId="0" applyFont="1" applyFill="1" applyBorder="1" applyAlignment="1"/>
    <xf numFmtId="0" fontId="11" fillId="2" borderId="33" xfId="3" applyFont="1" applyFill="1" applyBorder="1" applyAlignment="1">
      <alignment shrinkToFit="1"/>
    </xf>
    <xf numFmtId="0" fontId="11" fillId="0" borderId="12" xfId="3" applyFont="1" applyFill="1" applyBorder="1" applyAlignment="1">
      <alignment horizontal="center" shrinkToFit="1"/>
    </xf>
    <xf numFmtId="0" fontId="10" fillId="0" borderId="35" xfId="0" applyFont="1" applyFill="1" applyBorder="1">
      <alignment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4" xfId="0" applyFont="1" applyFill="1" applyBorder="1">
      <alignment vertical="center"/>
    </xf>
    <xf numFmtId="0" fontId="11" fillId="2" borderId="9" xfId="3" applyFont="1" applyFill="1" applyBorder="1" applyAlignment="1">
      <alignment horizontal="left" shrinkToFit="1"/>
    </xf>
    <xf numFmtId="0" fontId="11" fillId="2" borderId="12" xfId="3" applyFont="1" applyFill="1" applyBorder="1" applyAlignment="1">
      <alignment horizontal="center" shrinkToFit="1"/>
    </xf>
    <xf numFmtId="0" fontId="11" fillId="0" borderId="31" xfId="3" applyFont="1" applyFill="1" applyBorder="1" applyAlignment="1">
      <alignment horizontal="left" vertical="center"/>
    </xf>
    <xf numFmtId="0" fontId="11" fillId="0" borderId="10" xfId="3" applyFont="1" applyFill="1" applyBorder="1" applyAlignment="1">
      <alignment horizontal="center" vertical="center"/>
    </xf>
    <xf numFmtId="0" fontId="11" fillId="0" borderId="33" xfId="3" applyFont="1" applyFill="1" applyBorder="1" applyAlignment="1">
      <alignment vertical="center"/>
    </xf>
    <xf numFmtId="0" fontId="11" fillId="6" borderId="9" xfId="3" applyFont="1" applyFill="1" applyBorder="1" applyAlignment="1">
      <alignment horizontal="left" shrinkToFit="1"/>
    </xf>
    <xf numFmtId="0" fontId="11" fillId="6" borderId="12" xfId="3" applyFont="1" applyFill="1" applyBorder="1" applyAlignment="1">
      <alignment horizontal="center" shrinkToFit="1"/>
    </xf>
    <xf numFmtId="0" fontId="10" fillId="0" borderId="18" xfId="0" applyFont="1" applyFill="1" applyBorder="1" applyAlignment="1">
      <alignment horizontal="center" vertical="center"/>
    </xf>
    <xf numFmtId="0" fontId="11" fillId="6" borderId="33" xfId="3" applyFont="1" applyFill="1" applyBorder="1" applyAlignment="1"/>
    <xf numFmtId="0" fontId="10" fillId="0" borderId="31" xfId="0" applyFont="1" applyFill="1" applyBorder="1" applyAlignment="1">
      <alignment horizontal="left" vertical="center"/>
    </xf>
    <xf numFmtId="0" fontId="10" fillId="0" borderId="33" xfId="0" applyFont="1" applyFill="1" applyBorder="1">
      <alignment vertical="center"/>
    </xf>
    <xf numFmtId="0" fontId="11" fillId="3" borderId="12" xfId="3" applyFont="1" applyFill="1" applyBorder="1" applyAlignment="1">
      <alignment horizontal="center" shrinkToFi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11" fillId="6" borderId="14" xfId="3" applyFont="1" applyFill="1" applyBorder="1" applyAlignment="1">
      <alignment shrinkToFit="1"/>
    </xf>
    <xf numFmtId="0" fontId="11" fillId="0" borderId="14" xfId="3" applyFont="1" applyFill="1" applyBorder="1" applyAlignment="1">
      <alignment shrinkToFit="1"/>
    </xf>
    <xf numFmtId="0" fontId="11" fillId="0" borderId="14" xfId="3" applyFont="1" applyFill="1" applyBorder="1" applyAlignment="1"/>
    <xf numFmtId="0" fontId="11" fillId="2" borderId="14" xfId="3" applyFont="1" applyFill="1" applyBorder="1" applyAlignment="1">
      <alignment shrinkToFit="1"/>
    </xf>
    <xf numFmtId="0" fontId="11" fillId="3" borderId="14" xfId="3" applyFont="1" applyFill="1" applyBorder="1" applyAlignment="1">
      <alignment shrinkToFit="1"/>
    </xf>
    <xf numFmtId="0" fontId="11" fillId="3" borderId="19" xfId="3" applyFont="1" applyFill="1" applyBorder="1" applyAlignment="1">
      <alignment horizontal="left" shrinkToFit="1"/>
    </xf>
    <xf numFmtId="0" fontId="11" fillId="3" borderId="20" xfId="3" applyFont="1" applyFill="1" applyBorder="1" applyAlignment="1">
      <alignment horizontal="center" shrinkToFit="1"/>
    </xf>
    <xf numFmtId="0" fontId="11" fillId="3" borderId="29" xfId="3" applyFont="1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/>
    </xf>
    <xf numFmtId="179" fontId="2" fillId="0" borderId="0" xfId="2" applyNumberFormat="1" applyFill="1" applyAlignment="1">
      <alignment horizontal="right" vertical="center"/>
    </xf>
    <xf numFmtId="179" fontId="2" fillId="0" borderId="0" xfId="2" applyNumberFormat="1" applyFont="1" applyFill="1" applyAlignment="1">
      <alignment horizontal="right" vertical="center"/>
    </xf>
    <xf numFmtId="179" fontId="2" fillId="0" borderId="0" xfId="2" applyNumberFormat="1" applyFill="1">
      <alignment vertical="center"/>
    </xf>
    <xf numFmtId="179" fontId="2" fillId="0" borderId="0" xfId="2" applyNumberFormat="1" applyFont="1" applyFill="1">
      <alignment vertical="center"/>
    </xf>
    <xf numFmtId="179" fontId="6" fillId="2" borderId="14" xfId="3" applyNumberFormat="1" applyFont="1" applyFill="1" applyBorder="1" applyAlignment="1">
      <alignment shrinkToFit="1"/>
    </xf>
    <xf numFmtId="179" fontId="6" fillId="3" borderId="14" xfId="3" applyNumberFormat="1" applyFont="1" applyFill="1" applyBorder="1" applyAlignment="1">
      <alignment shrinkToFit="1"/>
    </xf>
    <xf numFmtId="179" fontId="6" fillId="2" borderId="14" xfId="4" applyNumberFormat="1" applyFont="1" applyFill="1" applyBorder="1" applyAlignment="1">
      <alignment horizontal="right" shrinkToFit="1"/>
    </xf>
    <xf numFmtId="179" fontId="6" fillId="3" borderId="14" xfId="4" applyNumberFormat="1" applyFont="1" applyFill="1" applyBorder="1" applyAlignment="1">
      <alignment horizontal="right" shrinkToFit="1"/>
    </xf>
    <xf numFmtId="179" fontId="4" fillId="4" borderId="45" xfId="3" applyNumberFormat="1" applyFill="1" applyBorder="1"/>
    <xf numFmtId="179" fontId="6" fillId="4" borderId="45" xfId="3" applyNumberFormat="1" applyFont="1" applyFill="1" applyBorder="1" applyAlignment="1">
      <alignment shrinkToFit="1"/>
    </xf>
    <xf numFmtId="179" fontId="11" fillId="2" borderId="11" xfId="4" applyNumberFormat="1" applyFont="1" applyFill="1" applyBorder="1" applyAlignment="1">
      <alignment horizontal="right" shrinkToFit="1"/>
    </xf>
    <xf numFmtId="176" fontId="10" fillId="2" borderId="13" xfId="1" applyNumberFormat="1" applyFont="1" applyFill="1" applyBorder="1">
      <alignment vertical="center"/>
    </xf>
    <xf numFmtId="176" fontId="10" fillId="2" borderId="12" xfId="0" applyNumberFormat="1" applyFont="1" applyFill="1" applyBorder="1" applyAlignment="1"/>
    <xf numFmtId="179" fontId="11" fillId="2" borderId="10" xfId="4" applyNumberFormat="1" applyFont="1" applyFill="1" applyBorder="1" applyAlignment="1">
      <alignment horizontal="right" shrinkToFit="1"/>
    </xf>
    <xf numFmtId="179" fontId="11" fillId="2" borderId="14" xfId="3" applyNumberFormat="1" applyFont="1" applyFill="1" applyBorder="1" applyAlignment="1">
      <alignment shrinkToFit="1"/>
    </xf>
    <xf numFmtId="179" fontId="11" fillId="3" borderId="11" xfId="4" applyNumberFormat="1" applyFont="1" applyFill="1" applyBorder="1" applyAlignment="1">
      <alignment horizontal="right" shrinkToFit="1"/>
    </xf>
    <xf numFmtId="176" fontId="10" fillId="3" borderId="13" xfId="1" applyNumberFormat="1" applyFont="1" applyFill="1" applyBorder="1">
      <alignment vertical="center"/>
    </xf>
    <xf numFmtId="176" fontId="10" fillId="3" borderId="12" xfId="0" applyNumberFormat="1" applyFont="1" applyFill="1" applyBorder="1" applyAlignment="1"/>
    <xf numFmtId="179" fontId="11" fillId="3" borderId="10" xfId="4" applyNumberFormat="1" applyFont="1" applyFill="1" applyBorder="1" applyAlignment="1">
      <alignment horizontal="right" shrinkToFit="1"/>
    </xf>
    <xf numFmtId="179" fontId="11" fillId="3" borderId="14" xfId="3" applyNumberFormat="1" applyFont="1" applyFill="1" applyBorder="1" applyAlignment="1">
      <alignment shrinkToFit="1"/>
    </xf>
    <xf numFmtId="179" fontId="11" fillId="0" borderId="11" xfId="4" applyNumberFormat="1" applyFont="1" applyFill="1" applyBorder="1" applyAlignment="1">
      <alignment horizontal="right" shrinkToFit="1"/>
    </xf>
    <xf numFmtId="176" fontId="10" fillId="0" borderId="13" xfId="1" applyNumberFormat="1" applyFont="1" applyBorder="1">
      <alignment vertical="center"/>
    </xf>
    <xf numFmtId="176" fontId="10" fillId="0" borderId="12" xfId="0" applyNumberFormat="1" applyFont="1" applyBorder="1" applyAlignment="1"/>
    <xf numFmtId="179" fontId="11" fillId="0" borderId="10" xfId="4" applyNumberFormat="1" applyFont="1" applyFill="1" applyBorder="1" applyAlignment="1">
      <alignment horizontal="right" shrinkToFit="1"/>
    </xf>
    <xf numFmtId="179" fontId="11" fillId="0" borderId="14" xfId="3" applyNumberFormat="1" applyFont="1" applyFill="1" applyBorder="1" applyAlignment="1">
      <alignment shrinkToFit="1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Fill="1" applyBorder="1">
      <alignment vertical="center"/>
    </xf>
    <xf numFmtId="0" fontId="10" fillId="0" borderId="11" xfId="0" applyFont="1" applyFill="1" applyBorder="1" applyAlignment="1"/>
    <xf numFmtId="176" fontId="15" fillId="5" borderId="25" xfId="0" applyNumberFormat="1" applyFont="1" applyFill="1" applyBorder="1" applyAlignment="1"/>
    <xf numFmtId="0" fontId="11" fillId="4" borderId="26" xfId="3" applyFont="1" applyFill="1" applyBorder="1" applyAlignment="1">
      <alignment horizontal="center" shrinkToFit="1"/>
    </xf>
    <xf numFmtId="179" fontId="11" fillId="4" borderId="27" xfId="4" applyNumberFormat="1" applyFont="1" applyFill="1" applyBorder="1" applyAlignment="1">
      <alignment horizontal="right" shrinkToFit="1"/>
    </xf>
    <xf numFmtId="176" fontId="10" fillId="4" borderId="28" xfId="1" applyNumberFormat="1" applyFont="1" applyFill="1" applyBorder="1">
      <alignment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>
      <alignment vertical="center"/>
    </xf>
    <xf numFmtId="0" fontId="19" fillId="0" borderId="0" xfId="3" applyNumberFormat="1" applyFont="1" applyFill="1" applyAlignment="1">
      <alignment horizontal="left"/>
    </xf>
    <xf numFmtId="0" fontId="11" fillId="0" borderId="0" xfId="3" applyFont="1" applyFill="1" applyAlignment="1">
      <alignment horizontal="left"/>
    </xf>
    <xf numFmtId="0" fontId="11" fillId="0" borderId="0" xfId="3" applyFont="1" applyFill="1" applyBorder="1" applyAlignment="1">
      <alignment horizontal="left"/>
    </xf>
    <xf numFmtId="0" fontId="11" fillId="0" borderId="0" xfId="3" applyFont="1" applyFill="1" applyAlignment="1">
      <alignment horizontal="left" vertical="center"/>
    </xf>
    <xf numFmtId="0" fontId="20" fillId="0" borderId="0" xfId="3" applyFont="1" applyFill="1" applyAlignment="1">
      <alignment horizontal="center" shrinkToFit="1"/>
    </xf>
    <xf numFmtId="0" fontId="20" fillId="0" borderId="0" xfId="3" applyFont="1" applyFill="1" applyBorder="1" applyAlignment="1">
      <alignment shrinkToFit="1"/>
    </xf>
    <xf numFmtId="38" fontId="11" fillId="0" borderId="0" xfId="1" applyFont="1" applyFill="1" applyAlignment="1"/>
    <xf numFmtId="0" fontId="11" fillId="0" borderId="0" xfId="3" applyFont="1" applyFill="1" applyAlignment="1">
      <alignment horizontal="center"/>
    </xf>
    <xf numFmtId="179" fontId="11" fillId="0" borderId="0" xfId="4" applyNumberFormat="1" applyFont="1" applyFill="1" applyAlignment="1">
      <alignment horizontal="right"/>
    </xf>
    <xf numFmtId="178" fontId="11" fillId="0" borderId="0" xfId="3" applyNumberFormat="1" applyFont="1" applyFill="1"/>
    <xf numFmtId="179" fontId="11" fillId="0" borderId="0" xfId="3" applyNumberFormat="1" applyFont="1" applyFill="1" applyAlignment="1">
      <alignment horizontal="right"/>
    </xf>
    <xf numFmtId="179" fontId="11" fillId="0" borderId="0" xfId="3" applyNumberFormat="1" applyFont="1" applyFill="1"/>
    <xf numFmtId="0" fontId="21" fillId="0" borderId="0" xfId="3" applyFont="1" applyFill="1" applyAlignment="1">
      <alignment horizontal="left"/>
    </xf>
    <xf numFmtId="0" fontId="22" fillId="0" borderId="0" xfId="3" applyFont="1" applyFill="1" applyAlignment="1">
      <alignment horizontal="center" vertical="center"/>
    </xf>
    <xf numFmtId="0" fontId="22" fillId="0" borderId="0" xfId="3" applyFont="1" applyFill="1" applyBorder="1" applyAlignment="1">
      <alignment shrinkToFit="1"/>
    </xf>
    <xf numFmtId="38" fontId="22" fillId="0" borderId="0" xfId="1" applyFont="1" applyFill="1" applyAlignment="1"/>
    <xf numFmtId="0" fontId="22" fillId="0" borderId="0" xfId="3" applyFont="1" applyFill="1"/>
    <xf numFmtId="179" fontId="22" fillId="0" borderId="0" xfId="3" applyNumberFormat="1" applyFont="1" applyFill="1"/>
    <xf numFmtId="178" fontId="22" fillId="0" borderId="0" xfId="3" applyNumberFormat="1" applyFont="1" applyFill="1"/>
    <xf numFmtId="38" fontId="22" fillId="0" borderId="0" xfId="1" applyFont="1" applyFill="1" applyAlignment="1">
      <alignment horizontal="center" vertical="center"/>
    </xf>
    <xf numFmtId="179" fontId="22" fillId="0" borderId="0" xfId="3" applyNumberFormat="1" applyFont="1" applyFill="1" applyAlignment="1">
      <alignment horizontal="right"/>
    </xf>
    <xf numFmtId="0" fontId="21" fillId="0" borderId="0" xfId="3" applyFont="1" applyFill="1" applyBorder="1" applyAlignment="1">
      <alignment horizontal="center"/>
    </xf>
    <xf numFmtId="0" fontId="21" fillId="0" borderId="0" xfId="3" applyFont="1" applyFill="1" applyBorder="1" applyAlignment="1">
      <alignment shrinkToFit="1"/>
    </xf>
    <xf numFmtId="38" fontId="21" fillId="0" borderId="0" xfId="1" applyFont="1" applyFill="1" applyBorder="1" applyAlignment="1"/>
    <xf numFmtId="0" fontId="21" fillId="0" borderId="0" xfId="3" applyFont="1" applyFill="1" applyBorder="1"/>
    <xf numFmtId="179" fontId="21" fillId="0" borderId="0" xfId="3" applyNumberFormat="1" applyFont="1" applyFill="1" applyBorder="1"/>
    <xf numFmtId="178" fontId="21" fillId="0" borderId="0" xfId="3" applyNumberFormat="1" applyFont="1" applyFill="1" applyBorder="1"/>
    <xf numFmtId="179" fontId="21" fillId="0" borderId="0" xfId="3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shrinkToFit="1"/>
    </xf>
    <xf numFmtId="178" fontId="11" fillId="0" borderId="0" xfId="3" applyNumberFormat="1" applyFont="1" applyFill="1" applyAlignment="1">
      <alignment horizontal="right"/>
    </xf>
    <xf numFmtId="179" fontId="11" fillId="2" borderId="12" xfId="4" applyNumberFormat="1" applyFont="1" applyFill="1" applyBorder="1" applyAlignment="1">
      <alignment horizontal="right" shrinkToFit="1"/>
    </xf>
    <xf numFmtId="179" fontId="11" fillId="3" borderId="12" xfId="4" applyNumberFormat="1" applyFont="1" applyFill="1" applyBorder="1" applyAlignment="1">
      <alignment horizontal="right" shrinkToFit="1"/>
    </xf>
    <xf numFmtId="179" fontId="11" fillId="0" borderId="12" xfId="4" applyNumberFormat="1" applyFont="1" applyFill="1" applyBorder="1" applyAlignment="1">
      <alignment horizontal="right" shrinkToFit="1"/>
    </xf>
    <xf numFmtId="179" fontId="11" fillId="0" borderId="15" xfId="4" applyNumberFormat="1" applyFont="1" applyFill="1" applyBorder="1" applyAlignment="1">
      <alignment horizontal="right" shrinkToFit="1"/>
    </xf>
    <xf numFmtId="38" fontId="10" fillId="0" borderId="12" xfId="1" applyFont="1" applyBorder="1" applyAlignment="1">
      <alignment horizontal="center"/>
    </xf>
    <xf numFmtId="0" fontId="11" fillId="6" borderId="12" xfId="0" applyFont="1" applyFill="1" applyBorder="1" applyAlignment="1">
      <alignment horizontal="center" shrinkToFit="1"/>
    </xf>
    <xf numFmtId="0" fontId="10" fillId="6" borderId="12" xfId="0" applyFont="1" applyFill="1" applyBorder="1" applyAlignment="1">
      <alignment horizontal="center" vertical="center"/>
    </xf>
    <xf numFmtId="179" fontId="11" fillId="0" borderId="21" xfId="4" applyNumberFormat="1" applyFont="1" applyFill="1" applyBorder="1" applyAlignment="1">
      <alignment horizontal="right" shrinkToFit="1"/>
    </xf>
    <xf numFmtId="179" fontId="11" fillId="0" borderId="36" xfId="4" applyNumberFormat="1" applyFont="1" applyFill="1" applyBorder="1" applyAlignment="1">
      <alignment horizontal="right" shrinkToFit="1"/>
    </xf>
    <xf numFmtId="179" fontId="11" fillId="0" borderId="12" xfId="3" applyNumberFormat="1" applyFont="1" applyFill="1" applyBorder="1"/>
    <xf numFmtId="38" fontId="10" fillId="0" borderId="38" xfId="1" applyFont="1" applyFill="1" applyBorder="1" applyAlignment="1"/>
    <xf numFmtId="0" fontId="11" fillId="6" borderId="12" xfId="3" applyFont="1" applyFill="1" applyBorder="1"/>
    <xf numFmtId="0" fontId="11" fillId="0" borderId="12" xfId="3" applyFont="1" applyFill="1" applyBorder="1" applyAlignment="1">
      <alignment horizontal="center"/>
    </xf>
    <xf numFmtId="0" fontId="19" fillId="0" borderId="0" xfId="5" applyFont="1" applyFill="1" applyBorder="1" applyAlignment="1">
      <alignment horizontal="left"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0" xfId="5" applyFont="1" applyFill="1" applyBorder="1">
      <alignment vertical="center"/>
    </xf>
    <xf numFmtId="38" fontId="19" fillId="0" borderId="0" xfId="1" applyFont="1" applyFill="1" applyBorder="1">
      <alignment vertical="center"/>
    </xf>
    <xf numFmtId="0" fontId="21" fillId="0" borderId="0" xfId="5" applyFont="1" applyFill="1" applyAlignment="1">
      <alignment horizontal="left" vertical="center"/>
    </xf>
    <xf numFmtId="0" fontId="22" fillId="0" borderId="0" xfId="5" applyFont="1" applyFill="1" applyAlignment="1">
      <alignment horizontal="center" vertical="center"/>
    </xf>
    <xf numFmtId="0" fontId="22" fillId="0" borderId="0" xfId="5" applyFont="1" applyFill="1">
      <alignment vertical="center"/>
    </xf>
    <xf numFmtId="38" fontId="22" fillId="0" borderId="0" xfId="1" applyFont="1" applyFill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left" vertical="center"/>
    </xf>
    <xf numFmtId="0" fontId="21" fillId="0" borderId="0" xfId="5" applyFont="1" applyFill="1" applyBorder="1" applyAlignment="1">
      <alignment horizontal="center" vertical="center"/>
    </xf>
    <xf numFmtId="0" fontId="21" fillId="0" borderId="0" xfId="5" applyFont="1" applyFill="1" applyBorder="1">
      <alignment vertical="center"/>
    </xf>
    <xf numFmtId="38" fontId="21" fillId="0" borderId="0" xfId="1" applyFont="1" applyFill="1" applyBorder="1">
      <alignment vertical="center"/>
    </xf>
    <xf numFmtId="0" fontId="23" fillId="0" borderId="0" xfId="5" applyFont="1" applyFill="1" applyAlignment="1">
      <alignment horizontal="center" vertical="center"/>
    </xf>
    <xf numFmtId="0" fontId="23" fillId="0" borderId="0" xfId="5" applyFont="1" applyFill="1">
      <alignment vertical="center"/>
    </xf>
    <xf numFmtId="38" fontId="23" fillId="0" borderId="0" xfId="1" applyFont="1" applyFill="1" applyAlignment="1">
      <alignment horizontal="center" vertical="center"/>
    </xf>
    <xf numFmtId="179" fontId="24" fillId="0" borderId="0" xfId="5" applyNumberFormat="1" applyFont="1" applyFill="1" applyAlignment="1">
      <alignment horizontal="right" vertical="center"/>
    </xf>
    <xf numFmtId="179" fontId="24" fillId="0" borderId="0" xfId="5" applyNumberFormat="1" applyFont="1" applyFill="1" applyBorder="1" applyAlignment="1">
      <alignment horizontal="right" vertical="center"/>
    </xf>
    <xf numFmtId="38" fontId="23" fillId="0" borderId="0" xfId="1" applyFont="1" applyFill="1">
      <alignment vertical="center"/>
    </xf>
    <xf numFmtId="179" fontId="11" fillId="0" borderId="46" xfId="5" applyNumberFormat="1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/>
    </xf>
    <xf numFmtId="181" fontId="11" fillId="2" borderId="14" xfId="3" applyNumberFormat="1" applyFont="1" applyFill="1" applyBorder="1"/>
    <xf numFmtId="181" fontId="11" fillId="0" borderId="46" xfId="3" applyNumberFormat="1" applyFont="1" applyFill="1" applyBorder="1"/>
    <xf numFmtId="0" fontId="10" fillId="3" borderId="10" xfId="0" applyFont="1" applyFill="1" applyBorder="1" applyAlignment="1">
      <alignment horizontal="center" vertical="center"/>
    </xf>
    <xf numFmtId="181" fontId="11" fillId="3" borderId="14" xfId="3" applyNumberFormat="1" applyFont="1" applyFill="1" applyBorder="1"/>
    <xf numFmtId="181" fontId="11" fillId="0" borderId="14" xfId="3" applyNumberFormat="1" applyFont="1" applyFill="1" applyBorder="1"/>
    <xf numFmtId="0" fontId="15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38" fontId="10" fillId="0" borderId="0" xfId="1" applyFont="1" applyBorder="1">
      <alignment vertical="center"/>
    </xf>
    <xf numFmtId="0" fontId="15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1" applyFont="1" applyFill="1" applyBorder="1">
      <alignment vertical="center"/>
    </xf>
    <xf numFmtId="181" fontId="11" fillId="0" borderId="0" xfId="3" applyNumberFormat="1" applyFont="1" applyFill="1" applyBorder="1"/>
    <xf numFmtId="0" fontId="15" fillId="0" borderId="0" xfId="0" applyFont="1" applyFill="1" applyBorder="1" applyAlignment="1">
      <alignment horizontal="center" vertical="center"/>
    </xf>
    <xf numFmtId="38" fontId="15" fillId="0" borderId="0" xfId="1" applyFont="1" applyFill="1" applyBorder="1">
      <alignment vertical="center"/>
    </xf>
    <xf numFmtId="0" fontId="11" fillId="0" borderId="0" xfId="3" applyFont="1" applyFill="1" applyBorder="1" applyAlignment="1">
      <alignment horizontal="center"/>
    </xf>
    <xf numFmtId="0" fontId="11" fillId="0" borderId="0" xfId="3" applyFont="1" applyFill="1" applyBorder="1" applyAlignment="1">
      <alignment vertical="center" shrinkToFit="1"/>
    </xf>
    <xf numFmtId="0" fontId="11" fillId="0" borderId="0" xfId="3" applyFont="1" applyFill="1" applyBorder="1" applyAlignment="1">
      <alignment horizontal="center" vertical="center"/>
    </xf>
    <xf numFmtId="38" fontId="11" fillId="0" borderId="0" xfId="1" applyFont="1" applyFill="1" applyBorder="1" applyAlignment="1"/>
    <xf numFmtId="0" fontId="11" fillId="0" borderId="0" xfId="5" applyFont="1" applyFill="1" applyBorder="1">
      <alignment vertical="center"/>
    </xf>
    <xf numFmtId="0" fontId="21" fillId="0" borderId="0" xfId="5" applyFont="1" applyFill="1">
      <alignment vertical="center"/>
    </xf>
    <xf numFmtId="179" fontId="11" fillId="2" borderId="14" xfId="6" applyNumberFormat="1" applyFont="1" applyFill="1" applyBorder="1"/>
    <xf numFmtId="179" fontId="11" fillId="3" borderId="14" xfId="6" applyNumberFormat="1" applyFont="1" applyFill="1" applyBorder="1"/>
    <xf numFmtId="179" fontId="11" fillId="0" borderId="14" xfId="6" applyNumberFormat="1" applyFont="1" applyFill="1" applyBorder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/>
    <xf numFmtId="179" fontId="11" fillId="0" borderId="0" xfId="6" applyNumberFormat="1" applyFont="1" applyFill="1" applyBorder="1"/>
    <xf numFmtId="0" fontId="11" fillId="0" borderId="0" xfId="5" applyFont="1" applyFill="1" applyBorder="1" applyAlignment="1">
      <alignment horizontal="center" vertical="center"/>
    </xf>
    <xf numFmtId="38" fontId="11" fillId="0" borderId="0" xfId="1" applyFont="1" applyFill="1" applyBorder="1">
      <alignment vertical="center"/>
    </xf>
    <xf numFmtId="0" fontId="21" fillId="0" borderId="25" xfId="5" applyFont="1" applyFill="1" applyBorder="1" applyAlignment="1">
      <alignment horizontal="left" vertical="center"/>
    </xf>
    <xf numFmtId="0" fontId="23" fillId="0" borderId="0" xfId="5" applyFont="1" applyFill="1" applyBorder="1" applyAlignment="1">
      <alignment horizontal="center" vertical="center"/>
    </xf>
    <xf numFmtId="0" fontId="23" fillId="0" borderId="0" xfId="5" applyFont="1" applyFill="1" applyBorder="1">
      <alignment vertical="center"/>
    </xf>
    <xf numFmtId="38" fontId="23" fillId="0" borderId="0" xfId="1" applyFont="1" applyFill="1" applyBorder="1" applyAlignment="1">
      <alignment horizontal="center" vertical="center"/>
    </xf>
    <xf numFmtId="0" fontId="24" fillId="0" borderId="0" xfId="5" applyFont="1" applyFill="1" applyAlignment="1">
      <alignment horizontal="right" vertical="center"/>
    </xf>
    <xf numFmtId="179" fontId="11" fillId="2" borderId="33" xfId="6" applyNumberFormat="1" applyFont="1" applyFill="1" applyBorder="1" applyAlignment="1">
      <alignment vertical="center" shrinkToFit="1"/>
    </xf>
    <xf numFmtId="179" fontId="11" fillId="3" borderId="33" xfId="6" applyNumberFormat="1" applyFont="1" applyFill="1" applyBorder="1" applyAlignment="1">
      <alignment vertical="center" shrinkToFit="1"/>
    </xf>
    <xf numFmtId="179" fontId="11" fillId="0" borderId="33" xfId="6" applyNumberFormat="1" applyFont="1" applyFill="1" applyBorder="1" applyAlignment="1">
      <alignment vertical="center" shrinkToFit="1"/>
    </xf>
    <xf numFmtId="0" fontId="15" fillId="5" borderId="43" xfId="0" applyFont="1" applyFill="1" applyBorder="1" applyAlignment="1"/>
    <xf numFmtId="0" fontId="11" fillId="0" borderId="34" xfId="5" applyFont="1" applyFill="1" applyBorder="1">
      <alignment vertical="center"/>
    </xf>
    <xf numFmtId="0" fontId="15" fillId="0" borderId="0" xfId="0" applyFont="1" applyFill="1" applyAlignment="1"/>
    <xf numFmtId="0" fontId="10" fillId="0" borderId="12" xfId="0" applyFont="1" applyBorder="1" applyAlignment="1"/>
    <xf numFmtId="0" fontId="10" fillId="0" borderId="12" xfId="0" applyFont="1" applyBorder="1" applyAlignment="1">
      <alignment horizontal="center"/>
    </xf>
    <xf numFmtId="0" fontId="10" fillId="2" borderId="48" xfId="0" applyFont="1" applyFill="1" applyBorder="1" applyAlignment="1"/>
    <xf numFmtId="38" fontId="10" fillId="2" borderId="7" xfId="1" applyFont="1" applyFill="1" applyBorder="1" applyAlignment="1"/>
    <xf numFmtId="0" fontId="10" fillId="3" borderId="37" xfId="0" applyFont="1" applyFill="1" applyBorder="1" applyAlignment="1"/>
    <xf numFmtId="0" fontId="10" fillId="3" borderId="18" xfId="0" applyFont="1" applyFill="1" applyBorder="1" applyAlignment="1">
      <alignment horizontal="center"/>
    </xf>
    <xf numFmtId="38" fontId="10" fillId="3" borderId="18" xfId="1" applyFont="1" applyFill="1" applyBorder="1" applyAlignment="1"/>
    <xf numFmtId="0" fontId="10" fillId="0" borderId="0" xfId="7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179" fontId="11" fillId="0" borderId="0" xfId="6" applyNumberFormat="1" applyFont="1" applyFill="1" applyBorder="1" applyAlignment="1">
      <alignment vertical="center" shrinkToFit="1"/>
    </xf>
    <xf numFmtId="38" fontId="1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179" fontId="11" fillId="2" borderId="14" xfId="6" applyNumberFormat="1" applyFont="1" applyFill="1" applyBorder="1" applyAlignment="1">
      <alignment vertical="center" shrinkToFit="1"/>
    </xf>
    <xf numFmtId="179" fontId="11" fillId="3" borderId="14" xfId="6" applyNumberFormat="1" applyFont="1" applyFill="1" applyBorder="1" applyAlignment="1">
      <alignment vertical="center" shrinkToFit="1"/>
    </xf>
    <xf numFmtId="179" fontId="11" fillId="0" borderId="14" xfId="6" applyNumberFormat="1" applyFont="1" applyFill="1" applyBorder="1" applyAlignment="1">
      <alignment vertical="center" shrinkToFit="1"/>
    </xf>
    <xf numFmtId="0" fontId="18" fillId="2" borderId="9" xfId="0" applyFont="1" applyFill="1" applyBorder="1" applyAlignment="1"/>
    <xf numFmtId="0" fontId="11" fillId="0" borderId="0" xfId="6" applyFont="1" applyFill="1" applyBorder="1"/>
    <xf numFmtId="0" fontId="11" fillId="0" borderId="0" xfId="6" applyFont="1" applyFill="1" applyBorder="1" applyAlignment="1">
      <alignment horizontal="center"/>
    </xf>
    <xf numFmtId="0" fontId="11" fillId="0" borderId="0" xfId="6" applyFont="1" applyFill="1" applyBorder="1" applyAlignment="1">
      <alignment vertical="center" shrinkToFit="1"/>
    </xf>
    <xf numFmtId="0" fontId="11" fillId="0" borderId="0" xfId="6" applyFont="1" applyFill="1" applyBorder="1" applyAlignment="1">
      <alignment horizontal="center" vertical="center"/>
    </xf>
    <xf numFmtId="179" fontId="11" fillId="2" borderId="12" xfId="3" applyNumberFormat="1" applyFont="1" applyFill="1" applyBorder="1"/>
    <xf numFmtId="179" fontId="11" fillId="3" borderId="12" xfId="3" applyNumberFormat="1" applyFont="1" applyFill="1" applyBorder="1"/>
    <xf numFmtId="179" fontId="11" fillId="4" borderId="43" xfId="3" applyNumberFormat="1" applyFont="1" applyFill="1" applyBorder="1"/>
    <xf numFmtId="0" fontId="10" fillId="0" borderId="12" xfId="0" applyFont="1" applyFill="1" applyBorder="1" applyAlignment="1">
      <alignment horizontal="center" vertical="center"/>
    </xf>
    <xf numFmtId="0" fontId="10" fillId="0" borderId="9" xfId="0" applyFont="1" applyFill="1" applyBorder="1">
      <alignment vertical="center"/>
    </xf>
    <xf numFmtId="0" fontId="4" fillId="0" borderId="34" xfId="3" applyFill="1" applyBorder="1"/>
    <xf numFmtId="179" fontId="11" fillId="0" borderId="14" xfId="4" applyNumberFormat="1" applyFont="1" applyFill="1" applyBorder="1" applyAlignment="1">
      <alignment horizontal="right" shrinkToFit="1"/>
    </xf>
    <xf numFmtId="0" fontId="15" fillId="0" borderId="0" xfId="0" applyFont="1" applyFill="1" applyBorder="1" applyAlignment="1">
      <alignment horizontal="center"/>
    </xf>
    <xf numFmtId="0" fontId="10" fillId="2" borderId="7" xfId="2" applyFont="1" applyFill="1" applyBorder="1" applyAlignment="1">
      <alignment horizontal="center" vertical="center"/>
    </xf>
    <xf numFmtId="179" fontId="11" fillId="2" borderId="8" xfId="4" applyNumberFormat="1" applyFont="1" applyFill="1" applyBorder="1" applyAlignment="1">
      <alignment horizontal="right" shrinkToFit="1"/>
    </xf>
    <xf numFmtId="176" fontId="10" fillId="2" borderId="50" xfId="1" applyNumberFormat="1" applyFont="1" applyFill="1" applyBorder="1">
      <alignment vertical="center"/>
    </xf>
    <xf numFmtId="176" fontId="10" fillId="2" borderId="48" xfId="0" applyNumberFormat="1" applyFont="1" applyFill="1" applyBorder="1" applyAlignment="1"/>
    <xf numFmtId="179" fontId="11" fillId="2" borderId="7" xfId="4" applyNumberFormat="1" applyFont="1" applyFill="1" applyBorder="1" applyAlignment="1">
      <alignment horizontal="right" shrinkToFit="1"/>
    </xf>
    <xf numFmtId="179" fontId="11" fillId="2" borderId="51" xfId="3" applyNumberFormat="1" applyFont="1" applyFill="1" applyBorder="1" applyAlignment="1">
      <alignment shrinkToFit="1"/>
    </xf>
    <xf numFmtId="0" fontId="10" fillId="2" borderId="6" xfId="2" applyFont="1" applyFill="1" applyBorder="1" applyAlignment="1">
      <alignment horizontal="left" vertical="center"/>
    </xf>
    <xf numFmtId="0" fontId="10" fillId="2" borderId="8" xfId="2" applyFont="1" applyFill="1" applyBorder="1">
      <alignment vertical="center"/>
    </xf>
    <xf numFmtId="0" fontId="18" fillId="0" borderId="40" xfId="1" applyNumberFormat="1" applyFont="1" applyFill="1" applyBorder="1" applyAlignment="1">
      <alignment horizontal="center" vertical="center" shrinkToFit="1"/>
    </xf>
    <xf numFmtId="0" fontId="11" fillId="0" borderId="47" xfId="3" applyFont="1" applyFill="1" applyBorder="1" applyAlignment="1">
      <alignment horizontal="center" vertical="center" shrinkToFit="1"/>
    </xf>
    <xf numFmtId="179" fontId="11" fillId="0" borderId="52" xfId="4" applyNumberFormat="1" applyFont="1" applyFill="1" applyBorder="1" applyAlignment="1">
      <alignment horizontal="center" vertical="center" shrinkToFit="1"/>
    </xf>
    <xf numFmtId="183" fontId="18" fillId="0" borderId="53" xfId="3" applyNumberFormat="1" applyFont="1" applyFill="1" applyBorder="1" applyAlignment="1">
      <alignment horizontal="center" vertical="center" shrinkToFit="1"/>
    </xf>
    <xf numFmtId="183" fontId="18" fillId="0" borderId="39" xfId="1" applyNumberFormat="1" applyFont="1" applyFill="1" applyBorder="1" applyAlignment="1">
      <alignment horizontal="center" vertical="center" shrinkToFit="1"/>
    </xf>
    <xf numFmtId="177" fontId="11" fillId="0" borderId="47" xfId="3" applyNumberFormat="1" applyFont="1" applyFill="1" applyBorder="1" applyAlignment="1">
      <alignment horizontal="center" vertical="center" shrinkToFit="1"/>
    </xf>
    <xf numFmtId="179" fontId="11" fillId="0" borderId="52" xfId="3" applyNumberFormat="1" applyFont="1" applyFill="1" applyBorder="1" applyAlignment="1">
      <alignment horizontal="center" vertical="center" shrinkToFit="1"/>
    </xf>
    <xf numFmtId="179" fontId="11" fillId="4" borderId="26" xfId="4" applyNumberFormat="1" applyFont="1" applyFill="1" applyBorder="1" applyAlignment="1">
      <alignment horizontal="right" shrinkToFit="1"/>
    </xf>
    <xf numFmtId="179" fontId="11" fillId="4" borderId="45" xfId="3" applyNumberFormat="1" applyFont="1" applyFill="1" applyBorder="1" applyAlignment="1">
      <alignment shrinkToFit="1"/>
    </xf>
    <xf numFmtId="0" fontId="10" fillId="3" borderId="47" xfId="2" applyFont="1" applyFill="1" applyBorder="1" applyAlignment="1">
      <alignment horizontal="center" vertical="center"/>
    </xf>
    <xf numFmtId="179" fontId="11" fillId="3" borderId="52" xfId="4" applyNumberFormat="1" applyFont="1" applyFill="1" applyBorder="1" applyAlignment="1">
      <alignment horizontal="right" shrinkToFit="1"/>
    </xf>
    <xf numFmtId="176" fontId="10" fillId="3" borderId="49" xfId="1" applyNumberFormat="1" applyFont="1" applyFill="1" applyBorder="1">
      <alignment vertical="center"/>
    </xf>
    <xf numFmtId="176" fontId="10" fillId="3" borderId="39" xfId="0" applyNumberFormat="1" applyFont="1" applyFill="1" applyBorder="1" applyAlignment="1"/>
    <xf numFmtId="179" fontId="11" fillId="3" borderId="47" xfId="4" applyNumberFormat="1" applyFont="1" applyFill="1" applyBorder="1" applyAlignment="1">
      <alignment horizontal="right" shrinkToFit="1"/>
    </xf>
    <xf numFmtId="179" fontId="11" fillId="3" borderId="29" xfId="3" applyNumberFormat="1" applyFont="1" applyFill="1" applyBorder="1" applyAlignment="1">
      <alignment shrinkToFit="1"/>
    </xf>
    <xf numFmtId="176" fontId="15" fillId="5" borderId="28" xfId="1" applyNumberFormat="1" applyFont="1" applyFill="1" applyBorder="1" applyAlignment="1"/>
    <xf numFmtId="38" fontId="10" fillId="2" borderId="6" xfId="1" applyFont="1" applyFill="1" applyBorder="1" applyAlignment="1"/>
    <xf numFmtId="0" fontId="11" fillId="2" borderId="48" xfId="3" applyFont="1" applyFill="1" applyBorder="1" applyAlignment="1">
      <alignment horizontal="center" shrinkToFit="1"/>
    </xf>
    <xf numFmtId="38" fontId="10" fillId="2" borderId="50" xfId="1" applyFont="1" applyFill="1" applyBorder="1" applyAlignment="1"/>
    <xf numFmtId="38" fontId="10" fillId="2" borderId="48" xfId="1" applyFont="1" applyFill="1" applyBorder="1" applyAlignment="1"/>
    <xf numFmtId="179" fontId="11" fillId="2" borderId="48" xfId="4" applyNumberFormat="1" applyFont="1" applyFill="1" applyBorder="1" applyAlignment="1">
      <alignment horizontal="right" shrinkToFit="1"/>
    </xf>
    <xf numFmtId="0" fontId="11" fillId="2" borderId="55" xfId="3" applyFont="1" applyFill="1" applyBorder="1" applyAlignment="1">
      <alignment horizontal="left" shrinkToFit="1"/>
    </xf>
    <xf numFmtId="0" fontId="11" fillId="2" borderId="7" xfId="3" applyFont="1" applyFill="1" applyBorder="1" applyAlignment="1">
      <alignment horizontal="center" shrinkToFit="1"/>
    </xf>
    <xf numFmtId="0" fontId="11" fillId="2" borderId="56" xfId="3" applyFont="1" applyFill="1" applyBorder="1" applyAlignment="1">
      <alignment shrinkToFit="1"/>
    </xf>
    <xf numFmtId="183" fontId="18" fillId="0" borderId="40" xfId="1" applyNumberFormat="1" applyFont="1" applyFill="1" applyBorder="1" applyAlignment="1">
      <alignment horizontal="center" vertical="center" shrinkToFit="1"/>
    </xf>
    <xf numFmtId="0" fontId="11" fillId="0" borderId="39" xfId="3" applyFont="1" applyFill="1" applyBorder="1" applyAlignment="1">
      <alignment horizontal="center" vertical="center" shrinkToFit="1"/>
    </xf>
    <xf numFmtId="183" fontId="18" fillId="0" borderId="53" xfId="3" applyNumberFormat="1" applyFont="1" applyFill="1" applyBorder="1" applyAlignment="1">
      <alignment horizontal="center" vertical="center" wrapText="1" shrinkToFit="1"/>
    </xf>
    <xf numFmtId="183" fontId="18" fillId="0" borderId="39" xfId="1" applyNumberFormat="1" applyFont="1" applyFill="1" applyBorder="1" applyAlignment="1">
      <alignment horizontal="center" vertical="center" wrapText="1" shrinkToFit="1"/>
    </xf>
    <xf numFmtId="179" fontId="11" fillId="0" borderId="39" xfId="3" applyNumberFormat="1" applyFont="1" applyFill="1" applyBorder="1" applyAlignment="1">
      <alignment horizontal="center" vertical="center" shrinkToFit="1"/>
    </xf>
    <xf numFmtId="179" fontId="11" fillId="0" borderId="29" xfId="3" applyNumberFormat="1" applyFont="1" applyFill="1" applyBorder="1" applyAlignment="1">
      <alignment horizontal="center" vertical="center" shrinkToFit="1"/>
    </xf>
    <xf numFmtId="183" fontId="18" fillId="0" borderId="24" xfId="3" applyNumberFormat="1" applyFont="1" applyFill="1" applyBorder="1" applyAlignment="1">
      <alignment horizontal="center" vertical="center" wrapText="1" shrinkToFit="1"/>
    </xf>
    <xf numFmtId="38" fontId="10" fillId="3" borderId="40" xfId="1" applyFont="1" applyFill="1" applyBorder="1" applyAlignment="1"/>
    <xf numFmtId="0" fontId="6" fillId="3" borderId="47" xfId="3" applyFont="1" applyFill="1" applyBorder="1" applyAlignment="1">
      <alignment horizontal="center" shrinkToFit="1"/>
    </xf>
    <xf numFmtId="179" fontId="6" fillId="3" borderId="29" xfId="4" applyNumberFormat="1" applyFont="1" applyFill="1" applyBorder="1" applyAlignment="1">
      <alignment horizontal="right" shrinkToFit="1"/>
    </xf>
    <xf numFmtId="38" fontId="10" fillId="3" borderId="49" xfId="1" applyFont="1" applyFill="1" applyBorder="1" applyAlignment="1"/>
    <xf numFmtId="38" fontId="0" fillId="3" borderId="40" xfId="1" applyFont="1" applyFill="1" applyBorder="1" applyAlignment="1"/>
    <xf numFmtId="179" fontId="11" fillId="3" borderId="39" xfId="3" applyNumberFormat="1" applyFont="1" applyFill="1" applyBorder="1"/>
    <xf numFmtId="179" fontId="6" fillId="3" borderId="29" xfId="3" applyNumberFormat="1" applyFont="1" applyFill="1" applyBorder="1" applyAlignment="1">
      <alignment shrinkToFit="1"/>
    </xf>
    <xf numFmtId="38" fontId="11" fillId="3" borderId="49" xfId="1" applyFont="1" applyFill="1" applyBorder="1" applyAlignment="1"/>
    <xf numFmtId="0" fontId="15" fillId="2" borderId="6" xfId="0" applyFont="1" applyFill="1" applyBorder="1" applyAlignment="1"/>
    <xf numFmtId="0" fontId="10" fillId="2" borderId="7" xfId="0" applyFont="1" applyFill="1" applyBorder="1" applyAlignment="1"/>
    <xf numFmtId="0" fontId="10" fillId="2" borderId="7" xfId="0" applyFont="1" applyFill="1" applyBorder="1" applyAlignment="1">
      <alignment horizontal="center" vertical="center"/>
    </xf>
    <xf numFmtId="181" fontId="11" fillId="2" borderId="51" xfId="3" applyNumberFormat="1" applyFont="1" applyFill="1" applyBorder="1"/>
    <xf numFmtId="0" fontId="11" fillId="0" borderId="57" xfId="5" applyFont="1" applyFill="1" applyBorder="1" applyAlignment="1">
      <alignment horizontal="left" vertical="center" shrinkToFit="1"/>
    </xf>
    <xf numFmtId="0" fontId="11" fillId="0" borderId="58" xfId="5" applyFont="1" applyFill="1" applyBorder="1" applyAlignment="1">
      <alignment horizontal="center" vertical="center" shrinkToFit="1"/>
    </xf>
    <xf numFmtId="38" fontId="11" fillId="0" borderId="58" xfId="1" applyFont="1" applyFill="1" applyBorder="1" applyAlignment="1">
      <alignment horizontal="center" vertical="center" shrinkToFit="1"/>
    </xf>
    <xf numFmtId="179" fontId="11" fillId="0" borderId="59" xfId="5" applyNumberFormat="1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/>
    </xf>
    <xf numFmtId="181" fontId="6" fillId="2" borderId="60" xfId="3" applyNumberFormat="1" applyFont="1" applyFill="1" applyBorder="1"/>
    <xf numFmtId="0" fontId="11" fillId="0" borderId="22" xfId="5" applyFont="1" applyFill="1" applyBorder="1" applyAlignment="1">
      <alignment horizontal="left" vertical="center" shrinkToFit="1"/>
    </xf>
    <xf numFmtId="0" fontId="11" fillId="0" borderId="61" xfId="5" applyFont="1" applyFill="1" applyBorder="1" applyAlignment="1">
      <alignment horizontal="center" vertical="center" shrinkToFit="1"/>
    </xf>
    <xf numFmtId="179" fontId="6" fillId="0" borderId="59" xfId="5" applyNumberFormat="1" applyFont="1" applyFill="1" applyBorder="1" applyAlignment="1">
      <alignment horizontal="center" vertical="center" shrinkToFit="1"/>
    </xf>
    <xf numFmtId="179" fontId="11" fillId="2" borderId="51" xfId="6" applyNumberFormat="1" applyFont="1" applyFill="1" applyBorder="1"/>
    <xf numFmtId="0" fontId="11" fillId="0" borderId="57" xfId="5" applyFont="1" applyFill="1" applyBorder="1" applyAlignment="1">
      <alignment horizontal="center" vertical="center" shrinkToFit="1"/>
    </xf>
    <xf numFmtId="0" fontId="15" fillId="5" borderId="26" xfId="0" applyFont="1" applyFill="1" applyBorder="1" applyAlignment="1"/>
    <xf numFmtId="0" fontId="15" fillId="5" borderId="26" xfId="0" applyFont="1" applyFill="1" applyBorder="1" applyAlignment="1">
      <alignment horizontal="center"/>
    </xf>
    <xf numFmtId="38" fontId="15" fillId="5" borderId="26" xfId="1" applyFont="1" applyFill="1" applyBorder="1" applyAlignment="1"/>
    <xf numFmtId="179" fontId="11" fillId="4" borderId="45" xfId="6" applyNumberFormat="1" applyFont="1" applyFill="1" applyBorder="1"/>
    <xf numFmtId="0" fontId="15" fillId="3" borderId="40" xfId="0" applyFont="1" applyFill="1" applyBorder="1" applyAlignment="1"/>
    <xf numFmtId="0" fontId="15" fillId="3" borderId="47" xfId="0" applyFont="1" applyFill="1" applyBorder="1" applyAlignment="1"/>
    <xf numFmtId="0" fontId="10" fillId="3" borderId="47" xfId="0" applyFont="1" applyFill="1" applyBorder="1" applyAlignment="1"/>
    <xf numFmtId="0" fontId="10" fillId="3" borderId="47" xfId="0" applyFont="1" applyFill="1" applyBorder="1" applyAlignment="1">
      <alignment horizontal="center"/>
    </xf>
    <xf numFmtId="38" fontId="10" fillId="3" borderId="47" xfId="1" applyFont="1" applyFill="1" applyBorder="1" applyAlignment="1"/>
    <xf numFmtId="179" fontId="11" fillId="3" borderId="29" xfId="6" applyNumberFormat="1" applyFont="1" applyFill="1" applyBorder="1"/>
    <xf numFmtId="0" fontId="10" fillId="5" borderId="44" xfId="0" applyFont="1" applyFill="1" applyBorder="1" applyAlignment="1"/>
    <xf numFmtId="0" fontId="10" fillId="5" borderId="26" xfId="0" applyFont="1" applyFill="1" applyBorder="1" applyAlignment="1"/>
    <xf numFmtId="0" fontId="10" fillId="5" borderId="26" xfId="0" applyFont="1" applyFill="1" applyBorder="1" applyAlignment="1">
      <alignment horizontal="center"/>
    </xf>
    <xf numFmtId="38" fontId="10" fillId="5" borderId="26" xfId="1" applyFont="1" applyFill="1" applyBorder="1" applyAlignment="1"/>
    <xf numFmtId="0" fontId="15" fillId="3" borderId="39" xfId="0" applyFont="1" applyFill="1" applyBorder="1" applyAlignment="1"/>
    <xf numFmtId="0" fontId="15" fillId="3" borderId="37" xfId="0" applyFont="1" applyFill="1" applyBorder="1" applyAlignment="1"/>
    <xf numFmtId="179" fontId="11" fillId="3" borderId="62" xfId="6" applyNumberFormat="1" applyFont="1" applyFill="1" applyBorder="1" applyAlignment="1">
      <alignment vertical="center" shrinkToFit="1"/>
    </xf>
    <xf numFmtId="0" fontId="15" fillId="5" borderId="57" xfId="0" applyFont="1" applyFill="1" applyBorder="1" applyAlignment="1"/>
    <xf numFmtId="0" fontId="15" fillId="5" borderId="58" xfId="0" applyFont="1" applyFill="1" applyBorder="1" applyAlignment="1"/>
    <xf numFmtId="0" fontId="15" fillId="5" borderId="61" xfId="0" applyFont="1" applyFill="1" applyBorder="1" applyAlignment="1"/>
    <xf numFmtId="0" fontId="15" fillId="5" borderId="58" xfId="0" applyFont="1" applyFill="1" applyBorder="1" applyAlignment="1">
      <alignment horizontal="center"/>
    </xf>
    <xf numFmtId="38" fontId="15" fillId="5" borderId="58" xfId="1" applyFont="1" applyFill="1" applyBorder="1" applyAlignment="1"/>
    <xf numFmtId="38" fontId="15" fillId="5" borderId="61" xfId="1" applyFont="1" applyFill="1" applyBorder="1" applyAlignment="1"/>
    <xf numFmtId="179" fontId="11" fillId="4" borderId="59" xfId="6" applyNumberFormat="1" applyFont="1" applyFill="1" applyBorder="1" applyAlignment="1">
      <alignment vertical="center" shrinkToFit="1"/>
    </xf>
    <xf numFmtId="179" fontId="11" fillId="2" borderId="60" xfId="6" applyNumberFormat="1" applyFont="1" applyFill="1" applyBorder="1" applyAlignment="1">
      <alignment vertical="center" shrinkToFit="1"/>
    </xf>
    <xf numFmtId="0" fontId="11" fillId="0" borderId="24" xfId="5" applyFont="1" applyFill="1" applyBorder="1" applyAlignment="1">
      <alignment horizontal="center" vertical="center" shrinkToFit="1"/>
    </xf>
    <xf numFmtId="0" fontId="15" fillId="2" borderId="48" xfId="0" applyFont="1" applyFill="1" applyBorder="1" applyAlignment="1"/>
    <xf numFmtId="179" fontId="11" fillId="2" borderId="51" xfId="6" applyNumberFormat="1" applyFont="1" applyFill="1" applyBorder="1" applyAlignment="1">
      <alignment vertical="center" shrinkToFit="1"/>
    </xf>
    <xf numFmtId="0" fontId="11" fillId="0" borderId="59" xfId="5" applyFont="1" applyFill="1" applyBorder="1" applyAlignment="1">
      <alignment horizontal="center" vertical="center" shrinkToFit="1"/>
    </xf>
    <xf numFmtId="0" fontId="15" fillId="3" borderId="19" xfId="0" applyFont="1" applyFill="1" applyBorder="1" applyAlignment="1"/>
    <xf numFmtId="0" fontId="15" fillId="3" borderId="20" xfId="0" applyFont="1" applyFill="1" applyBorder="1" applyAlignment="1"/>
    <xf numFmtId="0" fontId="10" fillId="3" borderId="20" xfId="0" applyFont="1" applyFill="1" applyBorder="1" applyAlignment="1"/>
    <xf numFmtId="0" fontId="10" fillId="3" borderId="20" xfId="0" applyFont="1" applyFill="1" applyBorder="1" applyAlignment="1">
      <alignment horizontal="center"/>
    </xf>
    <xf numFmtId="38" fontId="10" fillId="3" borderId="20" xfId="1" applyFont="1" applyFill="1" applyBorder="1" applyAlignment="1"/>
    <xf numFmtId="179" fontId="11" fillId="3" borderId="63" xfId="6" applyNumberFormat="1" applyFont="1" applyFill="1" applyBorder="1" applyAlignment="1">
      <alignment vertical="center" shrinkToFit="1"/>
    </xf>
    <xf numFmtId="176" fontId="15" fillId="5" borderId="54" xfId="0" applyNumberFormat="1" applyFont="1" applyFill="1" applyBorder="1" applyAlignment="1">
      <alignment vertical="center"/>
    </xf>
    <xf numFmtId="38" fontId="15" fillId="0" borderId="0" xfId="1" applyFont="1" applyFill="1" applyBorder="1" applyAlignment="1"/>
    <xf numFmtId="0" fontId="11" fillId="0" borderId="3" xfId="3" applyFont="1" applyFill="1" applyBorder="1" applyAlignment="1">
      <alignment horizontal="center" vertical="center" wrapText="1" shrinkToFit="1"/>
    </xf>
    <xf numFmtId="0" fontId="11" fillId="0" borderId="4" xfId="3" applyFont="1" applyFill="1" applyBorder="1" applyAlignment="1">
      <alignment horizontal="center" vertical="center" wrapText="1" shrinkToFit="1"/>
    </xf>
    <xf numFmtId="0" fontId="11" fillId="0" borderId="5" xfId="3" applyFont="1" applyFill="1" applyBorder="1" applyAlignment="1">
      <alignment horizontal="center" vertical="center" wrapText="1" shrinkToFit="1"/>
    </xf>
    <xf numFmtId="0" fontId="11" fillId="4" borderId="22" xfId="3" applyNumberFormat="1" applyFont="1" applyFill="1" applyBorder="1" applyAlignment="1">
      <alignment horizontal="center" shrinkToFit="1"/>
    </xf>
    <xf numFmtId="0" fontId="11" fillId="4" borderId="23" xfId="3" applyNumberFormat="1" applyFont="1" applyFill="1" applyBorder="1" applyAlignment="1">
      <alignment horizontal="center" shrinkToFit="1"/>
    </xf>
    <xf numFmtId="0" fontId="11" fillId="4" borderId="24" xfId="3" applyNumberFormat="1" applyFont="1" applyFill="1" applyBorder="1" applyAlignment="1">
      <alignment horizontal="center" shrinkToFit="1"/>
    </xf>
    <xf numFmtId="0" fontId="10" fillId="0" borderId="1" xfId="2" applyFont="1" applyFill="1" applyBorder="1" applyAlignment="1">
      <alignment horizontal="left" vertical="center"/>
    </xf>
    <xf numFmtId="0" fontId="10" fillId="0" borderId="43" xfId="2" applyFont="1" applyFill="1" applyBorder="1" applyAlignment="1">
      <alignment horizontal="left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178" fontId="11" fillId="0" borderId="3" xfId="3" applyNumberFormat="1" applyFont="1" applyFill="1" applyBorder="1" applyAlignment="1">
      <alignment horizontal="center" vertical="center" wrapText="1" shrinkToFit="1"/>
    </xf>
    <xf numFmtId="178" fontId="11" fillId="0" borderId="4" xfId="3" applyNumberFormat="1" applyFont="1" applyFill="1" applyBorder="1" applyAlignment="1">
      <alignment horizontal="center" vertical="center" wrapText="1" shrinkToFit="1"/>
    </xf>
    <xf numFmtId="178" fontId="11" fillId="0" borderId="5" xfId="3" applyNumberFormat="1" applyFont="1" applyFill="1" applyBorder="1" applyAlignment="1">
      <alignment horizontal="center" vertical="center" wrapText="1" shrinkToFit="1"/>
    </xf>
    <xf numFmtId="0" fontId="11" fillId="4" borderId="22" xfId="3" applyFont="1" applyFill="1" applyBorder="1" applyAlignment="1">
      <alignment horizontal="center" shrinkToFit="1"/>
    </xf>
    <xf numFmtId="0" fontId="11" fillId="4" borderId="23" xfId="3" applyFont="1" applyFill="1" applyBorder="1" applyAlignment="1">
      <alignment horizontal="center" shrinkToFit="1"/>
    </xf>
    <xf numFmtId="0" fontId="11" fillId="4" borderId="42" xfId="3" applyFont="1" applyFill="1" applyBorder="1" applyAlignment="1">
      <alignment horizontal="center" shrinkToFit="1"/>
    </xf>
    <xf numFmtId="49" fontId="11" fillId="0" borderId="3" xfId="3" applyNumberFormat="1" applyFont="1" applyFill="1" applyBorder="1" applyAlignment="1">
      <alignment horizontal="left" vertical="center" shrinkToFit="1"/>
    </xf>
    <xf numFmtId="49" fontId="11" fillId="0" borderId="40" xfId="3" applyNumberFormat="1" applyFont="1" applyFill="1" applyBorder="1" applyAlignment="1">
      <alignment horizontal="left" vertical="center" shrinkToFit="1"/>
    </xf>
    <xf numFmtId="49" fontId="11" fillId="0" borderId="4" xfId="3" applyNumberFormat="1" applyFont="1" applyFill="1" applyBorder="1" applyAlignment="1">
      <alignment horizontal="center" vertical="center" shrinkToFit="1"/>
    </xf>
    <xf numFmtId="49" fontId="11" fillId="0" borderId="47" xfId="3" applyNumberFormat="1" applyFont="1" applyFill="1" applyBorder="1" applyAlignment="1">
      <alignment horizontal="center" vertical="center" shrinkToFit="1"/>
    </xf>
    <xf numFmtId="49" fontId="11" fillId="0" borderId="30" xfId="3" applyNumberFormat="1" applyFont="1" applyFill="1" applyBorder="1" applyAlignment="1">
      <alignment horizontal="center" vertical="center" shrinkToFit="1"/>
    </xf>
    <xf numFmtId="49" fontId="11" fillId="0" borderId="29" xfId="3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5" applyFill="1" applyBorder="1" applyAlignment="1">
      <alignment horizontal="center" vertical="center"/>
    </xf>
    <xf numFmtId="0" fontId="4" fillId="0" borderId="0" xfId="6" applyFill="1" applyBorder="1" applyAlignment="1">
      <alignment horizontal="center" vertical="center"/>
    </xf>
    <xf numFmtId="0" fontId="10" fillId="0" borderId="27" xfId="2" applyFont="1" applyFill="1" applyBorder="1" applyAlignment="1">
      <alignment horizontal="center" vertical="center"/>
    </xf>
    <xf numFmtId="176" fontId="10" fillId="2" borderId="6" xfId="0" applyNumberFormat="1" applyFont="1" applyFill="1" applyBorder="1" applyAlignment="1"/>
    <xf numFmtId="176" fontId="10" fillId="3" borderId="9" xfId="0" applyNumberFormat="1" applyFont="1" applyFill="1" applyBorder="1" applyAlignment="1"/>
    <xf numFmtId="176" fontId="10" fillId="0" borderId="9" xfId="0" applyNumberFormat="1" applyFont="1" applyBorder="1" applyAlignment="1"/>
    <xf numFmtId="176" fontId="10" fillId="2" borderId="9" xfId="0" applyNumberFormat="1" applyFont="1" applyFill="1" applyBorder="1" applyAlignment="1"/>
    <xf numFmtId="0" fontId="10" fillId="0" borderId="14" xfId="2" applyFont="1" applyFill="1" applyBorder="1">
      <alignment vertical="center"/>
    </xf>
    <xf numFmtId="0" fontId="10" fillId="3" borderId="14" xfId="2" applyFont="1" applyFill="1" applyBorder="1">
      <alignment vertical="center"/>
    </xf>
    <xf numFmtId="0" fontId="11" fillId="0" borderId="14" xfId="2" applyFont="1" applyFill="1" applyBorder="1">
      <alignment vertical="center"/>
    </xf>
    <xf numFmtId="0" fontId="10" fillId="2" borderId="14" xfId="2" applyFont="1" applyFill="1" applyBorder="1">
      <alignment vertical="center"/>
    </xf>
    <xf numFmtId="0" fontId="10" fillId="3" borderId="29" xfId="2" applyFont="1" applyFill="1" applyBorder="1">
      <alignment vertical="center"/>
    </xf>
    <xf numFmtId="0" fontId="10" fillId="3" borderId="20" xfId="0" applyFont="1" applyFill="1" applyBorder="1" applyAlignment="1">
      <alignment horizontal="center" vertical="center"/>
    </xf>
    <xf numFmtId="181" fontId="11" fillId="3" borderId="63" xfId="3" applyNumberFormat="1" applyFont="1" applyFill="1" applyBorder="1"/>
    <xf numFmtId="0" fontId="15" fillId="5" borderId="58" xfId="0" applyFont="1" applyFill="1" applyBorder="1" applyAlignment="1">
      <alignment horizontal="center" vertical="center"/>
    </xf>
    <xf numFmtId="181" fontId="11" fillId="4" borderId="59" xfId="3" applyNumberFormat="1" applyFont="1" applyFill="1" applyBorder="1"/>
    <xf numFmtId="181" fontId="6" fillId="4" borderId="42" xfId="3" applyNumberFormat="1" applyFont="1" applyFill="1" applyBorder="1"/>
    <xf numFmtId="181" fontId="6" fillId="3" borderId="41" xfId="3" applyNumberFormat="1" applyFont="1" applyFill="1" applyBorder="1"/>
    <xf numFmtId="0" fontId="15" fillId="5" borderId="44" xfId="0" applyFont="1" applyFill="1" applyBorder="1" applyAlignment="1"/>
    <xf numFmtId="0" fontId="6" fillId="0" borderId="34" xfId="5" applyFont="1" applyFill="1" applyBorder="1">
      <alignment vertical="center"/>
    </xf>
    <xf numFmtId="0" fontId="6" fillId="0" borderId="34" xfId="5" applyFill="1" applyBorder="1">
      <alignment vertical="center"/>
    </xf>
  </cellXfs>
  <cellStyles count="8">
    <cellStyle name="桁区切り" xfId="1" builtinId="6"/>
    <cellStyle name="桁区切り 2" xfId="4"/>
    <cellStyle name="標準" xfId="0" builtinId="0"/>
    <cellStyle name="標準 2" xfId="3"/>
    <cellStyle name="標準 2 5" xfId="2"/>
    <cellStyle name="標準 2 6" xfId="6"/>
    <cellStyle name="標準 3" xfId="7"/>
    <cellStyle name="標準_第4表（2）品目別（輸出＆輸入）港別" xf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6"/>
  <sheetViews>
    <sheetView topLeftCell="A383" workbookViewId="0">
      <selection activeCell="D24" sqref="D24"/>
    </sheetView>
  </sheetViews>
  <sheetFormatPr defaultRowHeight="18.75"/>
  <cols>
    <col min="1" max="1" width="3.25" style="1" customWidth="1"/>
    <col min="2" max="2" width="10.625" style="40" customWidth="1"/>
    <col min="3" max="3" width="4.625" style="2" customWidth="1"/>
    <col min="4" max="4" width="40.125" style="3" bestFit="1" customWidth="1"/>
    <col min="5" max="5" width="14.125" style="4" bestFit="1" customWidth="1"/>
    <col min="6" max="6" width="5.25" style="1" bestFit="1" customWidth="1"/>
    <col min="7" max="7" width="7.125" style="192" bestFit="1" customWidth="1"/>
    <col min="8" max="8" width="14.125" style="5" bestFit="1" customWidth="1"/>
    <col min="9" max="9" width="17.125" style="4" bestFit="1" customWidth="1"/>
    <col min="10" max="10" width="7.875" style="6" bestFit="1" customWidth="1"/>
    <col min="11" max="11" width="7.125" style="194" bestFit="1" customWidth="1"/>
    <col min="12" max="12" width="17.125" style="5" bestFit="1" customWidth="1"/>
    <col min="13" max="13" width="4" style="1" customWidth="1"/>
    <col min="14" max="14" width="13.75" style="1" customWidth="1"/>
    <col min="15" max="16384" width="9" style="1"/>
  </cols>
  <sheetData>
    <row r="1" spans="1:15" ht="25.5" customHeight="1">
      <c r="B1" s="226" t="s">
        <v>1304</v>
      </c>
      <c r="C1" s="224"/>
      <c r="D1" s="225"/>
    </row>
    <row r="2" spans="1:15" ht="15" customHeight="1">
      <c r="B2" s="227"/>
      <c r="C2" s="224"/>
      <c r="D2" s="225"/>
      <c r="E2" s="7"/>
    </row>
    <row r="3" spans="1:15" s="3" customFormat="1" ht="15" customHeight="1">
      <c r="B3" s="228" t="s">
        <v>0</v>
      </c>
      <c r="C3" s="224"/>
      <c r="D3" s="225"/>
      <c r="E3" s="8"/>
      <c r="G3" s="193"/>
      <c r="H3" s="9"/>
      <c r="I3" s="8"/>
      <c r="J3" s="10"/>
      <c r="K3" s="195"/>
      <c r="L3" s="9"/>
    </row>
    <row r="4" spans="1:15" s="3" customFormat="1" ht="15" customHeight="1" thickBot="1">
      <c r="B4" s="229" t="s">
        <v>1</v>
      </c>
      <c r="C4" s="224"/>
      <c r="D4" s="225"/>
      <c r="E4" s="8"/>
      <c r="G4" s="193"/>
      <c r="H4" s="9"/>
      <c r="I4" s="8"/>
      <c r="J4" s="10"/>
      <c r="K4" s="195"/>
      <c r="L4" s="9"/>
    </row>
    <row r="5" spans="1:15" s="3" customFormat="1" ht="15" customHeight="1" thickBot="1">
      <c r="B5" s="466" t="s">
        <v>2</v>
      </c>
      <c r="C5" s="468" t="s">
        <v>3</v>
      </c>
      <c r="D5" s="470" t="s">
        <v>4</v>
      </c>
      <c r="E5" s="471" t="s">
        <v>5</v>
      </c>
      <c r="F5" s="472"/>
      <c r="G5" s="472"/>
      <c r="H5" s="473"/>
      <c r="I5" s="460" t="s">
        <v>6</v>
      </c>
      <c r="J5" s="461"/>
      <c r="K5" s="461"/>
      <c r="L5" s="462"/>
    </row>
    <row r="6" spans="1:15" s="3" customFormat="1" ht="15" customHeight="1" thickBot="1">
      <c r="B6" s="467"/>
      <c r="C6" s="469"/>
      <c r="D6" s="487"/>
      <c r="E6" s="369">
        <v>2020</v>
      </c>
      <c r="F6" s="370" t="s">
        <v>7</v>
      </c>
      <c r="G6" s="371" t="s">
        <v>8</v>
      </c>
      <c r="H6" s="372">
        <v>2019</v>
      </c>
      <c r="I6" s="373">
        <v>2020</v>
      </c>
      <c r="J6" s="374" t="s">
        <v>8</v>
      </c>
      <c r="K6" s="375" t="s">
        <v>9</v>
      </c>
      <c r="L6" s="372">
        <v>2019</v>
      </c>
      <c r="M6" s="11"/>
      <c r="N6" s="11"/>
    </row>
    <row r="7" spans="1:15" s="3" customFormat="1">
      <c r="B7" s="367" t="s">
        <v>10</v>
      </c>
      <c r="C7" s="361">
        <v>1</v>
      </c>
      <c r="D7" s="368" t="s">
        <v>11</v>
      </c>
      <c r="E7" s="488"/>
      <c r="F7" s="361"/>
      <c r="G7" s="362" t="str">
        <f>IF(F7="","",E7/H7*100)</f>
        <v/>
      </c>
      <c r="H7" s="363"/>
      <c r="I7" s="364">
        <v>41048233</v>
      </c>
      <c r="J7" s="365">
        <f>I7/L7*100</f>
        <v>99.804724441152757</v>
      </c>
      <c r="K7" s="366">
        <f>I7/$I$403*100</f>
        <v>0.30612591667127442</v>
      </c>
      <c r="L7" s="363">
        <v>41128547</v>
      </c>
    </row>
    <row r="8" spans="1:15" s="3" customFormat="1">
      <c r="A8" s="11"/>
      <c r="B8" s="15" t="s">
        <v>12</v>
      </c>
      <c r="C8" s="16">
        <v>2</v>
      </c>
      <c r="D8" s="17" t="s">
        <v>13</v>
      </c>
      <c r="E8" s="489">
        <v>0</v>
      </c>
      <c r="F8" s="16" t="s">
        <v>14</v>
      </c>
      <c r="G8" s="207" t="s">
        <v>1305</v>
      </c>
      <c r="H8" s="208">
        <v>7</v>
      </c>
      <c r="I8" s="209">
        <v>0</v>
      </c>
      <c r="J8" s="210" t="s">
        <v>1306</v>
      </c>
      <c r="K8" s="211">
        <f t="shared" ref="K8:K71" si="0">I8/$I$403*100</f>
        <v>0</v>
      </c>
      <c r="L8" s="208">
        <v>56433</v>
      </c>
      <c r="O8" s="11"/>
    </row>
    <row r="9" spans="1:15" s="3" customFormat="1">
      <c r="A9" s="11"/>
      <c r="B9" s="15" t="s">
        <v>16</v>
      </c>
      <c r="C9" s="16">
        <v>2</v>
      </c>
      <c r="D9" s="18" t="s">
        <v>17</v>
      </c>
      <c r="E9" s="489">
        <v>1036</v>
      </c>
      <c r="F9" s="16" t="s">
        <v>18</v>
      </c>
      <c r="G9" s="207">
        <f>IF(F9="","",E9/H9*100)</f>
        <v>103.29012961116651</v>
      </c>
      <c r="H9" s="208">
        <v>1003</v>
      </c>
      <c r="I9" s="209">
        <v>423629</v>
      </c>
      <c r="J9" s="210">
        <f>I9/L9*100</f>
        <v>103.79680153283365</v>
      </c>
      <c r="K9" s="211">
        <f t="shared" si="0"/>
        <v>3.1593032507278764E-3</v>
      </c>
      <c r="L9" s="208">
        <v>408133</v>
      </c>
      <c r="O9" s="11"/>
    </row>
    <row r="10" spans="1:15" s="3" customFormat="1">
      <c r="A10" s="11"/>
      <c r="B10" s="15" t="s">
        <v>19</v>
      </c>
      <c r="C10" s="16">
        <v>2</v>
      </c>
      <c r="D10" s="18" t="s">
        <v>20</v>
      </c>
      <c r="E10" s="489">
        <v>397</v>
      </c>
      <c r="F10" s="16" t="s">
        <v>18</v>
      </c>
      <c r="G10" s="207">
        <f>IF(F10="","",E10/H10*100)</f>
        <v>259.47712418300654</v>
      </c>
      <c r="H10" s="208">
        <v>153</v>
      </c>
      <c r="I10" s="209">
        <v>330544</v>
      </c>
      <c r="J10" s="210">
        <f t="shared" ref="J10:J73" si="1">I10/L10*100</f>
        <v>150.21040290110611</v>
      </c>
      <c r="K10" s="211">
        <f t="shared" si="0"/>
        <v>2.4651020910008408E-3</v>
      </c>
      <c r="L10" s="208">
        <v>220054</v>
      </c>
    </row>
    <row r="11" spans="1:15" s="3" customFormat="1">
      <c r="A11" s="11"/>
      <c r="B11" s="19" t="s">
        <v>21</v>
      </c>
      <c r="C11" s="20">
        <v>3</v>
      </c>
      <c r="D11" s="21" t="s">
        <v>22</v>
      </c>
      <c r="E11" s="490">
        <v>5</v>
      </c>
      <c r="F11" s="20" t="s">
        <v>18</v>
      </c>
      <c r="G11" s="212">
        <f>IF(F11="","",E11/H11*100)</f>
        <v>250</v>
      </c>
      <c r="H11" s="213">
        <v>2</v>
      </c>
      <c r="I11" s="214">
        <v>5231</v>
      </c>
      <c r="J11" s="215">
        <f>I11/L11*100</f>
        <v>234.04921700223716</v>
      </c>
      <c r="K11" s="216">
        <f>I11/$I$403*100</f>
        <v>3.9011293619080665E-5</v>
      </c>
      <c r="L11" s="213">
        <v>2235</v>
      </c>
    </row>
    <row r="12" spans="1:15" s="3" customFormat="1">
      <c r="B12" s="15" t="s">
        <v>23</v>
      </c>
      <c r="C12" s="16">
        <v>2</v>
      </c>
      <c r="D12" s="18" t="s">
        <v>24</v>
      </c>
      <c r="E12" s="489">
        <v>28515</v>
      </c>
      <c r="F12" s="16" t="s">
        <v>18</v>
      </c>
      <c r="G12" s="207">
        <f t="shared" ref="G12:G32" si="2">IF(F12="","",E12/H12*100)</f>
        <v>84.266674547120189</v>
      </c>
      <c r="H12" s="208">
        <v>33839</v>
      </c>
      <c r="I12" s="209">
        <v>6328197</v>
      </c>
      <c r="J12" s="210">
        <f t="shared" si="1"/>
        <v>85.588903111184209</v>
      </c>
      <c r="K12" s="211">
        <f t="shared" si="0"/>
        <v>4.7193873302692681E-2</v>
      </c>
      <c r="L12" s="208">
        <v>7393712</v>
      </c>
      <c r="O12" s="22"/>
    </row>
    <row r="13" spans="1:15" s="3" customFormat="1">
      <c r="B13" s="19" t="s">
        <v>25</v>
      </c>
      <c r="C13" s="20">
        <v>3</v>
      </c>
      <c r="D13" s="21" t="s">
        <v>26</v>
      </c>
      <c r="E13" s="490">
        <v>27629</v>
      </c>
      <c r="F13" s="20" t="s">
        <v>18</v>
      </c>
      <c r="G13" s="212">
        <f t="shared" si="2"/>
        <v>84.075832268273388</v>
      </c>
      <c r="H13" s="213">
        <v>32862</v>
      </c>
      <c r="I13" s="214">
        <v>4752187</v>
      </c>
      <c r="J13" s="215">
        <f t="shared" si="1"/>
        <v>86.389561962892856</v>
      </c>
      <c r="K13" s="216">
        <f>I13/$I$403*100</f>
        <v>3.5440443966694338E-2</v>
      </c>
      <c r="L13" s="213">
        <v>5500881</v>
      </c>
      <c r="N13" s="11"/>
      <c r="O13" s="11"/>
    </row>
    <row r="14" spans="1:15" s="3" customFormat="1">
      <c r="B14" s="19" t="s">
        <v>27</v>
      </c>
      <c r="C14" s="20">
        <v>4</v>
      </c>
      <c r="D14" s="21" t="s">
        <v>28</v>
      </c>
      <c r="E14" s="490">
        <v>27163</v>
      </c>
      <c r="F14" s="20" t="s">
        <v>18</v>
      </c>
      <c r="G14" s="212">
        <f>IF(F14="","",E14/H14*100)</f>
        <v>83.929674947472506</v>
      </c>
      <c r="H14" s="213">
        <v>32364</v>
      </c>
      <c r="I14" s="214">
        <v>3776804</v>
      </c>
      <c r="J14" s="215">
        <f t="shared" si="1"/>
        <v>84.332141636226694</v>
      </c>
      <c r="K14" s="216">
        <f t="shared" si="0"/>
        <v>2.816631806264927E-2</v>
      </c>
      <c r="L14" s="213">
        <v>4478487</v>
      </c>
    </row>
    <row r="15" spans="1:15" s="3" customFormat="1">
      <c r="B15" s="19" t="s">
        <v>29</v>
      </c>
      <c r="C15" s="20">
        <v>5</v>
      </c>
      <c r="D15" s="21" t="s">
        <v>30</v>
      </c>
      <c r="E15" s="490">
        <v>0</v>
      </c>
      <c r="F15" s="20" t="s">
        <v>18</v>
      </c>
      <c r="G15" s="212" t="s">
        <v>31</v>
      </c>
      <c r="H15" s="213">
        <v>3</v>
      </c>
      <c r="I15" s="214">
        <v>0</v>
      </c>
      <c r="J15" s="215" t="s">
        <v>1306</v>
      </c>
      <c r="K15" s="216">
        <f t="shared" si="0"/>
        <v>0</v>
      </c>
      <c r="L15" s="213">
        <v>263</v>
      </c>
    </row>
    <row r="16" spans="1:15" s="3" customFormat="1">
      <c r="B16" s="23" t="s">
        <v>32</v>
      </c>
      <c r="C16" s="24">
        <v>5</v>
      </c>
      <c r="D16" s="25" t="s">
        <v>33</v>
      </c>
      <c r="E16" s="490">
        <v>0</v>
      </c>
      <c r="F16" s="217" t="s">
        <v>18</v>
      </c>
      <c r="G16" s="212" t="s">
        <v>31</v>
      </c>
      <c r="H16" s="213">
        <v>2</v>
      </c>
      <c r="I16" s="214">
        <v>0</v>
      </c>
      <c r="J16" s="215" t="s">
        <v>31</v>
      </c>
      <c r="K16" s="216">
        <f t="shared" si="0"/>
        <v>0</v>
      </c>
      <c r="L16" s="213">
        <v>7236</v>
      </c>
    </row>
    <row r="17" spans="2:12" s="3" customFormat="1">
      <c r="B17" s="19" t="s">
        <v>34</v>
      </c>
      <c r="C17" s="20">
        <v>5</v>
      </c>
      <c r="D17" s="21" t="s">
        <v>35</v>
      </c>
      <c r="E17" s="490">
        <v>557</v>
      </c>
      <c r="F17" s="20" t="s">
        <v>36</v>
      </c>
      <c r="G17" s="212">
        <f t="shared" si="2"/>
        <v>73.00131061598951</v>
      </c>
      <c r="H17" s="213">
        <v>763</v>
      </c>
      <c r="I17" s="214">
        <v>1325</v>
      </c>
      <c r="J17" s="215">
        <f>I17/L17*100</f>
        <v>72.642543859649123</v>
      </c>
      <c r="K17" s="216">
        <f t="shared" si="0"/>
        <v>9.8814689438504845E-6</v>
      </c>
      <c r="L17" s="213">
        <v>1824</v>
      </c>
    </row>
    <row r="18" spans="2:12" s="3" customFormat="1">
      <c r="B18" s="19" t="s">
        <v>37</v>
      </c>
      <c r="C18" s="20">
        <v>4</v>
      </c>
      <c r="D18" s="21" t="s">
        <v>38</v>
      </c>
      <c r="E18" s="490">
        <v>463</v>
      </c>
      <c r="F18" s="20" t="s">
        <v>18</v>
      </c>
      <c r="G18" s="212">
        <f t="shared" si="2"/>
        <v>93.724696356275302</v>
      </c>
      <c r="H18" s="213">
        <v>494</v>
      </c>
      <c r="I18" s="214">
        <v>971200</v>
      </c>
      <c r="J18" s="215">
        <f t="shared" si="1"/>
        <v>95.319790437791866</v>
      </c>
      <c r="K18" s="216">
        <f t="shared" si="0"/>
        <v>7.2429302930321435E-3</v>
      </c>
      <c r="L18" s="213">
        <v>1018886</v>
      </c>
    </row>
    <row r="19" spans="2:12" s="3" customFormat="1">
      <c r="B19" s="26" t="s">
        <v>39</v>
      </c>
      <c r="C19" s="24">
        <v>5</v>
      </c>
      <c r="D19" s="148" t="s">
        <v>40</v>
      </c>
      <c r="E19" s="490">
        <v>9</v>
      </c>
      <c r="F19" s="20" t="s">
        <v>36</v>
      </c>
      <c r="G19" s="212">
        <f>IF(F19="","",E19/H19*100)</f>
        <v>150</v>
      </c>
      <c r="H19" s="213">
        <v>6</v>
      </c>
      <c r="I19" s="214">
        <v>23249</v>
      </c>
      <c r="J19" s="215">
        <f t="shared" si="1"/>
        <v>169.7007299270073</v>
      </c>
      <c r="K19" s="216">
        <f t="shared" si="0"/>
        <v>1.7338435583062634E-4</v>
      </c>
      <c r="L19" s="213">
        <v>13700</v>
      </c>
    </row>
    <row r="20" spans="2:12" s="3" customFormat="1">
      <c r="B20" s="19" t="s">
        <v>41</v>
      </c>
      <c r="C20" s="20">
        <v>3</v>
      </c>
      <c r="D20" s="21" t="s">
        <v>42</v>
      </c>
      <c r="E20" s="490">
        <v>884</v>
      </c>
      <c r="F20" s="20" t="s">
        <v>18</v>
      </c>
      <c r="G20" s="212">
        <f>IF(F20="","",E20/H20*100)</f>
        <v>90.388548057259712</v>
      </c>
      <c r="H20" s="213">
        <v>978</v>
      </c>
      <c r="I20" s="214">
        <v>1576010</v>
      </c>
      <c r="J20" s="215">
        <f t="shared" si="1"/>
        <v>83.26205561933422</v>
      </c>
      <c r="K20" s="216">
        <f t="shared" si="0"/>
        <v>1.175342933599834E-2</v>
      </c>
      <c r="L20" s="213">
        <v>1892831</v>
      </c>
    </row>
    <row r="21" spans="2:12" s="3" customFormat="1">
      <c r="B21" s="27" t="s">
        <v>43</v>
      </c>
      <c r="C21" s="16">
        <v>2</v>
      </c>
      <c r="D21" s="18" t="s">
        <v>44</v>
      </c>
      <c r="E21" s="489">
        <v>29327</v>
      </c>
      <c r="F21" s="16" t="s">
        <v>18</v>
      </c>
      <c r="G21" s="207">
        <f t="shared" si="2"/>
        <v>95.39407344761409</v>
      </c>
      <c r="H21" s="208">
        <v>30743</v>
      </c>
      <c r="I21" s="209">
        <v>9061866</v>
      </c>
      <c r="J21" s="210">
        <f t="shared" si="1"/>
        <v>107.83414382683831</v>
      </c>
      <c r="K21" s="211">
        <f t="shared" si="0"/>
        <v>6.7580790530063856E-2</v>
      </c>
      <c r="L21" s="208">
        <v>8403522</v>
      </c>
    </row>
    <row r="22" spans="2:12" s="3" customFormat="1">
      <c r="B22" s="19" t="s">
        <v>45</v>
      </c>
      <c r="C22" s="20">
        <v>3</v>
      </c>
      <c r="D22" s="21" t="s">
        <v>46</v>
      </c>
      <c r="E22" s="490">
        <v>18448</v>
      </c>
      <c r="F22" s="20" t="s">
        <v>18</v>
      </c>
      <c r="G22" s="212">
        <f t="shared" si="2"/>
        <v>94.916649516361389</v>
      </c>
      <c r="H22" s="213">
        <v>19436</v>
      </c>
      <c r="I22" s="214">
        <v>961182</v>
      </c>
      <c r="J22" s="215">
        <f t="shared" si="1"/>
        <v>90.5425874639688</v>
      </c>
      <c r="K22" s="216">
        <f t="shared" si="0"/>
        <v>7.1682189301042233E-3</v>
      </c>
      <c r="L22" s="213">
        <v>1061580</v>
      </c>
    </row>
    <row r="23" spans="2:12" s="3" customFormat="1">
      <c r="B23" s="19" t="s">
        <v>47</v>
      </c>
      <c r="C23" s="20">
        <v>3</v>
      </c>
      <c r="D23" s="21" t="s">
        <v>48</v>
      </c>
      <c r="E23" s="490">
        <v>341</v>
      </c>
      <c r="F23" s="20" t="s">
        <v>18</v>
      </c>
      <c r="G23" s="212">
        <f t="shared" si="2"/>
        <v>17.806788511749346</v>
      </c>
      <c r="H23" s="213">
        <v>1915</v>
      </c>
      <c r="I23" s="214">
        <v>90490</v>
      </c>
      <c r="J23" s="215">
        <f t="shared" si="1"/>
        <v>45.78989980771177</v>
      </c>
      <c r="K23" s="216">
        <f t="shared" si="0"/>
        <v>6.7484839602190963E-4</v>
      </c>
      <c r="L23" s="213">
        <v>197620</v>
      </c>
    </row>
    <row r="24" spans="2:12" s="3" customFormat="1">
      <c r="B24" s="15" t="s">
        <v>49</v>
      </c>
      <c r="C24" s="16">
        <v>2</v>
      </c>
      <c r="D24" s="18" t="s">
        <v>50</v>
      </c>
      <c r="E24" s="489">
        <v>3180354</v>
      </c>
      <c r="F24" s="16" t="s">
        <v>36</v>
      </c>
      <c r="G24" s="207">
        <f t="shared" si="2"/>
        <v>81.2485645768609</v>
      </c>
      <c r="H24" s="208">
        <v>3914351</v>
      </c>
      <c r="I24" s="209">
        <v>2350535</v>
      </c>
      <c r="J24" s="210">
        <f t="shared" si="1"/>
        <v>100.1970235042817</v>
      </c>
      <c r="K24" s="211">
        <f t="shared" si="0"/>
        <v>1.7529614040704602E-2</v>
      </c>
      <c r="L24" s="208">
        <v>2345913</v>
      </c>
    </row>
    <row r="25" spans="2:12" s="3" customFormat="1">
      <c r="B25" s="19" t="s">
        <v>51</v>
      </c>
      <c r="C25" s="20">
        <v>3</v>
      </c>
      <c r="D25" s="21" t="s">
        <v>52</v>
      </c>
      <c r="E25" s="490">
        <v>1952747</v>
      </c>
      <c r="F25" s="20" t="s">
        <v>36</v>
      </c>
      <c r="G25" s="212">
        <f t="shared" si="2"/>
        <v>70.604150456582033</v>
      </c>
      <c r="H25" s="213">
        <v>2765768</v>
      </c>
      <c r="I25" s="214">
        <v>1392554</v>
      </c>
      <c r="J25" s="215">
        <f t="shared" si="1"/>
        <v>89.452239495309811</v>
      </c>
      <c r="K25" s="216">
        <f t="shared" si="0"/>
        <v>1.0385267248026239E-2</v>
      </c>
      <c r="L25" s="213">
        <v>1556757</v>
      </c>
    </row>
    <row r="26" spans="2:12" s="3" customFormat="1">
      <c r="B26" s="19" t="s">
        <v>53</v>
      </c>
      <c r="C26" s="20">
        <v>4</v>
      </c>
      <c r="D26" s="21" t="s">
        <v>54</v>
      </c>
      <c r="E26" s="490">
        <v>361</v>
      </c>
      <c r="F26" s="20" t="s">
        <v>18</v>
      </c>
      <c r="G26" s="212">
        <f t="shared" si="2"/>
        <v>70.233463035019454</v>
      </c>
      <c r="H26" s="213">
        <v>514</v>
      </c>
      <c r="I26" s="214">
        <v>156948</v>
      </c>
      <c r="J26" s="215">
        <f t="shared" si="1"/>
        <v>70.540963270589501</v>
      </c>
      <c r="K26" s="216">
        <f t="shared" si="0"/>
        <v>1.170473047395808E-3</v>
      </c>
      <c r="L26" s="213">
        <v>222492</v>
      </c>
    </row>
    <row r="27" spans="2:12" s="3" customFormat="1">
      <c r="B27" s="19" t="s">
        <v>55</v>
      </c>
      <c r="C27" s="20">
        <v>3</v>
      </c>
      <c r="D27" s="21" t="s">
        <v>56</v>
      </c>
      <c r="E27" s="490">
        <v>1227607</v>
      </c>
      <c r="F27" s="20" t="s">
        <v>36</v>
      </c>
      <c r="G27" s="212">
        <f t="shared" si="2"/>
        <v>106.88012969023571</v>
      </c>
      <c r="H27" s="213">
        <v>1148583</v>
      </c>
      <c r="I27" s="214">
        <v>957981</v>
      </c>
      <c r="J27" s="215">
        <f t="shared" si="1"/>
        <v>121.39310858689537</v>
      </c>
      <c r="K27" s="216">
        <f t="shared" si="0"/>
        <v>7.1443467926783624E-3</v>
      </c>
      <c r="L27" s="213">
        <v>789156</v>
      </c>
    </row>
    <row r="28" spans="2:12" s="3" customFormat="1">
      <c r="B28" s="26" t="s">
        <v>57</v>
      </c>
      <c r="C28" s="24">
        <v>4</v>
      </c>
      <c r="D28" s="148" t="s">
        <v>58</v>
      </c>
      <c r="E28" s="490">
        <v>464</v>
      </c>
      <c r="F28" s="217" t="s">
        <v>36</v>
      </c>
      <c r="G28" s="212">
        <f>IF(F28="","",E28/H28*100)</f>
        <v>22.021831988609396</v>
      </c>
      <c r="H28" s="213">
        <v>2107</v>
      </c>
      <c r="I28" s="214">
        <v>2068</v>
      </c>
      <c r="J28" s="215">
        <f t="shared" si="1"/>
        <v>46.819107991849677</v>
      </c>
      <c r="K28" s="216">
        <f t="shared" si="0"/>
        <v>1.5422549264817208E-5</v>
      </c>
      <c r="L28" s="213">
        <v>4417</v>
      </c>
    </row>
    <row r="29" spans="2:12" s="3" customFormat="1">
      <c r="B29" s="15" t="s">
        <v>59</v>
      </c>
      <c r="C29" s="16">
        <v>2</v>
      </c>
      <c r="D29" s="18" t="s">
        <v>60</v>
      </c>
      <c r="E29" s="489">
        <v>2837</v>
      </c>
      <c r="F29" s="16" t="s">
        <v>18</v>
      </c>
      <c r="G29" s="207">
        <f t="shared" si="2"/>
        <v>88.407603614833292</v>
      </c>
      <c r="H29" s="208">
        <v>3209</v>
      </c>
      <c r="I29" s="209">
        <v>2328677</v>
      </c>
      <c r="J29" s="210">
        <f t="shared" si="1"/>
        <v>78.199023803807066</v>
      </c>
      <c r="K29" s="211">
        <f t="shared" si="0"/>
        <v>1.7366603362836915E-2</v>
      </c>
      <c r="L29" s="208">
        <v>2977885</v>
      </c>
    </row>
    <row r="30" spans="2:12" s="3" customFormat="1">
      <c r="B30" s="15" t="s">
        <v>61</v>
      </c>
      <c r="C30" s="16">
        <v>2</v>
      </c>
      <c r="D30" s="18" t="s">
        <v>62</v>
      </c>
      <c r="E30" s="489">
        <v>2897</v>
      </c>
      <c r="F30" s="16" t="s">
        <v>18</v>
      </c>
      <c r="G30" s="207">
        <f t="shared" si="2"/>
        <v>107.41564701520207</v>
      </c>
      <c r="H30" s="208">
        <v>2697</v>
      </c>
      <c r="I30" s="209">
        <v>6791929</v>
      </c>
      <c r="J30" s="210">
        <f t="shared" si="1"/>
        <v>102.71648004244207</v>
      </c>
      <c r="K30" s="211">
        <f t="shared" si="0"/>
        <v>5.0652253194216956E-2</v>
      </c>
      <c r="L30" s="208">
        <v>6612307</v>
      </c>
    </row>
    <row r="31" spans="2:12" s="3" customFormat="1">
      <c r="B31" s="19" t="s">
        <v>63</v>
      </c>
      <c r="C31" s="20">
        <v>3</v>
      </c>
      <c r="D31" s="21" t="s">
        <v>64</v>
      </c>
      <c r="E31" s="490">
        <v>1188</v>
      </c>
      <c r="F31" s="20" t="s">
        <v>18</v>
      </c>
      <c r="G31" s="212">
        <f t="shared" si="2"/>
        <v>101.45175064047822</v>
      </c>
      <c r="H31" s="213">
        <v>1171</v>
      </c>
      <c r="I31" s="214">
        <v>4479786</v>
      </c>
      <c r="J31" s="215">
        <f t="shared" si="1"/>
        <v>101.65750495150161</v>
      </c>
      <c r="K31" s="216">
        <f t="shared" si="0"/>
        <v>3.3408955648374483E-2</v>
      </c>
      <c r="L31" s="213">
        <v>4406744</v>
      </c>
    </row>
    <row r="32" spans="2:12" s="3" customFormat="1">
      <c r="B32" s="15" t="s">
        <v>65</v>
      </c>
      <c r="C32" s="16">
        <v>2</v>
      </c>
      <c r="D32" s="18" t="s">
        <v>66</v>
      </c>
      <c r="E32" s="489">
        <v>6359</v>
      </c>
      <c r="F32" s="16" t="s">
        <v>18</v>
      </c>
      <c r="G32" s="207">
        <f t="shared" si="2"/>
        <v>363.78718535469108</v>
      </c>
      <c r="H32" s="208">
        <v>1748</v>
      </c>
      <c r="I32" s="209">
        <v>629418</v>
      </c>
      <c r="J32" s="210">
        <f t="shared" si="1"/>
        <v>46.987622616719172</v>
      </c>
      <c r="K32" s="211">
        <f t="shared" si="0"/>
        <v>4.6940184299626292E-3</v>
      </c>
      <c r="L32" s="208">
        <v>1339540</v>
      </c>
    </row>
    <row r="33" spans="2:12" s="3" customFormat="1">
      <c r="B33" s="19" t="s">
        <v>67</v>
      </c>
      <c r="C33" s="20">
        <v>3</v>
      </c>
      <c r="D33" s="21" t="s">
        <v>68</v>
      </c>
      <c r="E33" s="490">
        <v>1039</v>
      </c>
      <c r="F33" s="20" t="s">
        <v>18</v>
      </c>
      <c r="G33" s="212">
        <f>IF(F33="","",E33/H33*100)</f>
        <v>67.20569210866752</v>
      </c>
      <c r="H33" s="213">
        <v>1546</v>
      </c>
      <c r="I33" s="214">
        <v>487854</v>
      </c>
      <c r="J33" s="215">
        <f t="shared" si="1"/>
        <v>37.155504239889233</v>
      </c>
      <c r="K33" s="216">
        <f t="shared" si="0"/>
        <v>3.6382748302892331E-3</v>
      </c>
      <c r="L33" s="213">
        <v>1313006</v>
      </c>
    </row>
    <row r="34" spans="2:12" s="3" customFormat="1">
      <c r="B34" s="15" t="s">
        <v>69</v>
      </c>
      <c r="C34" s="16">
        <v>2</v>
      </c>
      <c r="D34" s="18" t="s">
        <v>70</v>
      </c>
      <c r="E34" s="489"/>
      <c r="F34" s="16"/>
      <c r="G34" s="207"/>
      <c r="H34" s="208"/>
      <c r="I34" s="209">
        <v>12803438</v>
      </c>
      <c r="J34" s="210">
        <f t="shared" si="1"/>
        <v>112.59681605424583</v>
      </c>
      <c r="K34" s="211">
        <f t="shared" si="0"/>
        <v>9.548435846906804E-2</v>
      </c>
      <c r="L34" s="208">
        <v>11371048</v>
      </c>
    </row>
    <row r="35" spans="2:12" s="3" customFormat="1">
      <c r="B35" s="12" t="s">
        <v>71</v>
      </c>
      <c r="C35" s="13">
        <v>1</v>
      </c>
      <c r="D35" s="14" t="s">
        <v>72</v>
      </c>
      <c r="E35" s="491"/>
      <c r="F35" s="13"/>
      <c r="G35" s="202" t="str">
        <f t="shared" ref="G35:G70" si="3">IF(F35="","",E35/H35*100)</f>
        <v/>
      </c>
      <c r="H35" s="203"/>
      <c r="I35" s="204">
        <v>7473189</v>
      </c>
      <c r="J35" s="205">
        <f t="shared" si="1"/>
        <v>126.5105850268276</v>
      </c>
      <c r="K35" s="206">
        <f t="shared" si="0"/>
        <v>5.5732894350962306E-2</v>
      </c>
      <c r="L35" s="203">
        <v>5907165</v>
      </c>
    </row>
    <row r="36" spans="2:12" s="3" customFormat="1">
      <c r="B36" s="15" t="s">
        <v>73</v>
      </c>
      <c r="C36" s="16">
        <v>2</v>
      </c>
      <c r="D36" s="18" t="s">
        <v>74</v>
      </c>
      <c r="E36" s="489">
        <v>32360</v>
      </c>
      <c r="F36" s="16" t="s">
        <v>75</v>
      </c>
      <c r="G36" s="207">
        <f>IF(F36="","",E36/H36*100)</f>
        <v>104.68087859476596</v>
      </c>
      <c r="H36" s="208">
        <v>30913</v>
      </c>
      <c r="I36" s="209">
        <v>6827309</v>
      </c>
      <c r="J36" s="210">
        <f t="shared" si="1"/>
        <v>115.63588218715533</v>
      </c>
      <c r="K36" s="211">
        <f t="shared" si="0"/>
        <v>5.091610705929879E-2</v>
      </c>
      <c r="L36" s="208">
        <v>5904144</v>
      </c>
    </row>
    <row r="37" spans="2:12" s="3" customFormat="1">
      <c r="B37" s="15" t="s">
        <v>76</v>
      </c>
      <c r="C37" s="16">
        <v>2</v>
      </c>
      <c r="D37" s="18" t="s">
        <v>77</v>
      </c>
      <c r="E37" s="489">
        <v>1256777</v>
      </c>
      <c r="F37" s="16" t="s">
        <v>36</v>
      </c>
      <c r="G37" s="207">
        <f t="shared" si="3"/>
        <v>4072.5113415424494</v>
      </c>
      <c r="H37" s="208">
        <v>30860</v>
      </c>
      <c r="I37" s="209">
        <v>645880</v>
      </c>
      <c r="J37" s="210">
        <f t="shared" si="1"/>
        <v>21379.675604104603</v>
      </c>
      <c r="K37" s="211">
        <f t="shared" si="0"/>
        <v>4.8167872916635096E-3</v>
      </c>
      <c r="L37" s="208">
        <v>3021</v>
      </c>
    </row>
    <row r="38" spans="2:12" s="3" customFormat="1">
      <c r="B38" s="19" t="s">
        <v>78</v>
      </c>
      <c r="C38" s="20">
        <v>3</v>
      </c>
      <c r="D38" s="21" t="s">
        <v>79</v>
      </c>
      <c r="E38" s="490">
        <v>1255</v>
      </c>
      <c r="F38" s="20" t="s">
        <v>18</v>
      </c>
      <c r="G38" s="212">
        <f>IF(F38="","",E38/H38*100)</f>
        <v>4048.3870967741937</v>
      </c>
      <c r="H38" s="213">
        <v>31</v>
      </c>
      <c r="I38" s="214">
        <v>621799</v>
      </c>
      <c r="J38" s="215">
        <f>I38/L38*100</f>
        <v>206577.74086378736</v>
      </c>
      <c r="K38" s="216">
        <f t="shared" si="0"/>
        <v>4.6371981191073866E-3</v>
      </c>
      <c r="L38" s="213">
        <v>301</v>
      </c>
    </row>
    <row r="39" spans="2:12" s="3" customFormat="1">
      <c r="B39" s="12" t="s">
        <v>80</v>
      </c>
      <c r="C39" s="13">
        <v>1</v>
      </c>
      <c r="D39" s="14" t="s">
        <v>81</v>
      </c>
      <c r="E39" s="491"/>
      <c r="F39" s="13"/>
      <c r="G39" s="202" t="str">
        <f t="shared" si="3"/>
        <v/>
      </c>
      <c r="H39" s="203"/>
      <c r="I39" s="204">
        <v>74198073</v>
      </c>
      <c r="J39" s="205">
        <f t="shared" si="1"/>
        <v>98.001272887325612</v>
      </c>
      <c r="K39" s="206">
        <f t="shared" si="0"/>
        <v>0.55334788984381211</v>
      </c>
      <c r="L39" s="203">
        <v>75711336</v>
      </c>
    </row>
    <row r="40" spans="2:12" s="3" customFormat="1">
      <c r="B40" s="15" t="s">
        <v>82</v>
      </c>
      <c r="C40" s="16">
        <v>2</v>
      </c>
      <c r="D40" s="18" t="s">
        <v>83</v>
      </c>
      <c r="E40" s="489">
        <v>3816</v>
      </c>
      <c r="F40" s="16" t="s">
        <v>18</v>
      </c>
      <c r="G40" s="207">
        <f t="shared" si="3"/>
        <v>86.042841037204056</v>
      </c>
      <c r="H40" s="208">
        <v>4435</v>
      </c>
      <c r="I40" s="209">
        <v>253821</v>
      </c>
      <c r="J40" s="210">
        <f t="shared" si="1"/>
        <v>99.010368313062202</v>
      </c>
      <c r="K40" s="211">
        <f t="shared" si="0"/>
        <v>1.8929240217336403E-3</v>
      </c>
      <c r="L40" s="208">
        <v>256358</v>
      </c>
    </row>
    <row r="41" spans="2:12" s="3" customFormat="1">
      <c r="B41" s="15" t="s">
        <v>84</v>
      </c>
      <c r="C41" s="16">
        <v>2</v>
      </c>
      <c r="D41" s="18" t="s">
        <v>85</v>
      </c>
      <c r="E41" s="489">
        <v>50</v>
      </c>
      <c r="F41" s="16" t="s">
        <v>18</v>
      </c>
      <c r="G41" s="207">
        <f>IF(F41="","",E41/H41*100)</f>
        <v>11.185682326621924</v>
      </c>
      <c r="H41" s="208">
        <v>447</v>
      </c>
      <c r="I41" s="209">
        <v>25511</v>
      </c>
      <c r="J41" s="210">
        <f t="shared" si="1"/>
        <v>26.454362569218326</v>
      </c>
      <c r="K41" s="211">
        <f t="shared" si="0"/>
        <v>1.9025370130307145E-4</v>
      </c>
      <c r="L41" s="208">
        <v>96434</v>
      </c>
    </row>
    <row r="42" spans="2:12" s="3" customFormat="1">
      <c r="B42" s="15" t="s">
        <v>86</v>
      </c>
      <c r="C42" s="16">
        <v>2</v>
      </c>
      <c r="D42" s="18" t="s">
        <v>87</v>
      </c>
      <c r="E42" s="489">
        <v>24998</v>
      </c>
      <c r="F42" s="16" t="s">
        <v>18</v>
      </c>
      <c r="G42" s="207">
        <f t="shared" si="3"/>
        <v>93.216989223253904</v>
      </c>
      <c r="H42" s="208">
        <v>26817</v>
      </c>
      <c r="I42" s="209">
        <v>8083768</v>
      </c>
      <c r="J42" s="210">
        <f t="shared" si="1"/>
        <v>88.583947588883731</v>
      </c>
      <c r="K42" s="211">
        <f t="shared" si="0"/>
        <v>6.0286416936824405E-2</v>
      </c>
      <c r="L42" s="208">
        <v>9125545</v>
      </c>
    </row>
    <row r="43" spans="2:12" s="3" customFormat="1">
      <c r="B43" s="19" t="s">
        <v>88</v>
      </c>
      <c r="C43" s="20">
        <v>3</v>
      </c>
      <c r="D43" s="21" t="s">
        <v>89</v>
      </c>
      <c r="E43" s="490">
        <v>23117</v>
      </c>
      <c r="F43" s="20" t="s">
        <v>18</v>
      </c>
      <c r="G43" s="212">
        <f t="shared" si="3"/>
        <v>92.787187926467055</v>
      </c>
      <c r="H43" s="213">
        <v>24914</v>
      </c>
      <c r="I43" s="214">
        <v>7983778</v>
      </c>
      <c r="J43" s="215">
        <f t="shared" si="1"/>
        <v>89.045751873091106</v>
      </c>
      <c r="K43" s="216">
        <f t="shared" si="0"/>
        <v>5.9540720272903185E-2</v>
      </c>
      <c r="L43" s="213">
        <v>8965928</v>
      </c>
    </row>
    <row r="44" spans="2:12" s="3" customFormat="1">
      <c r="B44" s="15" t="s">
        <v>90</v>
      </c>
      <c r="C44" s="16">
        <v>2</v>
      </c>
      <c r="D44" s="18" t="s">
        <v>91</v>
      </c>
      <c r="E44" s="489"/>
      <c r="F44" s="16"/>
      <c r="G44" s="207"/>
      <c r="H44" s="208"/>
      <c r="I44" s="209">
        <v>987043</v>
      </c>
      <c r="J44" s="210">
        <f t="shared" si="1"/>
        <v>68.04269613814202</v>
      </c>
      <c r="K44" s="211">
        <f t="shared" si="0"/>
        <v>7.361082830750953E-3</v>
      </c>
      <c r="L44" s="208">
        <v>1450623</v>
      </c>
    </row>
    <row r="45" spans="2:12" s="3" customFormat="1">
      <c r="B45" s="19" t="s">
        <v>92</v>
      </c>
      <c r="C45" s="20">
        <v>3</v>
      </c>
      <c r="D45" s="21" t="s">
        <v>93</v>
      </c>
      <c r="E45" s="490"/>
      <c r="F45" s="20"/>
      <c r="G45" s="212"/>
      <c r="H45" s="213"/>
      <c r="I45" s="214">
        <v>980758</v>
      </c>
      <c r="J45" s="215">
        <f t="shared" si="1"/>
        <v>68.823915369905791</v>
      </c>
      <c r="K45" s="216">
        <f t="shared" si="0"/>
        <v>7.3142111082512545E-3</v>
      </c>
      <c r="L45" s="213">
        <v>1425025</v>
      </c>
    </row>
    <row r="46" spans="2:12" s="3" customFormat="1">
      <c r="B46" s="19" t="s">
        <v>94</v>
      </c>
      <c r="C46" s="20">
        <v>4</v>
      </c>
      <c r="D46" s="21" t="s">
        <v>95</v>
      </c>
      <c r="E46" s="490"/>
      <c r="F46" s="20"/>
      <c r="G46" s="212"/>
      <c r="H46" s="213"/>
      <c r="I46" s="214">
        <v>743654</v>
      </c>
      <c r="J46" s="215">
        <f t="shared" si="1"/>
        <v>95.615211434934039</v>
      </c>
      <c r="K46" s="216">
        <f t="shared" si="0"/>
        <v>5.5459576648831605E-3</v>
      </c>
      <c r="L46" s="213">
        <v>777757</v>
      </c>
    </row>
    <row r="47" spans="2:12" s="3" customFormat="1">
      <c r="B47" s="15" t="s">
        <v>96</v>
      </c>
      <c r="C47" s="16">
        <v>2</v>
      </c>
      <c r="D47" s="18" t="s">
        <v>97</v>
      </c>
      <c r="E47" s="489">
        <v>192532</v>
      </c>
      <c r="F47" s="16" t="s">
        <v>18</v>
      </c>
      <c r="G47" s="207">
        <f t="shared" si="3"/>
        <v>94.995904753446425</v>
      </c>
      <c r="H47" s="208">
        <v>202674</v>
      </c>
      <c r="I47" s="209">
        <v>2485202</v>
      </c>
      <c r="J47" s="210">
        <f t="shared" si="1"/>
        <v>81.831574344445713</v>
      </c>
      <c r="K47" s="211">
        <f>I47/$I$403*100</f>
        <v>1.8533921797883102E-2</v>
      </c>
      <c r="L47" s="208">
        <v>3036972</v>
      </c>
    </row>
    <row r="48" spans="2:12" s="3" customFormat="1">
      <c r="B48" s="15" t="s">
        <v>98</v>
      </c>
      <c r="C48" s="16">
        <v>2</v>
      </c>
      <c r="D48" s="18" t="s">
        <v>99</v>
      </c>
      <c r="E48" s="489">
        <v>52576</v>
      </c>
      <c r="F48" s="16" t="s">
        <v>18</v>
      </c>
      <c r="G48" s="207">
        <f t="shared" si="3"/>
        <v>97.289095316518939</v>
      </c>
      <c r="H48" s="208">
        <v>54041</v>
      </c>
      <c r="I48" s="209">
        <v>4064153</v>
      </c>
      <c r="J48" s="210">
        <f t="shared" si="1"/>
        <v>90.333822474937975</v>
      </c>
      <c r="K48" s="211">
        <f t="shared" si="0"/>
        <v>3.0309284266080587E-2</v>
      </c>
      <c r="L48" s="208">
        <v>4499038</v>
      </c>
    </row>
    <row r="49" spans="1:12" s="3" customFormat="1">
      <c r="A49" s="28"/>
      <c r="B49" s="19" t="s">
        <v>100</v>
      </c>
      <c r="C49" s="20">
        <v>3</v>
      </c>
      <c r="D49" s="21" t="s">
        <v>101</v>
      </c>
      <c r="E49" s="490">
        <v>11840</v>
      </c>
      <c r="F49" s="20" t="s">
        <v>18</v>
      </c>
      <c r="G49" s="212">
        <f t="shared" si="3"/>
        <v>96.346325982586052</v>
      </c>
      <c r="H49" s="213">
        <v>12289</v>
      </c>
      <c r="I49" s="214">
        <v>2461810</v>
      </c>
      <c r="J49" s="215">
        <f t="shared" si="1"/>
        <v>88.902025800911261</v>
      </c>
      <c r="K49" s="216">
        <f t="shared" si="0"/>
        <v>1.8359470989177781E-2</v>
      </c>
      <c r="L49" s="213">
        <v>2769127</v>
      </c>
    </row>
    <row r="50" spans="1:12" s="3" customFormat="1">
      <c r="B50" s="19" t="s">
        <v>102</v>
      </c>
      <c r="C50" s="20">
        <v>4</v>
      </c>
      <c r="D50" s="21" t="s">
        <v>103</v>
      </c>
      <c r="E50" s="490">
        <v>5709455</v>
      </c>
      <c r="F50" s="20" t="s">
        <v>36</v>
      </c>
      <c r="G50" s="212">
        <f t="shared" si="3"/>
        <v>118.51799341300884</v>
      </c>
      <c r="H50" s="213">
        <v>4817374</v>
      </c>
      <c r="I50" s="214">
        <v>1865650</v>
      </c>
      <c r="J50" s="215">
        <f t="shared" si="1"/>
        <v>103.06370985161234</v>
      </c>
      <c r="K50" s="216">
        <f t="shared" si="0"/>
        <v>1.3913481158562004E-2</v>
      </c>
      <c r="L50" s="213">
        <v>1810191</v>
      </c>
    </row>
    <row r="51" spans="1:12" s="3" customFormat="1">
      <c r="B51" s="19" t="s">
        <v>104</v>
      </c>
      <c r="C51" s="20">
        <v>4</v>
      </c>
      <c r="D51" s="21" t="s">
        <v>105</v>
      </c>
      <c r="E51" s="490">
        <v>425</v>
      </c>
      <c r="F51" s="20" t="s">
        <v>18</v>
      </c>
      <c r="G51" s="212">
        <f t="shared" si="3"/>
        <v>45.068928950159062</v>
      </c>
      <c r="H51" s="213">
        <v>943</v>
      </c>
      <c r="I51" s="214">
        <v>172924</v>
      </c>
      <c r="J51" s="215">
        <f t="shared" si="1"/>
        <v>42.400896449754924</v>
      </c>
      <c r="K51" s="216">
        <f t="shared" si="0"/>
        <v>1.2896174608652083E-3</v>
      </c>
      <c r="L51" s="213">
        <v>407831</v>
      </c>
    </row>
    <row r="52" spans="1:12" s="3" customFormat="1">
      <c r="B52" s="15" t="s">
        <v>106</v>
      </c>
      <c r="C52" s="16">
        <v>2</v>
      </c>
      <c r="D52" s="18" t="s">
        <v>107</v>
      </c>
      <c r="E52" s="489">
        <v>787855</v>
      </c>
      <c r="F52" s="16" t="s">
        <v>18</v>
      </c>
      <c r="G52" s="207">
        <f t="shared" si="3"/>
        <v>88.592912611970348</v>
      </c>
      <c r="H52" s="208">
        <v>889298</v>
      </c>
      <c r="I52" s="209">
        <v>3021224</v>
      </c>
      <c r="J52" s="210">
        <f t="shared" si="1"/>
        <v>94.341403125182481</v>
      </c>
      <c r="K52" s="211">
        <f t="shared" si="0"/>
        <v>2.2531419719559045E-2</v>
      </c>
      <c r="L52" s="208">
        <v>3202437</v>
      </c>
    </row>
    <row r="53" spans="1:12" s="3" customFormat="1">
      <c r="B53" s="19" t="s">
        <v>108</v>
      </c>
      <c r="C53" s="20">
        <v>3</v>
      </c>
      <c r="D53" s="21" t="s">
        <v>109</v>
      </c>
      <c r="E53" s="490">
        <v>16367</v>
      </c>
      <c r="F53" s="20" t="s">
        <v>18</v>
      </c>
      <c r="G53" s="212">
        <f t="shared" si="3"/>
        <v>81.415709098144546</v>
      </c>
      <c r="H53" s="213">
        <v>20103</v>
      </c>
      <c r="I53" s="214">
        <v>963036</v>
      </c>
      <c r="J53" s="215">
        <f t="shared" si="1"/>
        <v>80.115468445834651</v>
      </c>
      <c r="K53" s="216">
        <f t="shared" si="0"/>
        <v>7.1820455289132038E-3</v>
      </c>
      <c r="L53" s="213">
        <v>1202060</v>
      </c>
    </row>
    <row r="54" spans="1:12" s="3" customFormat="1">
      <c r="B54" s="15" t="s">
        <v>110</v>
      </c>
      <c r="C54" s="16">
        <v>2</v>
      </c>
      <c r="D54" s="18" t="s">
        <v>111</v>
      </c>
      <c r="E54" s="489">
        <v>1236131</v>
      </c>
      <c r="F54" s="16" t="s">
        <v>18</v>
      </c>
      <c r="G54" s="207">
        <f t="shared" si="3"/>
        <v>113.75812028186201</v>
      </c>
      <c r="H54" s="208">
        <v>1086631</v>
      </c>
      <c r="I54" s="209">
        <v>53517831</v>
      </c>
      <c r="J54" s="210">
        <f t="shared" si="1"/>
        <v>102.26222300446398</v>
      </c>
      <c r="K54" s="211">
        <f t="shared" si="0"/>
        <v>0.39912059242923675</v>
      </c>
      <c r="L54" s="208">
        <v>52333921</v>
      </c>
    </row>
    <row r="55" spans="1:12" s="3" customFormat="1">
      <c r="B55" s="19" t="s">
        <v>112</v>
      </c>
      <c r="C55" s="20">
        <v>3</v>
      </c>
      <c r="D55" s="21" t="s">
        <v>113</v>
      </c>
      <c r="E55" s="490">
        <v>1151513</v>
      </c>
      <c r="F55" s="20" t="s">
        <v>18</v>
      </c>
      <c r="G55" s="212">
        <f>IF(F55="","",E55/H55*100)</f>
        <v>115.44429762737829</v>
      </c>
      <c r="H55" s="213">
        <v>997462</v>
      </c>
      <c r="I55" s="214">
        <v>35312370</v>
      </c>
      <c r="J55" s="215">
        <f t="shared" si="1"/>
        <v>97.105047602891375</v>
      </c>
      <c r="K55" s="216">
        <f t="shared" si="0"/>
        <v>0.26334949999151508</v>
      </c>
      <c r="L55" s="213">
        <v>36365123</v>
      </c>
    </row>
    <row r="56" spans="1:12" s="3" customFormat="1">
      <c r="B56" s="15" t="s">
        <v>114</v>
      </c>
      <c r="C56" s="16">
        <v>2</v>
      </c>
      <c r="D56" s="18" t="s">
        <v>115</v>
      </c>
      <c r="E56" s="489"/>
      <c r="F56" s="16"/>
      <c r="G56" s="207"/>
      <c r="H56" s="208"/>
      <c r="I56" s="209">
        <v>1759520</v>
      </c>
      <c r="J56" s="210">
        <f t="shared" si="1"/>
        <v>102.89542505064304</v>
      </c>
      <c r="K56" s="211">
        <f t="shared" si="0"/>
        <v>1.3121994140440605E-2</v>
      </c>
      <c r="L56" s="208">
        <v>1710008</v>
      </c>
    </row>
    <row r="57" spans="1:12" s="3" customFormat="1">
      <c r="B57" s="19" t="s">
        <v>116</v>
      </c>
      <c r="C57" s="20">
        <v>3</v>
      </c>
      <c r="D57" s="21" t="s">
        <v>117</v>
      </c>
      <c r="E57" s="490">
        <v>3</v>
      </c>
      <c r="F57" s="20" t="s">
        <v>18</v>
      </c>
      <c r="G57" s="212">
        <f t="shared" si="3"/>
        <v>300</v>
      </c>
      <c r="H57" s="213">
        <v>1</v>
      </c>
      <c r="I57" s="214">
        <v>43246</v>
      </c>
      <c r="J57" s="215">
        <f t="shared" si="1"/>
        <v>128.23128243143069</v>
      </c>
      <c r="K57" s="216">
        <f t="shared" si="0"/>
        <v>3.225162309024589E-4</v>
      </c>
      <c r="L57" s="213">
        <v>33725</v>
      </c>
    </row>
    <row r="58" spans="1:12" s="3" customFormat="1">
      <c r="B58" s="12" t="s">
        <v>118</v>
      </c>
      <c r="C58" s="13">
        <v>1</v>
      </c>
      <c r="D58" s="14" t="s">
        <v>119</v>
      </c>
      <c r="E58" s="491"/>
      <c r="F58" s="13"/>
      <c r="G58" s="202"/>
      <c r="H58" s="203"/>
      <c r="I58" s="204">
        <v>45804291</v>
      </c>
      <c r="J58" s="205">
        <f t="shared" si="1"/>
        <v>76.385900236985904</v>
      </c>
      <c r="K58" s="206">
        <f t="shared" si="0"/>
        <v>0.34159522944270959</v>
      </c>
      <c r="L58" s="203">
        <v>59964327</v>
      </c>
    </row>
    <row r="59" spans="1:12" s="3" customFormat="1">
      <c r="B59" s="15" t="s">
        <v>120</v>
      </c>
      <c r="C59" s="16">
        <v>2</v>
      </c>
      <c r="D59" s="18" t="s">
        <v>121</v>
      </c>
      <c r="E59" s="489">
        <v>31527</v>
      </c>
      <c r="F59" s="16" t="s">
        <v>18</v>
      </c>
      <c r="G59" s="207">
        <f>IF(F59="","",E59/H59*100)</f>
        <v>765.0327590390682</v>
      </c>
      <c r="H59" s="208">
        <v>4121</v>
      </c>
      <c r="I59" s="209">
        <v>759022</v>
      </c>
      <c r="J59" s="210">
        <f t="shared" si="1"/>
        <v>384.41809700831107</v>
      </c>
      <c r="K59" s="211">
        <f t="shared" si="0"/>
        <v>5.6605677892070053E-3</v>
      </c>
      <c r="L59" s="208">
        <v>197447</v>
      </c>
    </row>
    <row r="60" spans="1:12" s="3" customFormat="1">
      <c r="B60" s="19" t="s">
        <v>122</v>
      </c>
      <c r="C60" s="20">
        <v>3</v>
      </c>
      <c r="D60" s="21" t="s">
        <v>123</v>
      </c>
      <c r="E60" s="490">
        <v>28978</v>
      </c>
      <c r="F60" s="20" t="s">
        <v>18</v>
      </c>
      <c r="G60" s="212">
        <f>IF(F60="","",E60/H60*100)</f>
        <v>12994.618834080717</v>
      </c>
      <c r="H60" s="213">
        <v>223</v>
      </c>
      <c r="I60" s="214">
        <v>666194</v>
      </c>
      <c r="J60" s="215">
        <f t="shared" si="1"/>
        <v>1133.9858378157555</v>
      </c>
      <c r="K60" s="216">
        <f t="shared" si="0"/>
        <v>4.9682832615694558E-3</v>
      </c>
      <c r="L60" s="213">
        <v>58748</v>
      </c>
    </row>
    <row r="61" spans="1:12" s="3" customFormat="1">
      <c r="B61" s="15" t="s">
        <v>124</v>
      </c>
      <c r="C61" s="16">
        <v>2</v>
      </c>
      <c r="D61" s="18" t="s">
        <v>125</v>
      </c>
      <c r="E61" s="489"/>
      <c r="F61" s="16"/>
      <c r="G61" s="207"/>
      <c r="H61" s="208"/>
      <c r="I61" s="209">
        <v>45045269</v>
      </c>
      <c r="J61" s="210">
        <f t="shared" si="1"/>
        <v>75.368279220866143</v>
      </c>
      <c r="K61" s="211">
        <f t="shared" si="0"/>
        <v>0.33593466165350255</v>
      </c>
      <c r="L61" s="208">
        <v>59766880</v>
      </c>
    </row>
    <row r="62" spans="1:12" s="3" customFormat="1">
      <c r="B62" s="19" t="s">
        <v>126</v>
      </c>
      <c r="C62" s="20">
        <v>3</v>
      </c>
      <c r="D62" s="21" t="s">
        <v>127</v>
      </c>
      <c r="E62" s="490"/>
      <c r="F62" s="20"/>
      <c r="G62" s="212"/>
      <c r="H62" s="213"/>
      <c r="I62" s="214">
        <v>44680998</v>
      </c>
      <c r="J62" s="215">
        <f t="shared" si="1"/>
        <v>75.367285863349409</v>
      </c>
      <c r="K62" s="216">
        <f t="shared" si="0"/>
        <v>0.33321803329603439</v>
      </c>
      <c r="L62" s="213">
        <v>59284340</v>
      </c>
    </row>
    <row r="63" spans="1:12" s="3" customFormat="1">
      <c r="B63" s="19" t="s">
        <v>128</v>
      </c>
      <c r="C63" s="20">
        <v>4</v>
      </c>
      <c r="D63" s="21" t="s">
        <v>129</v>
      </c>
      <c r="E63" s="490">
        <v>45497</v>
      </c>
      <c r="F63" s="20" t="s">
        <v>75</v>
      </c>
      <c r="G63" s="212">
        <f>IF(F63="","",E63/H63*100)</f>
        <v>74.584023212734223</v>
      </c>
      <c r="H63" s="213">
        <v>61001</v>
      </c>
      <c r="I63" s="214">
        <v>1523551</v>
      </c>
      <c r="J63" s="215">
        <f t="shared" si="1"/>
        <v>53.482982379465469</v>
      </c>
      <c r="K63" s="216">
        <f t="shared" si="0"/>
        <v>1.1362205200658376E-2</v>
      </c>
      <c r="L63" s="213">
        <v>2848665</v>
      </c>
    </row>
    <row r="64" spans="1:12" s="3" customFormat="1">
      <c r="B64" s="19" t="s">
        <v>130</v>
      </c>
      <c r="C64" s="20">
        <v>4</v>
      </c>
      <c r="D64" s="21" t="s">
        <v>131</v>
      </c>
      <c r="E64" s="490">
        <v>120171</v>
      </c>
      <c r="F64" s="20" t="s">
        <v>75</v>
      </c>
      <c r="G64" s="212">
        <f t="shared" si="3"/>
        <v>56.780585992317178</v>
      </c>
      <c r="H64" s="213">
        <v>211641</v>
      </c>
      <c r="I64" s="214">
        <v>3596786</v>
      </c>
      <c r="J64" s="215">
        <f t="shared" si="1"/>
        <v>33.027798076395079</v>
      </c>
      <c r="K64" s="216">
        <f t="shared" si="0"/>
        <v>2.6823795589944303E-2</v>
      </c>
      <c r="L64" s="213">
        <v>10890178</v>
      </c>
    </row>
    <row r="65" spans="2:12" s="3" customFormat="1">
      <c r="B65" s="19" t="s">
        <v>132</v>
      </c>
      <c r="C65" s="20">
        <v>4</v>
      </c>
      <c r="D65" s="21" t="s">
        <v>133</v>
      </c>
      <c r="E65" s="490">
        <v>47628</v>
      </c>
      <c r="F65" s="20" t="s">
        <v>75</v>
      </c>
      <c r="G65" s="212">
        <f t="shared" si="3"/>
        <v>48.569767797595375</v>
      </c>
      <c r="H65" s="213">
        <v>98061</v>
      </c>
      <c r="I65" s="214">
        <v>930623</v>
      </c>
      <c r="J65" s="215">
        <f t="shared" si="1"/>
        <v>18.524914956896698</v>
      </c>
      <c r="K65" s="216">
        <f t="shared" si="0"/>
        <v>6.9403186965531841E-3</v>
      </c>
      <c r="L65" s="213">
        <v>5023629</v>
      </c>
    </row>
    <row r="66" spans="2:12" s="3" customFormat="1">
      <c r="B66" s="19" t="s">
        <v>134</v>
      </c>
      <c r="C66" s="20">
        <v>4</v>
      </c>
      <c r="D66" s="21" t="s">
        <v>135</v>
      </c>
      <c r="E66" s="490">
        <v>66445313</v>
      </c>
      <c r="F66" s="20" t="s">
        <v>36</v>
      </c>
      <c r="G66" s="212">
        <f t="shared" si="3"/>
        <v>90.443535622811027</v>
      </c>
      <c r="H66" s="213">
        <v>73466072</v>
      </c>
      <c r="I66" s="214">
        <v>20356147</v>
      </c>
      <c r="J66" s="215">
        <f t="shared" si="1"/>
        <v>87.488503678457576</v>
      </c>
      <c r="K66" s="216">
        <f t="shared" si="0"/>
        <v>0.1518102901109096</v>
      </c>
      <c r="L66" s="213">
        <v>23267225</v>
      </c>
    </row>
    <row r="67" spans="2:12" s="3" customFormat="1">
      <c r="B67" s="12" t="s">
        <v>136</v>
      </c>
      <c r="C67" s="13">
        <v>1</v>
      </c>
      <c r="D67" s="14" t="s">
        <v>137</v>
      </c>
      <c r="E67" s="491">
        <v>8092</v>
      </c>
      <c r="F67" s="13" t="s">
        <v>18</v>
      </c>
      <c r="G67" s="202">
        <f t="shared" si="3"/>
        <v>75.064935064935071</v>
      </c>
      <c r="H67" s="203">
        <v>10780</v>
      </c>
      <c r="I67" s="204">
        <v>1730109</v>
      </c>
      <c r="J67" s="205">
        <f t="shared" si="1"/>
        <v>80.347609228711548</v>
      </c>
      <c r="K67" s="206">
        <f t="shared" si="0"/>
        <v>1.2902655360736768E-2</v>
      </c>
      <c r="L67" s="203">
        <v>2153280</v>
      </c>
    </row>
    <row r="68" spans="2:12" s="3" customFormat="1">
      <c r="B68" s="15" t="s">
        <v>138</v>
      </c>
      <c r="C68" s="16">
        <v>2</v>
      </c>
      <c r="D68" s="18" t="s">
        <v>139</v>
      </c>
      <c r="E68" s="489">
        <v>0</v>
      </c>
      <c r="F68" s="16" t="s">
        <v>18</v>
      </c>
      <c r="G68" s="207">
        <f t="shared" si="3"/>
        <v>0</v>
      </c>
      <c r="H68" s="208">
        <v>8</v>
      </c>
      <c r="I68" s="209">
        <v>18743</v>
      </c>
      <c r="J68" s="210">
        <f t="shared" si="1"/>
        <v>79.137814558351621</v>
      </c>
      <c r="K68" s="211">
        <f t="shared" si="0"/>
        <v>1.3977990370912425E-4</v>
      </c>
      <c r="L68" s="208">
        <v>23684</v>
      </c>
    </row>
    <row r="69" spans="2:12" s="3" customFormat="1">
      <c r="B69" s="15" t="s">
        <v>140</v>
      </c>
      <c r="C69" s="16">
        <v>2</v>
      </c>
      <c r="D69" s="18" t="s">
        <v>141</v>
      </c>
      <c r="E69" s="489">
        <v>4121</v>
      </c>
      <c r="F69" s="16" t="s">
        <v>18</v>
      </c>
      <c r="G69" s="207">
        <f t="shared" si="3"/>
        <v>68.070697059795179</v>
      </c>
      <c r="H69" s="208">
        <v>6054</v>
      </c>
      <c r="I69" s="209">
        <v>1104548</v>
      </c>
      <c r="J69" s="210">
        <f t="shared" si="1"/>
        <v>78.76053630421282</v>
      </c>
      <c r="K69" s="211">
        <f t="shared" si="0"/>
        <v>8.2374013275412564E-3</v>
      </c>
      <c r="L69" s="208">
        <v>1402413</v>
      </c>
    </row>
    <row r="70" spans="2:12" s="3" customFormat="1">
      <c r="B70" s="15" t="s">
        <v>142</v>
      </c>
      <c r="C70" s="16">
        <v>2</v>
      </c>
      <c r="D70" s="18" t="s">
        <v>143</v>
      </c>
      <c r="E70" s="489">
        <v>3967</v>
      </c>
      <c r="F70" s="16" t="s">
        <v>18</v>
      </c>
      <c r="G70" s="207">
        <f t="shared" si="3"/>
        <v>84.028807456047446</v>
      </c>
      <c r="H70" s="208">
        <v>4721</v>
      </c>
      <c r="I70" s="209">
        <v>606818</v>
      </c>
      <c r="J70" s="210">
        <f t="shared" si="1"/>
        <v>83.447770368669239</v>
      </c>
      <c r="K70" s="211">
        <f t="shared" si="0"/>
        <v>4.5254741294863867E-3</v>
      </c>
      <c r="L70" s="208">
        <v>727183</v>
      </c>
    </row>
    <row r="71" spans="2:12" s="3" customFormat="1">
      <c r="B71" s="12" t="s">
        <v>144</v>
      </c>
      <c r="C71" s="13">
        <v>1</v>
      </c>
      <c r="D71" s="14" t="s">
        <v>145</v>
      </c>
      <c r="E71" s="491"/>
      <c r="F71" s="13"/>
      <c r="G71" s="202"/>
      <c r="H71" s="203"/>
      <c r="I71" s="204">
        <v>605701026</v>
      </c>
      <c r="J71" s="205">
        <f t="shared" si="1"/>
        <v>91.986252086388788</v>
      </c>
      <c r="K71" s="206">
        <f t="shared" si="0"/>
        <v>4.5171440586244334</v>
      </c>
      <c r="L71" s="203">
        <v>658469078</v>
      </c>
    </row>
    <row r="72" spans="2:12" s="3" customFormat="1">
      <c r="B72" s="15" t="s">
        <v>146</v>
      </c>
      <c r="C72" s="16">
        <v>2</v>
      </c>
      <c r="D72" s="18" t="s">
        <v>147</v>
      </c>
      <c r="E72" s="489"/>
      <c r="F72" s="16"/>
      <c r="G72" s="207"/>
      <c r="H72" s="208"/>
      <c r="I72" s="209">
        <v>109955664</v>
      </c>
      <c r="J72" s="210">
        <f t="shared" si="1"/>
        <v>77.402013974796262</v>
      </c>
      <c r="K72" s="211">
        <f t="shared" ref="K72:K135" si="4">I72/$I$403*100</f>
        <v>0.82001772001242168</v>
      </c>
      <c r="L72" s="208">
        <v>142057885</v>
      </c>
    </row>
    <row r="73" spans="2:12" s="3" customFormat="1">
      <c r="B73" s="19" t="s">
        <v>148</v>
      </c>
      <c r="C73" s="20">
        <v>3</v>
      </c>
      <c r="D73" s="21" t="s">
        <v>149</v>
      </c>
      <c r="E73" s="490"/>
      <c r="F73" s="20"/>
      <c r="G73" s="212"/>
      <c r="H73" s="213"/>
      <c r="I73" s="214">
        <v>47091648</v>
      </c>
      <c r="J73" s="215">
        <f t="shared" si="1"/>
        <v>52.38696017719144</v>
      </c>
      <c r="K73" s="216">
        <f t="shared" si="4"/>
        <v>0.35119596771829342</v>
      </c>
      <c r="L73" s="213">
        <v>89891927</v>
      </c>
    </row>
    <row r="74" spans="2:12" s="3" customFormat="1">
      <c r="B74" s="29" t="s">
        <v>150</v>
      </c>
      <c r="C74" s="30">
        <v>4</v>
      </c>
      <c r="D74" s="31" t="s">
        <v>151</v>
      </c>
      <c r="E74" s="490">
        <v>82591864</v>
      </c>
      <c r="F74" s="20" t="s">
        <v>36</v>
      </c>
      <c r="G74" s="212">
        <f t="shared" ref="G74:G77" si="5">IF(F74="","",E74/H74*100)</f>
        <v>34.694158550465318</v>
      </c>
      <c r="H74" s="213">
        <v>238056974</v>
      </c>
      <c r="I74" s="214">
        <v>6811760</v>
      </c>
      <c r="J74" s="215">
        <f t="shared" ref="J74:J138" si="6">I74/L74*100</f>
        <v>24.425639290663337</v>
      </c>
      <c r="K74" s="216">
        <f t="shared" si="4"/>
        <v>5.0800147089028663E-2</v>
      </c>
      <c r="L74" s="213">
        <v>27887745</v>
      </c>
    </row>
    <row r="75" spans="2:12" s="3" customFormat="1">
      <c r="B75" s="19" t="s">
        <v>152</v>
      </c>
      <c r="C75" s="20">
        <v>4</v>
      </c>
      <c r="D75" s="21" t="s">
        <v>153</v>
      </c>
      <c r="E75" s="490">
        <v>11108</v>
      </c>
      <c r="F75" s="20" t="s">
        <v>18</v>
      </c>
      <c r="G75" s="212">
        <f t="shared" si="5"/>
        <v>63.96038463753095</v>
      </c>
      <c r="H75" s="213">
        <v>17367</v>
      </c>
      <c r="I75" s="214">
        <v>1264463</v>
      </c>
      <c r="J75" s="215">
        <f t="shared" si="6"/>
        <v>50.123339925468834</v>
      </c>
      <c r="K75" s="216">
        <f t="shared" si="4"/>
        <v>9.4300014076588792E-3</v>
      </c>
      <c r="L75" s="213">
        <v>2522703</v>
      </c>
    </row>
    <row r="76" spans="2:12" s="3" customFormat="1">
      <c r="B76" s="19" t="s">
        <v>154</v>
      </c>
      <c r="C76" s="20">
        <v>4</v>
      </c>
      <c r="D76" s="21" t="s">
        <v>155</v>
      </c>
      <c r="E76" s="490">
        <v>20000</v>
      </c>
      <c r="F76" s="20" t="s">
        <v>36</v>
      </c>
      <c r="G76" s="212">
        <f t="shared" si="5"/>
        <v>0.19502301271550043</v>
      </c>
      <c r="H76" s="213">
        <v>10255200</v>
      </c>
      <c r="I76" s="214">
        <v>2112</v>
      </c>
      <c r="J76" s="215">
        <f t="shared" si="6"/>
        <v>0.27459561505127217</v>
      </c>
      <c r="K76" s="216">
        <f t="shared" si="4"/>
        <v>1.5750688610877148E-5</v>
      </c>
      <c r="L76" s="213">
        <v>769131</v>
      </c>
    </row>
    <row r="77" spans="2:12" s="3" customFormat="1">
      <c r="B77" s="19" t="s">
        <v>156</v>
      </c>
      <c r="C77" s="20">
        <v>3</v>
      </c>
      <c r="D77" s="21" t="s">
        <v>157</v>
      </c>
      <c r="E77" s="490">
        <v>53435</v>
      </c>
      <c r="F77" s="20" t="s">
        <v>18</v>
      </c>
      <c r="G77" s="212">
        <f t="shared" si="5"/>
        <v>86.988018493195284</v>
      </c>
      <c r="H77" s="213">
        <v>61428</v>
      </c>
      <c r="I77" s="214">
        <v>57004621</v>
      </c>
      <c r="J77" s="215">
        <f t="shared" si="6"/>
        <v>127.76542314069199</v>
      </c>
      <c r="K77" s="216">
        <f t="shared" si="4"/>
        <v>0.42512406948488085</v>
      </c>
      <c r="L77" s="213">
        <v>44616626</v>
      </c>
    </row>
    <row r="78" spans="2:12" s="3" customFormat="1">
      <c r="B78" s="19" t="s">
        <v>158</v>
      </c>
      <c r="C78" s="20">
        <v>4</v>
      </c>
      <c r="D78" s="21" t="s">
        <v>159</v>
      </c>
      <c r="E78" s="490">
        <v>499</v>
      </c>
      <c r="F78" s="20" t="s">
        <v>18</v>
      </c>
      <c r="G78" s="212">
        <f>IF(F78="","",E78/H78*100)</f>
        <v>179.49640287769785</v>
      </c>
      <c r="H78" s="213">
        <v>278</v>
      </c>
      <c r="I78" s="214">
        <v>207196</v>
      </c>
      <c r="J78" s="215">
        <f t="shared" si="6"/>
        <v>135.22159932648944</v>
      </c>
      <c r="K78" s="216">
        <f t="shared" si="4"/>
        <v>1.5452081805962601E-3</v>
      </c>
      <c r="L78" s="213">
        <v>153227</v>
      </c>
    </row>
    <row r="79" spans="2:12" s="3" customFormat="1">
      <c r="B79" s="19" t="s">
        <v>160</v>
      </c>
      <c r="C79" s="20">
        <v>4</v>
      </c>
      <c r="D79" s="21" t="s">
        <v>161</v>
      </c>
      <c r="E79" s="490">
        <v>144</v>
      </c>
      <c r="F79" s="20" t="s">
        <v>18</v>
      </c>
      <c r="G79" s="212">
        <f>IF(F79="","",E79/H79*100)</f>
        <v>113.38582677165354</v>
      </c>
      <c r="H79" s="213">
        <v>127</v>
      </c>
      <c r="I79" s="214">
        <v>26130</v>
      </c>
      <c r="J79" s="215">
        <f t="shared" si="6"/>
        <v>113.84132793098942</v>
      </c>
      <c r="K79" s="216">
        <f t="shared" si="4"/>
        <v>1.9487002528514199E-4</v>
      </c>
      <c r="L79" s="213">
        <v>22953</v>
      </c>
    </row>
    <row r="80" spans="2:12" s="3" customFormat="1">
      <c r="B80" s="19" t="s">
        <v>162</v>
      </c>
      <c r="C80" s="20">
        <v>4</v>
      </c>
      <c r="D80" s="32" t="s">
        <v>163</v>
      </c>
      <c r="E80" s="490">
        <v>2374</v>
      </c>
      <c r="F80" s="20" t="s">
        <v>18</v>
      </c>
      <c r="G80" s="212">
        <f>IF(F80="","",E80/H80*100)</f>
        <v>110.88276506305465</v>
      </c>
      <c r="H80" s="213">
        <v>2141</v>
      </c>
      <c r="I80" s="214">
        <v>1609617</v>
      </c>
      <c r="J80" s="215">
        <f t="shared" si="6"/>
        <v>123.74653753987164</v>
      </c>
      <c r="K80" s="216">
        <f t="shared" si="4"/>
        <v>1.2004060676976441E-2</v>
      </c>
      <c r="L80" s="213">
        <v>1300737</v>
      </c>
    </row>
    <row r="81" spans="2:12" s="3" customFormat="1">
      <c r="B81" s="218" t="s">
        <v>164</v>
      </c>
      <c r="C81" s="170">
        <v>4</v>
      </c>
      <c r="D81" s="148" t="s">
        <v>165</v>
      </c>
      <c r="E81" s="490">
        <v>12</v>
      </c>
      <c r="F81" s="217" t="s">
        <v>18</v>
      </c>
      <c r="G81" s="212">
        <f>IF(F81="","",E81/H81*100)</f>
        <v>240</v>
      </c>
      <c r="H81" s="213">
        <v>5</v>
      </c>
      <c r="I81" s="214">
        <v>1386</v>
      </c>
      <c r="J81" s="215">
        <f t="shared" si="6"/>
        <v>42.923505729327964</v>
      </c>
      <c r="K81" s="216">
        <f t="shared" si="4"/>
        <v>1.0336389400888129E-5</v>
      </c>
      <c r="L81" s="213">
        <v>3229</v>
      </c>
    </row>
    <row r="82" spans="2:12" s="3" customFormat="1">
      <c r="B82" s="15" t="s">
        <v>166</v>
      </c>
      <c r="C82" s="16">
        <v>2</v>
      </c>
      <c r="D82" s="17" t="s">
        <v>167</v>
      </c>
      <c r="E82" s="489">
        <v>152286</v>
      </c>
      <c r="F82" s="16" t="s">
        <v>18</v>
      </c>
      <c r="G82" s="207">
        <f>IF(F82="","",E82/H82*100)</f>
        <v>105.64558648056163</v>
      </c>
      <c r="H82" s="208">
        <v>144148</v>
      </c>
      <c r="I82" s="209">
        <v>7462871</v>
      </c>
      <c r="J82" s="210">
        <f t="shared" si="6"/>
        <v>71.843862288059114</v>
      </c>
      <c r="K82" s="211">
        <f t="shared" si="4"/>
        <v>5.5655945674311251E-2</v>
      </c>
      <c r="L82" s="208">
        <v>10387625</v>
      </c>
    </row>
    <row r="83" spans="2:12" s="3" customFormat="1">
      <c r="B83" s="15" t="s">
        <v>168</v>
      </c>
      <c r="C83" s="16">
        <v>2</v>
      </c>
      <c r="D83" s="17" t="s">
        <v>169</v>
      </c>
      <c r="E83" s="489">
        <v>39968</v>
      </c>
      <c r="F83" s="16" t="s">
        <v>18</v>
      </c>
      <c r="G83" s="207">
        <f t="shared" ref="G83:G95" si="7">IF(F83="","",E83/H83*100)</f>
        <v>96.873333656502979</v>
      </c>
      <c r="H83" s="208">
        <v>41258</v>
      </c>
      <c r="I83" s="209">
        <v>38503902</v>
      </c>
      <c r="J83" s="210">
        <f t="shared" si="6"/>
        <v>92.163896951481775</v>
      </c>
      <c r="K83" s="211">
        <f t="shared" si="4"/>
        <v>0.28715102779627361</v>
      </c>
      <c r="L83" s="208">
        <v>41777641</v>
      </c>
    </row>
    <row r="84" spans="2:12" s="3" customFormat="1">
      <c r="B84" s="19" t="s">
        <v>170</v>
      </c>
      <c r="C84" s="20">
        <v>3</v>
      </c>
      <c r="D84" s="32" t="s">
        <v>171</v>
      </c>
      <c r="E84" s="490">
        <v>344</v>
      </c>
      <c r="F84" s="20" t="s">
        <v>18</v>
      </c>
      <c r="G84" s="212">
        <f>IF(F84="","",E84/H84*100)</f>
        <v>86.649874055415623</v>
      </c>
      <c r="H84" s="213">
        <v>397</v>
      </c>
      <c r="I84" s="214">
        <v>1227118</v>
      </c>
      <c r="J84" s="215">
        <f t="shared" si="6"/>
        <v>86.746396871491953</v>
      </c>
      <c r="K84" s="216">
        <f t="shared" si="4"/>
        <v>9.1514931376905032E-3</v>
      </c>
      <c r="L84" s="213">
        <v>1414604</v>
      </c>
    </row>
    <row r="85" spans="2:12" s="3" customFormat="1">
      <c r="B85" s="19" t="s">
        <v>172</v>
      </c>
      <c r="C85" s="20">
        <v>3</v>
      </c>
      <c r="D85" s="21" t="s">
        <v>173</v>
      </c>
      <c r="E85" s="490">
        <v>33505</v>
      </c>
      <c r="F85" s="20" t="s">
        <v>18</v>
      </c>
      <c r="G85" s="212">
        <f>IF(F85="","",E85/H85*100)</f>
        <v>97.970700897687067</v>
      </c>
      <c r="H85" s="213">
        <v>34199</v>
      </c>
      <c r="I85" s="214">
        <v>27563073</v>
      </c>
      <c r="J85" s="215">
        <f t="shared" si="6"/>
        <v>89.199818293432031</v>
      </c>
      <c r="K85" s="216">
        <f t="shared" si="4"/>
        <v>0.2055574715823274</v>
      </c>
      <c r="L85" s="213">
        <v>30900369</v>
      </c>
    </row>
    <row r="86" spans="2:12" s="3" customFormat="1">
      <c r="B86" s="15" t="s">
        <v>174</v>
      </c>
      <c r="C86" s="16">
        <v>2</v>
      </c>
      <c r="D86" s="18" t="s">
        <v>175</v>
      </c>
      <c r="E86" s="489">
        <v>1985671</v>
      </c>
      <c r="F86" s="16" t="s">
        <v>36</v>
      </c>
      <c r="G86" s="207">
        <f t="shared" si="7"/>
        <v>83.967003027287873</v>
      </c>
      <c r="H86" s="208">
        <v>2364823</v>
      </c>
      <c r="I86" s="209">
        <v>16179847</v>
      </c>
      <c r="J86" s="210">
        <f t="shared" si="6"/>
        <v>78.058227743063455</v>
      </c>
      <c r="K86" s="211">
        <f t="shared" si="4"/>
        <v>0.12066464577113389</v>
      </c>
      <c r="L86" s="208">
        <v>20727920</v>
      </c>
    </row>
    <row r="87" spans="2:12" s="3" customFormat="1">
      <c r="B87" s="19" t="s">
        <v>176</v>
      </c>
      <c r="C87" s="20">
        <v>3</v>
      </c>
      <c r="D87" s="21" t="s">
        <v>177</v>
      </c>
      <c r="E87" s="490">
        <v>2835</v>
      </c>
      <c r="F87" s="20" t="s">
        <v>36</v>
      </c>
      <c r="G87" s="212">
        <f t="shared" si="7"/>
        <v>1417.5</v>
      </c>
      <c r="H87" s="213">
        <v>200</v>
      </c>
      <c r="I87" s="214">
        <v>55197</v>
      </c>
      <c r="J87" s="215">
        <f t="shared" si="6"/>
        <v>919.33710859427049</v>
      </c>
      <c r="K87" s="216">
        <f t="shared" si="4"/>
        <v>4.1164335191978504E-4</v>
      </c>
      <c r="L87" s="213">
        <v>6004</v>
      </c>
    </row>
    <row r="88" spans="2:12" s="3" customFormat="1">
      <c r="B88" s="23" t="s">
        <v>178</v>
      </c>
      <c r="C88" s="24">
        <v>3</v>
      </c>
      <c r="D88" s="25" t="s">
        <v>179</v>
      </c>
      <c r="E88" s="490">
        <v>39425</v>
      </c>
      <c r="F88" s="217" t="s">
        <v>36</v>
      </c>
      <c r="G88" s="212">
        <f t="shared" si="7"/>
        <v>65.747782002534848</v>
      </c>
      <c r="H88" s="213">
        <v>59964</v>
      </c>
      <c r="I88" s="214">
        <v>312829</v>
      </c>
      <c r="J88" s="215">
        <f t="shared" si="6"/>
        <v>200.09530510425995</v>
      </c>
      <c r="K88" s="216">
        <f t="shared" si="4"/>
        <v>2.3329887156496626E-3</v>
      </c>
      <c r="L88" s="213">
        <v>156340</v>
      </c>
    </row>
    <row r="89" spans="2:12" s="3" customFormat="1">
      <c r="B89" s="19" t="s">
        <v>180</v>
      </c>
      <c r="C89" s="20">
        <v>3</v>
      </c>
      <c r="D89" s="21" t="s">
        <v>181</v>
      </c>
      <c r="E89" s="490">
        <v>28915</v>
      </c>
      <c r="F89" s="20" t="s">
        <v>36</v>
      </c>
      <c r="G89" s="212">
        <f t="shared" si="7"/>
        <v>59.478750977084793</v>
      </c>
      <c r="H89" s="213">
        <v>48614</v>
      </c>
      <c r="I89" s="214">
        <v>3164313</v>
      </c>
      <c r="J89" s="215">
        <f t="shared" si="6"/>
        <v>59.316058271700292</v>
      </c>
      <c r="K89" s="216">
        <f t="shared" si="4"/>
        <v>2.3598536330658382E-2</v>
      </c>
      <c r="L89" s="213">
        <v>5334665</v>
      </c>
    </row>
    <row r="90" spans="2:12" s="3" customFormat="1">
      <c r="B90" s="19" t="s">
        <v>182</v>
      </c>
      <c r="C90" s="20">
        <v>3</v>
      </c>
      <c r="D90" s="21" t="s">
        <v>183</v>
      </c>
      <c r="E90" s="490">
        <v>47687</v>
      </c>
      <c r="F90" s="20" t="s">
        <v>36</v>
      </c>
      <c r="G90" s="212">
        <f>IF(F90="","",E90/H90*100)</f>
        <v>78.368118323746913</v>
      </c>
      <c r="H90" s="213">
        <v>60850</v>
      </c>
      <c r="I90" s="214">
        <v>3325961</v>
      </c>
      <c r="J90" s="215">
        <f>I90/L90*100</f>
        <v>87.16296678333957</v>
      </c>
      <c r="K90" s="216">
        <f t="shared" si="4"/>
        <v>2.480406062638332E-2</v>
      </c>
      <c r="L90" s="213">
        <v>3815796</v>
      </c>
    </row>
    <row r="91" spans="2:12" s="3" customFormat="1">
      <c r="B91" s="15" t="s">
        <v>184</v>
      </c>
      <c r="C91" s="16">
        <v>2</v>
      </c>
      <c r="D91" s="18" t="s">
        <v>185</v>
      </c>
      <c r="E91" s="489">
        <v>92511</v>
      </c>
      <c r="F91" s="16" t="s">
        <v>18</v>
      </c>
      <c r="G91" s="207">
        <f t="shared" si="7"/>
        <v>109.76495295499579</v>
      </c>
      <c r="H91" s="208">
        <v>84281</v>
      </c>
      <c r="I91" s="209">
        <v>65777682</v>
      </c>
      <c r="J91" s="210">
        <f t="shared" si="6"/>
        <v>117.73013737307387</v>
      </c>
      <c r="K91" s="211">
        <f t="shared" si="4"/>
        <v>0.49055103538224376</v>
      </c>
      <c r="L91" s="208">
        <v>55871575</v>
      </c>
    </row>
    <row r="92" spans="2:12" s="3" customFormat="1">
      <c r="B92" s="19" t="s">
        <v>186</v>
      </c>
      <c r="C92" s="20">
        <v>3</v>
      </c>
      <c r="D92" s="21" t="s">
        <v>187</v>
      </c>
      <c r="E92" s="490">
        <v>12474</v>
      </c>
      <c r="F92" s="20" t="s">
        <v>18</v>
      </c>
      <c r="G92" s="212">
        <f>IF(F92="","",E92/H92*100)</f>
        <v>108.86716704485949</v>
      </c>
      <c r="H92" s="213">
        <v>11458</v>
      </c>
      <c r="I92" s="214">
        <v>23286205</v>
      </c>
      <c r="J92" s="215">
        <f t="shared" si="6"/>
        <v>115.91326363399965</v>
      </c>
      <c r="K92" s="216">
        <f t="shared" si="4"/>
        <v>0.17366182002085725</v>
      </c>
      <c r="L92" s="213">
        <v>20089336</v>
      </c>
    </row>
    <row r="93" spans="2:12" s="3" customFormat="1">
      <c r="B93" s="19" t="s">
        <v>188</v>
      </c>
      <c r="C93" s="20">
        <v>3</v>
      </c>
      <c r="D93" s="21" t="s">
        <v>189</v>
      </c>
      <c r="E93" s="490">
        <v>40392</v>
      </c>
      <c r="F93" s="20" t="s">
        <v>18</v>
      </c>
      <c r="G93" s="212">
        <f t="shared" si="7"/>
        <v>127.26298875200857</v>
      </c>
      <c r="H93" s="213">
        <v>31739</v>
      </c>
      <c r="I93" s="214">
        <v>26405618</v>
      </c>
      <c r="J93" s="215">
        <f t="shared" si="6"/>
        <v>128.6574325225709</v>
      </c>
      <c r="K93" s="216">
        <f t="shared" si="4"/>
        <v>0.19692550506428627</v>
      </c>
      <c r="L93" s="213">
        <v>20523974</v>
      </c>
    </row>
    <row r="94" spans="2:12" s="3" customFormat="1">
      <c r="B94" s="15" t="s">
        <v>190</v>
      </c>
      <c r="C94" s="16">
        <v>2</v>
      </c>
      <c r="D94" s="18" t="s">
        <v>191</v>
      </c>
      <c r="E94" s="489">
        <v>43794</v>
      </c>
      <c r="F94" s="16" t="s">
        <v>18</v>
      </c>
      <c r="G94" s="207">
        <f>IF(F94="","",E94/H94*100)</f>
        <v>80.153007064680253</v>
      </c>
      <c r="H94" s="208">
        <v>54638</v>
      </c>
      <c r="I94" s="209">
        <v>584038</v>
      </c>
      <c r="J94" s="210">
        <f t="shared" si="6"/>
        <v>84.884185680795184</v>
      </c>
      <c r="K94" s="211">
        <f t="shared" si="4"/>
        <v>4.3555874407762629E-3</v>
      </c>
      <c r="L94" s="208">
        <v>688041</v>
      </c>
    </row>
    <row r="95" spans="2:12" s="3" customFormat="1">
      <c r="B95" s="19" t="s">
        <v>192</v>
      </c>
      <c r="C95" s="20">
        <v>3</v>
      </c>
      <c r="D95" s="21" t="s">
        <v>193</v>
      </c>
      <c r="E95" s="490">
        <v>32496</v>
      </c>
      <c r="F95" s="20" t="s">
        <v>18</v>
      </c>
      <c r="G95" s="212">
        <f t="shared" si="7"/>
        <v>71.665490472829916</v>
      </c>
      <c r="H95" s="213">
        <v>45344</v>
      </c>
      <c r="I95" s="214">
        <v>388363</v>
      </c>
      <c r="J95" s="215">
        <f t="shared" si="6"/>
        <v>74.756354606789159</v>
      </c>
      <c r="K95" s="216">
        <f t="shared" si="4"/>
        <v>2.8962995648608345E-3</v>
      </c>
      <c r="L95" s="213">
        <v>519505</v>
      </c>
    </row>
    <row r="96" spans="2:12" s="3" customFormat="1">
      <c r="B96" s="19" t="s">
        <v>194</v>
      </c>
      <c r="C96" s="20">
        <v>4</v>
      </c>
      <c r="D96" s="21" t="s">
        <v>195</v>
      </c>
      <c r="E96" s="490">
        <v>32005</v>
      </c>
      <c r="F96" s="20" t="s">
        <v>18</v>
      </c>
      <c r="G96" s="212">
        <f>IF(F96="","",E96/H96*100)</f>
        <v>70.649654533012523</v>
      </c>
      <c r="H96" s="213">
        <v>45301</v>
      </c>
      <c r="I96" s="214">
        <v>337554</v>
      </c>
      <c r="J96" s="215">
        <f t="shared" si="6"/>
        <v>66.421618303066325</v>
      </c>
      <c r="K96" s="216">
        <f t="shared" si="4"/>
        <v>2.5173806549981179E-3</v>
      </c>
      <c r="L96" s="213">
        <v>508199</v>
      </c>
    </row>
    <row r="97" spans="2:12" s="3" customFormat="1">
      <c r="B97" s="19" t="s">
        <v>196</v>
      </c>
      <c r="C97" s="20">
        <v>4</v>
      </c>
      <c r="D97" s="21" t="s">
        <v>197</v>
      </c>
      <c r="E97" s="490">
        <v>470</v>
      </c>
      <c r="F97" s="20" t="s">
        <v>18</v>
      </c>
      <c r="G97" s="212" t="s">
        <v>198</v>
      </c>
      <c r="H97" s="213">
        <v>0</v>
      </c>
      <c r="I97" s="214">
        <v>45773</v>
      </c>
      <c r="J97" s="215" t="s">
        <v>199</v>
      </c>
      <c r="K97" s="216">
        <f t="shared" si="4"/>
        <v>3.4136187016367412E-4</v>
      </c>
      <c r="L97" s="213">
        <v>0</v>
      </c>
    </row>
    <row r="98" spans="2:12" s="3" customFormat="1">
      <c r="B98" s="15" t="s">
        <v>200</v>
      </c>
      <c r="C98" s="16">
        <v>2</v>
      </c>
      <c r="D98" s="18" t="s">
        <v>201</v>
      </c>
      <c r="E98" s="489">
        <v>97</v>
      </c>
      <c r="F98" s="16" t="s">
        <v>202</v>
      </c>
      <c r="G98" s="207">
        <f>IF(F98="","",E98/H98*100)</f>
        <v>115.47619047619047</v>
      </c>
      <c r="H98" s="208">
        <v>84</v>
      </c>
      <c r="I98" s="209">
        <v>299189</v>
      </c>
      <c r="J98" s="210">
        <f t="shared" si="6"/>
        <v>116.15291441172131</v>
      </c>
      <c r="K98" s="211">
        <f t="shared" si="4"/>
        <v>2.2312655183710814E-3</v>
      </c>
      <c r="L98" s="208">
        <v>257582</v>
      </c>
    </row>
    <row r="99" spans="2:12" s="3" customFormat="1">
      <c r="B99" s="15" t="s">
        <v>203</v>
      </c>
      <c r="C99" s="16">
        <v>2</v>
      </c>
      <c r="D99" s="18" t="s">
        <v>204</v>
      </c>
      <c r="E99" s="489">
        <v>619564</v>
      </c>
      <c r="F99" s="16" t="s">
        <v>18</v>
      </c>
      <c r="G99" s="207">
        <f>IF(F99="","",E99/H99*100)</f>
        <v>100.45772860892986</v>
      </c>
      <c r="H99" s="208">
        <v>616741</v>
      </c>
      <c r="I99" s="209">
        <v>240933262</v>
      </c>
      <c r="J99" s="210">
        <f t="shared" si="6"/>
        <v>94.602374088901513</v>
      </c>
      <c r="K99" s="211">
        <f t="shared" si="4"/>
        <v>1.7968109781083712</v>
      </c>
      <c r="L99" s="208">
        <v>254679932</v>
      </c>
    </row>
    <row r="100" spans="2:12" s="3" customFormat="1">
      <c r="B100" s="19" t="s">
        <v>205</v>
      </c>
      <c r="C100" s="20">
        <v>3</v>
      </c>
      <c r="D100" s="21" t="s">
        <v>206</v>
      </c>
      <c r="E100" s="490">
        <v>367</v>
      </c>
      <c r="F100" s="20" t="s">
        <v>18</v>
      </c>
      <c r="G100" s="212">
        <f t="shared" ref="G100:G103" si="8">IF(F100="","",E100/H100*100)</f>
        <v>89.077669902912632</v>
      </c>
      <c r="H100" s="213">
        <v>412</v>
      </c>
      <c r="I100" s="214">
        <v>146821</v>
      </c>
      <c r="J100" s="215">
        <f t="shared" si="6"/>
        <v>92.540464905203706</v>
      </c>
      <c r="K100" s="216">
        <f t="shared" si="4"/>
        <v>1.0949487938151485E-3</v>
      </c>
      <c r="L100" s="213">
        <v>158656</v>
      </c>
    </row>
    <row r="101" spans="2:12" s="3" customFormat="1">
      <c r="B101" s="19" t="s">
        <v>207</v>
      </c>
      <c r="C101" s="20">
        <v>3</v>
      </c>
      <c r="D101" s="21" t="s">
        <v>208</v>
      </c>
      <c r="E101" s="490">
        <v>33617</v>
      </c>
      <c r="F101" s="20" t="s">
        <v>18</v>
      </c>
      <c r="G101" s="212">
        <f t="shared" si="8"/>
        <v>98.14895915447724</v>
      </c>
      <c r="H101" s="213">
        <v>34251</v>
      </c>
      <c r="I101" s="214">
        <v>9746694</v>
      </c>
      <c r="J101" s="215">
        <f t="shared" si="6"/>
        <v>95.762943755115842</v>
      </c>
      <c r="K101" s="216">
        <f t="shared" si="4"/>
        <v>7.2688040804689699E-2</v>
      </c>
      <c r="L101" s="213">
        <v>10177939</v>
      </c>
    </row>
    <row r="102" spans="2:12" s="3" customFormat="1">
      <c r="B102" s="19" t="s">
        <v>209</v>
      </c>
      <c r="C102" s="20">
        <v>4</v>
      </c>
      <c r="D102" s="21" t="s">
        <v>210</v>
      </c>
      <c r="E102" s="490">
        <v>4240</v>
      </c>
      <c r="F102" s="20" t="s">
        <v>18</v>
      </c>
      <c r="G102" s="212">
        <f>IF(F102="","",E102/H102*100)</f>
        <v>60.287217403668421</v>
      </c>
      <c r="H102" s="213">
        <v>7033</v>
      </c>
      <c r="I102" s="214">
        <v>608541</v>
      </c>
      <c r="J102" s="215">
        <f t="shared" si="6"/>
        <v>73.090994258809957</v>
      </c>
      <c r="K102" s="216">
        <f t="shared" si="4"/>
        <v>4.538323767969598E-3</v>
      </c>
      <c r="L102" s="213">
        <v>832580</v>
      </c>
    </row>
    <row r="103" spans="2:12" s="3" customFormat="1">
      <c r="B103" s="19" t="s">
        <v>211</v>
      </c>
      <c r="C103" s="20">
        <v>4</v>
      </c>
      <c r="D103" s="21" t="s">
        <v>212</v>
      </c>
      <c r="E103" s="490">
        <v>7196</v>
      </c>
      <c r="F103" s="20" t="s">
        <v>18</v>
      </c>
      <c r="G103" s="212">
        <f t="shared" si="8"/>
        <v>99.132111861137901</v>
      </c>
      <c r="H103" s="213">
        <v>7259</v>
      </c>
      <c r="I103" s="214">
        <v>5679562</v>
      </c>
      <c r="J103" s="215">
        <f t="shared" si="6"/>
        <v>96.745835733002465</v>
      </c>
      <c r="K103" s="216">
        <f t="shared" si="4"/>
        <v>4.235654001333837E-2</v>
      </c>
      <c r="L103" s="213">
        <v>5870601</v>
      </c>
    </row>
    <row r="104" spans="2:12" s="3" customFormat="1">
      <c r="B104" s="19" t="s">
        <v>213</v>
      </c>
      <c r="C104" s="20">
        <v>3</v>
      </c>
      <c r="D104" s="21" t="s">
        <v>214</v>
      </c>
      <c r="E104" s="490">
        <v>50103</v>
      </c>
      <c r="F104" s="20" t="s">
        <v>18</v>
      </c>
      <c r="G104" s="212">
        <f>IF(F104="","",E104/H104*100)</f>
        <v>105.83203075493219</v>
      </c>
      <c r="H104" s="213">
        <v>47342</v>
      </c>
      <c r="I104" s="214">
        <v>8805743</v>
      </c>
      <c r="J104" s="215">
        <f t="shared" si="6"/>
        <v>89.174871395975828</v>
      </c>
      <c r="K104" s="216">
        <f t="shared" si="4"/>
        <v>6.5670698854361345E-2</v>
      </c>
      <c r="L104" s="213">
        <v>9874691</v>
      </c>
    </row>
    <row r="105" spans="2:12" s="3" customFormat="1">
      <c r="B105" s="19" t="s">
        <v>215</v>
      </c>
      <c r="C105" s="20">
        <v>3</v>
      </c>
      <c r="D105" s="21" t="s">
        <v>216</v>
      </c>
      <c r="E105" s="490">
        <v>26329923</v>
      </c>
      <c r="F105" s="20" t="s">
        <v>36</v>
      </c>
      <c r="G105" s="212">
        <f t="shared" ref="G105" si="9">IF(F105="","",E105/H105*100)</f>
        <v>99.000944816945108</v>
      </c>
      <c r="H105" s="213">
        <v>26595628</v>
      </c>
      <c r="I105" s="214">
        <v>3349261</v>
      </c>
      <c r="J105" s="215">
        <f t="shared" si="6"/>
        <v>77.121463632430306</v>
      </c>
      <c r="K105" s="216">
        <f t="shared" si="4"/>
        <v>2.4977825325546876E-2</v>
      </c>
      <c r="L105" s="213">
        <v>4342839</v>
      </c>
    </row>
    <row r="106" spans="2:12" s="3" customFormat="1">
      <c r="B106" s="15" t="s">
        <v>217</v>
      </c>
      <c r="C106" s="16">
        <v>2</v>
      </c>
      <c r="D106" s="18" t="s">
        <v>218</v>
      </c>
      <c r="E106" s="489">
        <v>160980</v>
      </c>
      <c r="F106" s="16" t="s">
        <v>18</v>
      </c>
      <c r="G106" s="207">
        <f>IF(F106="","",E106/H106*100)</f>
        <v>100.50069297906079</v>
      </c>
      <c r="H106" s="208">
        <v>160178</v>
      </c>
      <c r="I106" s="209">
        <v>126004571</v>
      </c>
      <c r="J106" s="210">
        <f t="shared" si="6"/>
        <v>95.442913168952813</v>
      </c>
      <c r="K106" s="211">
        <f t="shared" si="4"/>
        <v>0.93970585292053077</v>
      </c>
      <c r="L106" s="208">
        <v>132020877</v>
      </c>
    </row>
    <row r="107" spans="2:12" s="3" customFormat="1">
      <c r="B107" s="12" t="s">
        <v>219</v>
      </c>
      <c r="C107" s="13">
        <v>1</v>
      </c>
      <c r="D107" s="14" t="s">
        <v>220</v>
      </c>
      <c r="E107" s="491"/>
      <c r="F107" s="13"/>
      <c r="G107" s="202"/>
      <c r="H107" s="203"/>
      <c r="I107" s="204">
        <v>967123193</v>
      </c>
      <c r="J107" s="205">
        <f t="shared" si="6"/>
        <v>83.787078199195165</v>
      </c>
      <c r="K107" s="206">
        <f t="shared" si="4"/>
        <v>7.2125266388732205</v>
      </c>
      <c r="L107" s="203">
        <v>1154262941</v>
      </c>
    </row>
    <row r="108" spans="2:12" s="3" customFormat="1">
      <c r="B108" s="15" t="s">
        <v>221</v>
      </c>
      <c r="C108" s="16">
        <v>2</v>
      </c>
      <c r="D108" s="18" t="s">
        <v>222</v>
      </c>
      <c r="E108" s="489">
        <v>39</v>
      </c>
      <c r="F108" s="16" t="s">
        <v>18</v>
      </c>
      <c r="G108" s="207">
        <f>IF(F108="","",E108/H108*100)</f>
        <v>169.56521739130434</v>
      </c>
      <c r="H108" s="208">
        <v>23</v>
      </c>
      <c r="I108" s="209">
        <v>88224</v>
      </c>
      <c r="J108" s="210">
        <f t="shared" si="6"/>
        <v>47.852640942473123</v>
      </c>
      <c r="K108" s="211">
        <f t="shared" si="4"/>
        <v>6.5794921969982269E-4</v>
      </c>
      <c r="L108" s="208">
        <v>184366</v>
      </c>
    </row>
    <row r="109" spans="2:12" s="3" customFormat="1">
      <c r="B109" s="15" t="s">
        <v>223</v>
      </c>
      <c r="C109" s="16">
        <v>2</v>
      </c>
      <c r="D109" s="18" t="s">
        <v>224</v>
      </c>
      <c r="E109" s="489">
        <v>192484</v>
      </c>
      <c r="F109" s="16" t="s">
        <v>18</v>
      </c>
      <c r="G109" s="207">
        <f t="shared" ref="G109:G113" si="10">IF(F109="","",E109/H109*100)</f>
        <v>88.118367683278549</v>
      </c>
      <c r="H109" s="208">
        <v>218438</v>
      </c>
      <c r="I109" s="209">
        <v>120024577</v>
      </c>
      <c r="J109" s="210">
        <f t="shared" si="6"/>
        <v>83.442767782133615</v>
      </c>
      <c r="K109" s="211">
        <f t="shared" si="4"/>
        <v>0.89510877745229511</v>
      </c>
      <c r="L109" s="208">
        <v>143840599</v>
      </c>
    </row>
    <row r="110" spans="2:12" s="3" customFormat="1">
      <c r="B110" s="19" t="s">
        <v>225</v>
      </c>
      <c r="C110" s="20">
        <v>3</v>
      </c>
      <c r="D110" s="21" t="s">
        <v>226</v>
      </c>
      <c r="E110" s="490">
        <v>11690</v>
      </c>
      <c r="F110" s="20" t="s">
        <v>18</v>
      </c>
      <c r="G110" s="212">
        <f t="shared" si="10"/>
        <v>74.931094160630735</v>
      </c>
      <c r="H110" s="213">
        <v>15601</v>
      </c>
      <c r="I110" s="214">
        <v>18430880</v>
      </c>
      <c r="J110" s="215">
        <f t="shared" si="6"/>
        <v>77.378535354298677</v>
      </c>
      <c r="K110" s="216">
        <f t="shared" si="4"/>
        <v>0.13745220251157358</v>
      </c>
      <c r="L110" s="213">
        <v>23819112</v>
      </c>
    </row>
    <row r="111" spans="2:12" s="3" customFormat="1">
      <c r="B111" s="19" t="s">
        <v>227</v>
      </c>
      <c r="C111" s="20">
        <v>3</v>
      </c>
      <c r="D111" s="21" t="s">
        <v>228</v>
      </c>
      <c r="E111" s="490">
        <v>171434159</v>
      </c>
      <c r="F111" s="20" t="s">
        <v>36</v>
      </c>
      <c r="G111" s="212">
        <f t="shared" si="10"/>
        <v>90.716066352152424</v>
      </c>
      <c r="H111" s="213">
        <v>188978828</v>
      </c>
      <c r="I111" s="214">
        <v>68732315</v>
      </c>
      <c r="J111" s="215">
        <f t="shared" si="6"/>
        <v>86.748705063920468</v>
      </c>
      <c r="K111" s="216">
        <f t="shared" si="4"/>
        <v>0.51258583857467832</v>
      </c>
      <c r="L111" s="213">
        <v>79231517</v>
      </c>
    </row>
    <row r="112" spans="2:12" s="3" customFormat="1">
      <c r="B112" s="19" t="s">
        <v>229</v>
      </c>
      <c r="C112" s="20">
        <v>4</v>
      </c>
      <c r="D112" s="21" t="s">
        <v>230</v>
      </c>
      <c r="E112" s="490">
        <v>159361425</v>
      </c>
      <c r="F112" s="20" t="s">
        <v>36</v>
      </c>
      <c r="G112" s="212">
        <f t="shared" si="10"/>
        <v>90.956741124447106</v>
      </c>
      <c r="H112" s="213">
        <v>175205733</v>
      </c>
      <c r="I112" s="214">
        <v>66972736</v>
      </c>
      <c r="J112" s="215">
        <f t="shared" si="6"/>
        <v>86.542056881484555</v>
      </c>
      <c r="K112" s="216">
        <f t="shared" si="4"/>
        <v>0.4994634044292055</v>
      </c>
      <c r="L112" s="213">
        <v>77387502</v>
      </c>
    </row>
    <row r="113" spans="2:12" s="3" customFormat="1">
      <c r="B113" s="19" t="s">
        <v>231</v>
      </c>
      <c r="C113" s="20">
        <v>4</v>
      </c>
      <c r="D113" s="21" t="s">
        <v>232</v>
      </c>
      <c r="E113" s="490">
        <v>111207</v>
      </c>
      <c r="F113" s="20" t="s">
        <v>36</v>
      </c>
      <c r="G113" s="212">
        <f t="shared" si="10"/>
        <v>121.59617739678097</v>
      </c>
      <c r="H113" s="213">
        <v>91456</v>
      </c>
      <c r="I113" s="214">
        <v>433613</v>
      </c>
      <c r="J113" s="215">
        <f t="shared" si="6"/>
        <v>120.87716950730649</v>
      </c>
      <c r="K113" s="216">
        <f t="shared" si="4"/>
        <v>3.2337610514338415E-3</v>
      </c>
      <c r="L113" s="213">
        <v>358722</v>
      </c>
    </row>
    <row r="114" spans="2:12" s="3" customFormat="1">
      <c r="B114" s="19" t="s">
        <v>233</v>
      </c>
      <c r="C114" s="20">
        <v>3</v>
      </c>
      <c r="D114" s="21" t="s">
        <v>234</v>
      </c>
      <c r="E114" s="490">
        <v>527692</v>
      </c>
      <c r="F114" s="20" t="s">
        <v>36</v>
      </c>
      <c r="G114" s="212">
        <f>IF(F114="","",E114/H114*100)</f>
        <v>65.614236652516553</v>
      </c>
      <c r="H114" s="213">
        <v>804234</v>
      </c>
      <c r="I114" s="214">
        <v>4589560</v>
      </c>
      <c r="J114" s="215">
        <f t="shared" si="6"/>
        <v>72.669477033610391</v>
      </c>
      <c r="K114" s="216">
        <f t="shared" si="4"/>
        <v>3.4227618570519563E-2</v>
      </c>
      <c r="L114" s="213">
        <v>6315664</v>
      </c>
    </row>
    <row r="115" spans="2:12" s="3" customFormat="1">
      <c r="B115" s="15" t="s">
        <v>235</v>
      </c>
      <c r="C115" s="16">
        <v>2</v>
      </c>
      <c r="D115" s="18" t="s">
        <v>236</v>
      </c>
      <c r="E115" s="489"/>
      <c r="F115" s="16"/>
      <c r="G115" s="207"/>
      <c r="H115" s="208"/>
      <c r="I115" s="209">
        <v>929993</v>
      </c>
      <c r="J115" s="210">
        <f t="shared" si="6"/>
        <v>104.19144032866485</v>
      </c>
      <c r="K115" s="211">
        <f t="shared" si="4"/>
        <v>6.9356203377345989E-3</v>
      </c>
      <c r="L115" s="208">
        <v>892581</v>
      </c>
    </row>
    <row r="116" spans="2:12" s="3" customFormat="1">
      <c r="B116" s="19" t="s">
        <v>237</v>
      </c>
      <c r="C116" s="20">
        <v>3</v>
      </c>
      <c r="D116" s="21" t="s">
        <v>238</v>
      </c>
      <c r="E116" s="490"/>
      <c r="F116" s="20"/>
      <c r="G116" s="212"/>
      <c r="H116" s="213"/>
      <c r="I116" s="214">
        <v>73049</v>
      </c>
      <c r="J116" s="215">
        <f t="shared" si="6"/>
        <v>61.925874434139807</v>
      </c>
      <c r="K116" s="216">
        <f t="shared" si="4"/>
        <v>5.4477843387119548E-4</v>
      </c>
      <c r="L116" s="213">
        <v>117962</v>
      </c>
    </row>
    <row r="117" spans="2:12" s="3" customFormat="1">
      <c r="B117" s="19" t="s">
        <v>239</v>
      </c>
      <c r="C117" s="20">
        <v>4</v>
      </c>
      <c r="D117" s="21" t="s">
        <v>240</v>
      </c>
      <c r="E117" s="490">
        <v>11101</v>
      </c>
      <c r="F117" s="20" t="s">
        <v>241</v>
      </c>
      <c r="G117" s="212">
        <f>IF(F117="","",E117/H117*100)</f>
        <v>36.653899491514231</v>
      </c>
      <c r="H117" s="213">
        <v>30286</v>
      </c>
      <c r="I117" s="214">
        <v>9790</v>
      </c>
      <c r="J117" s="215">
        <f t="shared" si="6"/>
        <v>49.650065929607464</v>
      </c>
      <c r="K117" s="216">
        <f t="shared" si="4"/>
        <v>7.3011004498336785E-5</v>
      </c>
      <c r="L117" s="213">
        <v>19718</v>
      </c>
    </row>
    <row r="118" spans="2:12" s="3" customFormat="1">
      <c r="B118" s="19" t="s">
        <v>242</v>
      </c>
      <c r="C118" s="20">
        <v>4</v>
      </c>
      <c r="D118" s="21" t="s">
        <v>243</v>
      </c>
      <c r="E118" s="490"/>
      <c r="F118" s="20"/>
      <c r="G118" s="212" t="str">
        <f t="shared" ref="G118" si="11">IF(F118="","",E118/H118*100)</f>
        <v/>
      </c>
      <c r="H118" s="213"/>
      <c r="I118" s="214">
        <v>11329</v>
      </c>
      <c r="J118" s="215">
        <f t="shared" si="6"/>
        <v>72.696355236139638</v>
      </c>
      <c r="K118" s="216">
        <f t="shared" si="4"/>
        <v>8.4488423898024248E-5</v>
      </c>
      <c r="L118" s="213">
        <v>15584</v>
      </c>
    </row>
    <row r="119" spans="2:12" s="3" customFormat="1">
      <c r="B119" s="19" t="s">
        <v>244</v>
      </c>
      <c r="C119" s="20">
        <v>3</v>
      </c>
      <c r="D119" s="21" t="s">
        <v>245</v>
      </c>
      <c r="E119" s="490">
        <v>494</v>
      </c>
      <c r="F119" s="20" t="s">
        <v>18</v>
      </c>
      <c r="G119" s="212">
        <f>IF(F119="","",E119/H119*100)</f>
        <v>97.821782178217816</v>
      </c>
      <c r="H119" s="213">
        <v>505</v>
      </c>
      <c r="I119" s="214">
        <v>672121</v>
      </c>
      <c r="J119" s="215">
        <f t="shared" si="6"/>
        <v>123.14599700984992</v>
      </c>
      <c r="K119" s="216">
        <f t="shared" si="4"/>
        <v>5.0124851230262122E-3</v>
      </c>
      <c r="L119" s="213">
        <v>545792</v>
      </c>
    </row>
    <row r="120" spans="2:12" s="3" customFormat="1">
      <c r="B120" s="19" t="s">
        <v>246</v>
      </c>
      <c r="C120" s="20">
        <v>4</v>
      </c>
      <c r="D120" s="21" t="s">
        <v>247</v>
      </c>
      <c r="E120" s="490">
        <v>56</v>
      </c>
      <c r="F120" s="20" t="s">
        <v>18</v>
      </c>
      <c r="G120" s="212">
        <f>IF(F120="","",E120/H120*100)</f>
        <v>101.81818181818181</v>
      </c>
      <c r="H120" s="213">
        <v>55</v>
      </c>
      <c r="I120" s="214">
        <v>176703</v>
      </c>
      <c r="J120" s="215">
        <f t="shared" si="6"/>
        <v>88.439054664117478</v>
      </c>
      <c r="K120" s="216">
        <f t="shared" si="4"/>
        <v>1.3178001560643108E-3</v>
      </c>
      <c r="L120" s="213">
        <v>199802</v>
      </c>
    </row>
    <row r="121" spans="2:12" s="3" customFormat="1">
      <c r="B121" s="15" t="s">
        <v>248</v>
      </c>
      <c r="C121" s="16">
        <v>2</v>
      </c>
      <c r="D121" s="18" t="s">
        <v>249</v>
      </c>
      <c r="E121" s="489">
        <v>145391</v>
      </c>
      <c r="F121" s="16" t="s">
        <v>18</v>
      </c>
      <c r="G121" s="207">
        <f t="shared" ref="G121:G130" si="12">IF(F121="","",E121/H121*100)</f>
        <v>126.00402128507791</v>
      </c>
      <c r="H121" s="208">
        <v>115386</v>
      </c>
      <c r="I121" s="209">
        <v>23338402</v>
      </c>
      <c r="J121" s="210">
        <f t="shared" si="6"/>
        <v>97.040986948632039</v>
      </c>
      <c r="K121" s="211">
        <f t="shared" si="4"/>
        <v>0.17405109023554566</v>
      </c>
      <c r="L121" s="208">
        <v>24050046</v>
      </c>
    </row>
    <row r="122" spans="2:12" s="3" customFormat="1">
      <c r="B122" s="19" t="s">
        <v>250</v>
      </c>
      <c r="C122" s="20">
        <v>3</v>
      </c>
      <c r="D122" s="21" t="s">
        <v>251</v>
      </c>
      <c r="E122" s="490">
        <v>139383</v>
      </c>
      <c r="F122" s="20" t="s">
        <v>18</v>
      </c>
      <c r="G122" s="212">
        <f t="shared" si="12"/>
        <v>126.9206603593185</v>
      </c>
      <c r="H122" s="213">
        <v>109819</v>
      </c>
      <c r="I122" s="214">
        <v>18974594</v>
      </c>
      <c r="J122" s="215">
        <f t="shared" si="6"/>
        <v>95.440391761137491</v>
      </c>
      <c r="K122" s="216">
        <f t="shared" si="4"/>
        <v>0.14150706515711076</v>
      </c>
      <c r="L122" s="213">
        <v>19881094</v>
      </c>
    </row>
    <row r="123" spans="2:12" s="3" customFormat="1">
      <c r="B123" s="19" t="s">
        <v>252</v>
      </c>
      <c r="C123" s="20">
        <v>4</v>
      </c>
      <c r="D123" s="21" t="s">
        <v>253</v>
      </c>
      <c r="E123" s="490">
        <v>1220061</v>
      </c>
      <c r="F123" s="20" t="s">
        <v>36</v>
      </c>
      <c r="G123" s="212">
        <f t="shared" si="12"/>
        <v>40.036549573271095</v>
      </c>
      <c r="H123" s="213">
        <v>3047368</v>
      </c>
      <c r="I123" s="214">
        <v>154972</v>
      </c>
      <c r="J123" s="215">
        <f t="shared" si="6"/>
        <v>45.3912259016912</v>
      </c>
      <c r="K123" s="216">
        <f t="shared" si="4"/>
        <v>1.1557366076727527E-3</v>
      </c>
      <c r="L123" s="213">
        <v>341414</v>
      </c>
    </row>
    <row r="124" spans="2:12" s="3" customFormat="1">
      <c r="B124" s="19" t="s">
        <v>254</v>
      </c>
      <c r="C124" s="20">
        <v>4</v>
      </c>
      <c r="D124" s="21" t="s">
        <v>255</v>
      </c>
      <c r="E124" s="490">
        <v>38140</v>
      </c>
      <c r="F124" s="20" t="s">
        <v>18</v>
      </c>
      <c r="G124" s="212">
        <f t="shared" si="12"/>
        <v>92.624523398984877</v>
      </c>
      <c r="H124" s="213">
        <v>41177</v>
      </c>
      <c r="I124" s="214">
        <v>5651561</v>
      </c>
      <c r="J124" s="215">
        <f t="shared" si="6"/>
        <v>89.432447542576682</v>
      </c>
      <c r="K124" s="216">
        <f t="shared" si="4"/>
        <v>4.2147716608133275E-2</v>
      </c>
      <c r="L124" s="213">
        <v>6319363</v>
      </c>
    </row>
    <row r="125" spans="2:12" s="3" customFormat="1">
      <c r="B125" s="19" t="s">
        <v>256</v>
      </c>
      <c r="C125" s="20">
        <v>5</v>
      </c>
      <c r="D125" s="21" t="s">
        <v>257</v>
      </c>
      <c r="E125" s="490">
        <v>38140</v>
      </c>
      <c r="F125" s="20" t="s">
        <v>18</v>
      </c>
      <c r="G125" s="212">
        <f t="shared" si="12"/>
        <v>92.624523398984877</v>
      </c>
      <c r="H125" s="213">
        <v>41177</v>
      </c>
      <c r="I125" s="214">
        <v>5651561</v>
      </c>
      <c r="J125" s="215">
        <f t="shared" si="6"/>
        <v>89.432447542576682</v>
      </c>
      <c r="K125" s="216">
        <f t="shared" si="4"/>
        <v>4.2147716608133275E-2</v>
      </c>
      <c r="L125" s="213">
        <v>6319363</v>
      </c>
    </row>
    <row r="126" spans="2:12" s="3" customFormat="1">
      <c r="B126" s="19" t="s">
        <v>258</v>
      </c>
      <c r="C126" s="20">
        <v>4</v>
      </c>
      <c r="D126" s="21" t="s">
        <v>259</v>
      </c>
      <c r="E126" s="490">
        <v>3910</v>
      </c>
      <c r="F126" s="20" t="s">
        <v>18</v>
      </c>
      <c r="G126" s="212">
        <f t="shared" si="12"/>
        <v>86.028602860286028</v>
      </c>
      <c r="H126" s="213">
        <v>4545</v>
      </c>
      <c r="I126" s="214">
        <v>662302</v>
      </c>
      <c r="J126" s="215">
        <f t="shared" si="6"/>
        <v>86.217481410510089</v>
      </c>
      <c r="K126" s="216">
        <f t="shared" si="4"/>
        <v>4.9392578448679723E-3</v>
      </c>
      <c r="L126" s="213">
        <v>768176</v>
      </c>
    </row>
    <row r="127" spans="2:12" s="3" customFormat="1">
      <c r="B127" s="19" t="s">
        <v>260</v>
      </c>
      <c r="C127" s="20">
        <v>4</v>
      </c>
      <c r="D127" s="21" t="s">
        <v>261</v>
      </c>
      <c r="E127" s="490">
        <v>28634</v>
      </c>
      <c r="F127" s="20" t="s">
        <v>18</v>
      </c>
      <c r="G127" s="212">
        <f t="shared" si="12"/>
        <v>169.5523448602558</v>
      </c>
      <c r="H127" s="213">
        <v>16888</v>
      </c>
      <c r="I127" s="214">
        <v>1590222</v>
      </c>
      <c r="J127" s="215">
        <f t="shared" si="6"/>
        <v>132.57086549186928</v>
      </c>
      <c r="K127" s="216">
        <f t="shared" si="4"/>
        <v>1.1859418344775701E-2</v>
      </c>
      <c r="L127" s="213">
        <v>1199526</v>
      </c>
    </row>
    <row r="128" spans="2:12" s="3" customFormat="1">
      <c r="B128" s="19" t="s">
        <v>262</v>
      </c>
      <c r="C128" s="20">
        <v>5</v>
      </c>
      <c r="D128" s="21" t="s">
        <v>257</v>
      </c>
      <c r="E128" s="490">
        <v>28518</v>
      </c>
      <c r="F128" s="20" t="s">
        <v>18</v>
      </c>
      <c r="G128" s="212">
        <f t="shared" si="12"/>
        <v>170.26688160487194</v>
      </c>
      <c r="H128" s="213">
        <v>16749</v>
      </c>
      <c r="I128" s="214">
        <v>1564522</v>
      </c>
      <c r="J128" s="215">
        <f t="shared" si="6"/>
        <v>134.87746970148919</v>
      </c>
      <c r="K128" s="216">
        <f t="shared" si="4"/>
        <v>1.1667755135827055E-2</v>
      </c>
      <c r="L128" s="213">
        <v>1159958</v>
      </c>
    </row>
    <row r="129" spans="2:12" s="3" customFormat="1">
      <c r="B129" s="19" t="s">
        <v>263</v>
      </c>
      <c r="C129" s="20">
        <v>4</v>
      </c>
      <c r="D129" s="21" t="s">
        <v>264</v>
      </c>
      <c r="E129" s="490">
        <v>320</v>
      </c>
      <c r="F129" s="20" t="s">
        <v>18</v>
      </c>
      <c r="G129" s="212">
        <f t="shared" si="12"/>
        <v>70.021881838074393</v>
      </c>
      <c r="H129" s="213">
        <v>457</v>
      </c>
      <c r="I129" s="214">
        <v>134176</v>
      </c>
      <c r="J129" s="215">
        <f t="shared" si="6"/>
        <v>64.257151203720113</v>
      </c>
      <c r="K129" s="216">
        <f t="shared" si="4"/>
        <v>1.0006460203849678E-3</v>
      </c>
      <c r="L129" s="213">
        <v>208811</v>
      </c>
    </row>
    <row r="130" spans="2:12" s="3" customFormat="1">
      <c r="B130" s="19" t="s">
        <v>265</v>
      </c>
      <c r="C130" s="20">
        <v>3</v>
      </c>
      <c r="D130" s="21" t="s">
        <v>266</v>
      </c>
      <c r="E130" s="490">
        <v>73669</v>
      </c>
      <c r="F130" s="20" t="s">
        <v>36</v>
      </c>
      <c r="G130" s="212">
        <f t="shared" si="12"/>
        <v>81.109141554824006</v>
      </c>
      <c r="H130" s="213">
        <v>90827</v>
      </c>
      <c r="I130" s="214">
        <v>85123</v>
      </c>
      <c r="J130" s="215">
        <f t="shared" si="6"/>
        <v>93.321273913281814</v>
      </c>
      <c r="K130" s="216">
        <f t="shared" si="4"/>
        <v>6.3482285351500732E-4</v>
      </c>
      <c r="L130" s="213">
        <v>91215</v>
      </c>
    </row>
    <row r="131" spans="2:12" s="3" customFormat="1">
      <c r="B131" s="19" t="s">
        <v>267</v>
      </c>
      <c r="C131" s="20">
        <v>3</v>
      </c>
      <c r="D131" s="21" t="s">
        <v>268</v>
      </c>
      <c r="E131" s="490">
        <v>1932004</v>
      </c>
      <c r="F131" s="20" t="s">
        <v>36</v>
      </c>
      <c r="G131" s="212">
        <f>IF(F131="","",E131/H131*100)</f>
        <v>108.48061755215004</v>
      </c>
      <c r="H131" s="213">
        <v>1780967</v>
      </c>
      <c r="I131" s="214">
        <v>1289950</v>
      </c>
      <c r="J131" s="215">
        <f t="shared" si="6"/>
        <v>118.00377443756216</v>
      </c>
      <c r="K131" s="216">
        <f t="shared" si="4"/>
        <v>9.6200761238640995E-3</v>
      </c>
      <c r="L131" s="213">
        <v>1093143</v>
      </c>
    </row>
    <row r="132" spans="2:12" s="3" customFormat="1">
      <c r="B132" s="15" t="s">
        <v>269</v>
      </c>
      <c r="C132" s="16">
        <v>2</v>
      </c>
      <c r="D132" s="18" t="s">
        <v>270</v>
      </c>
      <c r="E132" s="489"/>
      <c r="F132" s="16"/>
      <c r="G132" s="207" t="str">
        <f t="shared" ref="G132:G152" si="13">IF(F132="","",E132/H132*100)</f>
        <v/>
      </c>
      <c r="H132" s="208"/>
      <c r="I132" s="209">
        <v>55575646</v>
      </c>
      <c r="J132" s="210">
        <f t="shared" si="6"/>
        <v>79.679064059230015</v>
      </c>
      <c r="K132" s="211">
        <f t="shared" si="4"/>
        <v>0.41446718489315343</v>
      </c>
      <c r="L132" s="208">
        <v>69749371</v>
      </c>
    </row>
    <row r="133" spans="2:12" s="3" customFormat="1">
      <c r="B133" s="19" t="s">
        <v>271</v>
      </c>
      <c r="C133" s="20">
        <v>3</v>
      </c>
      <c r="D133" s="21" t="s">
        <v>272</v>
      </c>
      <c r="E133" s="490">
        <v>17170</v>
      </c>
      <c r="F133" s="20" t="s">
        <v>18</v>
      </c>
      <c r="G133" s="212">
        <f t="shared" si="13"/>
        <v>81.851551699480382</v>
      </c>
      <c r="H133" s="213">
        <v>20977</v>
      </c>
      <c r="I133" s="214">
        <v>14887605</v>
      </c>
      <c r="J133" s="215">
        <f t="shared" si="6"/>
        <v>82.914013692202516</v>
      </c>
      <c r="K133" s="216">
        <f t="shared" si="4"/>
        <v>0.11102747657042505</v>
      </c>
      <c r="L133" s="213">
        <v>17955475</v>
      </c>
    </row>
    <row r="134" spans="2:12" s="3" customFormat="1">
      <c r="B134" s="19" t="s">
        <v>273</v>
      </c>
      <c r="C134" s="20">
        <v>4</v>
      </c>
      <c r="D134" s="21" t="s">
        <v>274</v>
      </c>
      <c r="E134" s="490">
        <v>137633</v>
      </c>
      <c r="F134" s="20" t="s">
        <v>36</v>
      </c>
      <c r="G134" s="212">
        <f t="shared" si="13"/>
        <v>73.607619984811365</v>
      </c>
      <c r="H134" s="213">
        <v>186982</v>
      </c>
      <c r="I134" s="214">
        <v>430783</v>
      </c>
      <c r="J134" s="215">
        <f t="shared" si="6"/>
        <v>68.806932076827849</v>
      </c>
      <c r="K134" s="216">
        <f t="shared" si="4"/>
        <v>3.2126557253122591E-3</v>
      </c>
      <c r="L134" s="213">
        <v>626075</v>
      </c>
    </row>
    <row r="135" spans="2:12" s="3" customFormat="1">
      <c r="B135" s="19" t="s">
        <v>275</v>
      </c>
      <c r="C135" s="20">
        <v>4</v>
      </c>
      <c r="D135" s="21" t="s">
        <v>276</v>
      </c>
      <c r="E135" s="490">
        <v>162</v>
      </c>
      <c r="F135" s="20" t="s">
        <v>18</v>
      </c>
      <c r="G135" s="212">
        <f t="shared" si="13"/>
        <v>72.645739910313907</v>
      </c>
      <c r="H135" s="213">
        <v>223</v>
      </c>
      <c r="I135" s="214">
        <v>246232</v>
      </c>
      <c r="J135" s="215">
        <f t="shared" si="6"/>
        <v>84.214702482334985</v>
      </c>
      <c r="K135" s="216">
        <f t="shared" si="4"/>
        <v>1.8363274422507111E-3</v>
      </c>
      <c r="L135" s="213">
        <v>292386</v>
      </c>
    </row>
    <row r="136" spans="2:12" s="3" customFormat="1">
      <c r="B136" s="19" t="s">
        <v>277</v>
      </c>
      <c r="C136" s="20">
        <v>4</v>
      </c>
      <c r="D136" s="21" t="s">
        <v>278</v>
      </c>
      <c r="E136" s="490">
        <v>15962</v>
      </c>
      <c r="F136" s="20" t="s">
        <v>18</v>
      </c>
      <c r="G136" s="212">
        <f t="shared" si="13"/>
        <v>82.083719016764377</v>
      </c>
      <c r="H136" s="213">
        <v>19446</v>
      </c>
      <c r="I136" s="214">
        <v>12615817</v>
      </c>
      <c r="J136" s="215">
        <f t="shared" si="6"/>
        <v>83.008418475878585</v>
      </c>
      <c r="K136" s="216">
        <f t="shared" ref="K136:K199" si="14">I136/$I$403*100</f>
        <v>9.4085135008906404E-2</v>
      </c>
      <c r="L136" s="213">
        <v>15198238</v>
      </c>
    </row>
    <row r="137" spans="2:12" s="3" customFormat="1">
      <c r="B137" s="19" t="s">
        <v>279</v>
      </c>
      <c r="C137" s="20">
        <v>4</v>
      </c>
      <c r="D137" s="21" t="s">
        <v>280</v>
      </c>
      <c r="E137" s="490">
        <v>220</v>
      </c>
      <c r="F137" s="20" t="s">
        <v>18</v>
      </c>
      <c r="G137" s="212">
        <f t="shared" si="13"/>
        <v>293.33333333333331</v>
      </c>
      <c r="H137" s="213">
        <v>75</v>
      </c>
      <c r="I137" s="214">
        <v>360578</v>
      </c>
      <c r="J137" s="215">
        <f t="shared" si="6"/>
        <v>197.67230226081617</v>
      </c>
      <c r="K137" s="216">
        <f t="shared" si="14"/>
        <v>2.6890870255363922E-3</v>
      </c>
      <c r="L137" s="213">
        <v>182412</v>
      </c>
    </row>
    <row r="138" spans="2:12" s="3" customFormat="1">
      <c r="B138" s="19" t="s">
        <v>281</v>
      </c>
      <c r="C138" s="20">
        <v>3</v>
      </c>
      <c r="D138" s="21" t="s">
        <v>282</v>
      </c>
      <c r="E138" s="490"/>
      <c r="F138" s="20"/>
      <c r="G138" s="212" t="str">
        <f t="shared" si="13"/>
        <v/>
      </c>
      <c r="H138" s="213"/>
      <c r="I138" s="214">
        <v>13478756</v>
      </c>
      <c r="J138" s="215">
        <f t="shared" si="6"/>
        <v>65.677412476527181</v>
      </c>
      <c r="K138" s="216">
        <f t="shared" si="14"/>
        <v>0.10052068589867047</v>
      </c>
      <c r="L138" s="213">
        <v>20522666</v>
      </c>
    </row>
    <row r="139" spans="2:12" s="3" customFormat="1">
      <c r="B139" s="19" t="s">
        <v>283</v>
      </c>
      <c r="C139" s="20">
        <v>4</v>
      </c>
      <c r="D139" s="21" t="s">
        <v>284</v>
      </c>
      <c r="E139" s="490">
        <v>2482090</v>
      </c>
      <c r="F139" s="20" t="s">
        <v>241</v>
      </c>
      <c r="G139" s="212">
        <f t="shared" si="13"/>
        <v>80.801803488154434</v>
      </c>
      <c r="H139" s="213">
        <v>3071825</v>
      </c>
      <c r="I139" s="214">
        <v>1262056</v>
      </c>
      <c r="J139" s="215">
        <f t="shared" ref="J139:J202" si="15">I139/L139*100</f>
        <v>67.226006254617587</v>
      </c>
      <c r="K139" s="216">
        <f t="shared" si="14"/>
        <v>9.4120506938869183E-3</v>
      </c>
      <c r="L139" s="213">
        <v>1877333</v>
      </c>
    </row>
    <row r="140" spans="2:12" s="3" customFormat="1">
      <c r="B140" s="19" t="s">
        <v>285</v>
      </c>
      <c r="C140" s="20">
        <v>4</v>
      </c>
      <c r="D140" s="21" t="s">
        <v>286</v>
      </c>
      <c r="E140" s="490">
        <v>13398</v>
      </c>
      <c r="F140" s="20" t="s">
        <v>241</v>
      </c>
      <c r="G140" s="212">
        <f t="shared" si="13"/>
        <v>65.00727802037845</v>
      </c>
      <c r="H140" s="213">
        <v>20610</v>
      </c>
      <c r="I140" s="214">
        <v>14505</v>
      </c>
      <c r="J140" s="215">
        <f t="shared" si="15"/>
        <v>29.727624864222328</v>
      </c>
      <c r="K140" s="216">
        <f t="shared" si="14"/>
        <v>1.0817411851362358E-4</v>
      </c>
      <c r="L140" s="213">
        <v>48793</v>
      </c>
    </row>
    <row r="141" spans="2:12" s="3" customFormat="1">
      <c r="B141" s="19" t="s">
        <v>287</v>
      </c>
      <c r="C141" s="20">
        <v>4</v>
      </c>
      <c r="D141" s="21" t="s">
        <v>288</v>
      </c>
      <c r="E141" s="490">
        <v>1450817</v>
      </c>
      <c r="F141" s="20" t="s">
        <v>241</v>
      </c>
      <c r="G141" s="212">
        <f t="shared" si="13"/>
        <v>53.689698789072416</v>
      </c>
      <c r="H141" s="213">
        <v>2702226</v>
      </c>
      <c r="I141" s="214">
        <v>1783547</v>
      </c>
      <c r="J141" s="215">
        <f t="shared" si="15"/>
        <v>50.311394927413588</v>
      </c>
      <c r="K141" s="216">
        <f t="shared" si="14"/>
        <v>1.3301180596526565E-2</v>
      </c>
      <c r="L141" s="213">
        <v>3545016</v>
      </c>
    </row>
    <row r="142" spans="2:12" s="3" customFormat="1">
      <c r="B142" s="19" t="s">
        <v>289</v>
      </c>
      <c r="C142" s="20">
        <v>4</v>
      </c>
      <c r="D142" s="21" t="s">
        <v>290</v>
      </c>
      <c r="E142" s="490">
        <v>30178267</v>
      </c>
      <c r="F142" s="20" t="s">
        <v>241</v>
      </c>
      <c r="G142" s="212">
        <f t="shared" si="13"/>
        <v>88.979298712049456</v>
      </c>
      <c r="H142" s="213">
        <v>33916054</v>
      </c>
      <c r="I142" s="214">
        <v>5995220</v>
      </c>
      <c r="J142" s="215">
        <f t="shared" si="15"/>
        <v>71.994945767999369</v>
      </c>
      <c r="K142" s="216">
        <f t="shared" si="14"/>
        <v>4.4710626597397204E-2</v>
      </c>
      <c r="L142" s="213">
        <v>8327279</v>
      </c>
    </row>
    <row r="143" spans="2:12" s="3" customFormat="1">
      <c r="B143" s="19" t="s">
        <v>291</v>
      </c>
      <c r="C143" s="20">
        <v>4</v>
      </c>
      <c r="D143" s="21" t="s">
        <v>292</v>
      </c>
      <c r="E143" s="490">
        <v>1532569</v>
      </c>
      <c r="F143" s="20" t="s">
        <v>36</v>
      </c>
      <c r="G143" s="212">
        <f t="shared" si="13"/>
        <v>58.954439598366207</v>
      </c>
      <c r="H143" s="213">
        <v>2599582</v>
      </c>
      <c r="I143" s="214">
        <v>3087290</v>
      </c>
      <c r="J143" s="215">
        <f t="shared" si="15"/>
        <v>66.540581200118112</v>
      </c>
      <c r="K143" s="216">
        <f t="shared" si="14"/>
        <v>2.3024120947668043E-2</v>
      </c>
      <c r="L143" s="213">
        <v>4639710</v>
      </c>
    </row>
    <row r="144" spans="2:12" s="3" customFormat="1">
      <c r="B144" s="19" t="s">
        <v>293</v>
      </c>
      <c r="C144" s="20">
        <v>3</v>
      </c>
      <c r="D144" s="21" t="s">
        <v>294</v>
      </c>
      <c r="E144" s="490"/>
      <c r="F144" s="20"/>
      <c r="G144" s="212" t="str">
        <f t="shared" si="13"/>
        <v/>
      </c>
      <c r="H144" s="213"/>
      <c r="I144" s="214">
        <v>27209285</v>
      </c>
      <c r="J144" s="215">
        <f t="shared" si="15"/>
        <v>87.010600478458954</v>
      </c>
      <c r="K144" s="216">
        <f t="shared" si="14"/>
        <v>0.20291902242405799</v>
      </c>
      <c r="L144" s="213">
        <v>31271230</v>
      </c>
    </row>
    <row r="145" spans="2:12" s="3" customFormat="1">
      <c r="B145" s="19" t="s">
        <v>295</v>
      </c>
      <c r="C145" s="20">
        <v>4</v>
      </c>
      <c r="D145" s="21" t="s">
        <v>296</v>
      </c>
      <c r="E145" s="490">
        <v>357</v>
      </c>
      <c r="F145" s="20" t="s">
        <v>18</v>
      </c>
      <c r="G145" s="212">
        <f t="shared" si="13"/>
        <v>72.708757637474548</v>
      </c>
      <c r="H145" s="213">
        <v>491</v>
      </c>
      <c r="I145" s="214">
        <v>1069797</v>
      </c>
      <c r="J145" s="215">
        <f t="shared" si="15"/>
        <v>73.84969356916335</v>
      </c>
      <c r="K145" s="216">
        <f t="shared" si="14"/>
        <v>7.9782383635655981E-3</v>
      </c>
      <c r="L145" s="213">
        <v>1448614</v>
      </c>
    </row>
    <row r="146" spans="2:12" s="3" customFormat="1">
      <c r="B146" s="19" t="s">
        <v>297</v>
      </c>
      <c r="C146" s="20">
        <v>5</v>
      </c>
      <c r="D146" s="21" t="s">
        <v>298</v>
      </c>
      <c r="E146" s="490">
        <v>0</v>
      </c>
      <c r="F146" s="20" t="s">
        <v>18</v>
      </c>
      <c r="G146" s="212">
        <f t="shared" si="13"/>
        <v>0</v>
      </c>
      <c r="H146" s="213">
        <v>2</v>
      </c>
      <c r="I146" s="214">
        <v>11496</v>
      </c>
      <c r="J146" s="215">
        <f t="shared" si="15"/>
        <v>39.981914930615936</v>
      </c>
      <c r="K146" s="216">
        <f t="shared" si="14"/>
        <v>8.5733861870569935E-5</v>
      </c>
      <c r="L146" s="213">
        <v>28753</v>
      </c>
    </row>
    <row r="147" spans="2:12" s="3" customFormat="1">
      <c r="B147" s="19" t="s">
        <v>299</v>
      </c>
      <c r="C147" s="20">
        <v>4</v>
      </c>
      <c r="D147" s="21" t="s">
        <v>300</v>
      </c>
      <c r="E147" s="490">
        <v>1674131</v>
      </c>
      <c r="F147" s="20" t="s">
        <v>14</v>
      </c>
      <c r="G147" s="212">
        <f t="shared" si="13"/>
        <v>94.604731222656341</v>
      </c>
      <c r="H147" s="213">
        <v>1769606</v>
      </c>
      <c r="I147" s="214">
        <v>55319</v>
      </c>
      <c r="J147" s="215">
        <f t="shared" si="15"/>
        <v>95.662925622978889</v>
      </c>
      <c r="K147" s="216">
        <f t="shared" si="14"/>
        <v>4.1255319283386034E-4</v>
      </c>
      <c r="L147" s="213">
        <v>57827</v>
      </c>
    </row>
    <row r="148" spans="2:12" s="3" customFormat="1">
      <c r="B148" s="19" t="s">
        <v>301</v>
      </c>
      <c r="C148" s="20">
        <v>4</v>
      </c>
      <c r="D148" s="21" t="s">
        <v>302</v>
      </c>
      <c r="E148" s="490">
        <v>16145</v>
      </c>
      <c r="F148" s="20" t="s">
        <v>14</v>
      </c>
      <c r="G148" s="212">
        <f t="shared" si="13"/>
        <v>64.585166813345069</v>
      </c>
      <c r="H148" s="213">
        <v>24998</v>
      </c>
      <c r="I148" s="214">
        <v>33343</v>
      </c>
      <c r="J148" s="215">
        <f t="shared" si="15"/>
        <v>57.83393752276551</v>
      </c>
      <c r="K148" s="216">
        <f t="shared" si="14"/>
        <v>2.4866250490174089E-4</v>
      </c>
      <c r="L148" s="213">
        <v>57653</v>
      </c>
    </row>
    <row r="149" spans="2:12" s="3" customFormat="1">
      <c r="B149" s="19" t="s">
        <v>303</v>
      </c>
      <c r="C149" s="20">
        <v>4</v>
      </c>
      <c r="D149" s="21" t="s">
        <v>304</v>
      </c>
      <c r="E149" s="490">
        <v>172798</v>
      </c>
      <c r="F149" s="20" t="s">
        <v>241</v>
      </c>
      <c r="G149" s="212">
        <f t="shared" si="13"/>
        <v>67.213299674431809</v>
      </c>
      <c r="H149" s="213">
        <v>257089</v>
      </c>
      <c r="I149" s="214">
        <v>253398</v>
      </c>
      <c r="J149" s="215">
        <f t="shared" si="15"/>
        <v>75.726640806641527</v>
      </c>
      <c r="K149" s="216">
        <f t="shared" si="14"/>
        <v>1.8897694093840188E-3</v>
      </c>
      <c r="L149" s="213">
        <v>334622</v>
      </c>
    </row>
    <row r="150" spans="2:12" s="3" customFormat="1">
      <c r="B150" s="19" t="s">
        <v>305</v>
      </c>
      <c r="C150" s="20">
        <v>5</v>
      </c>
      <c r="D150" s="21" t="s">
        <v>306</v>
      </c>
      <c r="E150" s="490">
        <v>163211</v>
      </c>
      <c r="F150" s="20" t="s">
        <v>241</v>
      </c>
      <c r="G150" s="212">
        <f t="shared" si="13"/>
        <v>64.661579664669901</v>
      </c>
      <c r="H150" s="213">
        <v>252408</v>
      </c>
      <c r="I150" s="214">
        <v>223354</v>
      </c>
      <c r="J150" s="215">
        <f t="shared" si="15"/>
        <v>69.968673642002372</v>
      </c>
      <c r="K150" s="216">
        <f t="shared" si="14"/>
        <v>1.665709897724363E-3</v>
      </c>
      <c r="L150" s="213">
        <v>319220</v>
      </c>
    </row>
    <row r="151" spans="2:12" s="3" customFormat="1">
      <c r="B151" s="19" t="s">
        <v>307</v>
      </c>
      <c r="C151" s="20">
        <v>4</v>
      </c>
      <c r="D151" s="21" t="s">
        <v>308</v>
      </c>
      <c r="E151" s="490">
        <v>14430</v>
      </c>
      <c r="F151" s="20" t="s">
        <v>18</v>
      </c>
      <c r="G151" s="212">
        <f t="shared" si="13"/>
        <v>91.006559031281526</v>
      </c>
      <c r="H151" s="213">
        <v>15856</v>
      </c>
      <c r="I151" s="214">
        <v>25797428</v>
      </c>
      <c r="J151" s="215">
        <f t="shared" si="15"/>
        <v>87.828464393616429</v>
      </c>
      <c r="K151" s="216">
        <f t="shared" si="14"/>
        <v>0.19238979895337274</v>
      </c>
      <c r="L151" s="213">
        <v>29372514</v>
      </c>
    </row>
    <row r="152" spans="2:12" s="3" customFormat="1">
      <c r="B152" s="19" t="s">
        <v>309</v>
      </c>
      <c r="C152" s="20">
        <v>5</v>
      </c>
      <c r="D152" s="21" t="s">
        <v>310</v>
      </c>
      <c r="E152" s="490">
        <v>56</v>
      </c>
      <c r="F152" s="20" t="s">
        <v>18</v>
      </c>
      <c r="G152" s="212">
        <f t="shared" si="13"/>
        <v>100</v>
      </c>
      <c r="H152" s="213">
        <v>56</v>
      </c>
      <c r="I152" s="214">
        <v>135174</v>
      </c>
      <c r="J152" s="215">
        <f t="shared" si="15"/>
        <v>79.164397280250185</v>
      </c>
      <c r="K152" s="216">
        <f t="shared" si="14"/>
        <v>1.0080888173706003E-3</v>
      </c>
      <c r="L152" s="213">
        <v>170751</v>
      </c>
    </row>
    <row r="153" spans="2:12" s="3" customFormat="1">
      <c r="B153" s="19" t="s">
        <v>311</v>
      </c>
      <c r="C153" s="20">
        <v>5</v>
      </c>
      <c r="D153" s="21" t="s">
        <v>312</v>
      </c>
      <c r="E153" s="490">
        <v>374554</v>
      </c>
      <c r="F153" s="20" t="s">
        <v>36</v>
      </c>
      <c r="G153" s="212">
        <f>IF(F153="","",E153/H153*100)</f>
        <v>118.87093651715526</v>
      </c>
      <c r="H153" s="213">
        <v>315093</v>
      </c>
      <c r="I153" s="214">
        <v>427355</v>
      </c>
      <c r="J153" s="215">
        <f t="shared" si="15"/>
        <v>73.944399168773273</v>
      </c>
      <c r="K153" s="216">
        <f t="shared" si="14"/>
        <v>3.1870906871692257E-3</v>
      </c>
      <c r="L153" s="213">
        <v>577941</v>
      </c>
    </row>
    <row r="154" spans="2:12" s="3" customFormat="1">
      <c r="B154" s="15" t="s">
        <v>313</v>
      </c>
      <c r="C154" s="16">
        <v>2</v>
      </c>
      <c r="D154" s="18" t="s">
        <v>314</v>
      </c>
      <c r="E154" s="489"/>
      <c r="F154" s="16"/>
      <c r="G154" s="207"/>
      <c r="H154" s="208"/>
      <c r="I154" s="209">
        <v>167187270</v>
      </c>
      <c r="J154" s="210">
        <f t="shared" si="15"/>
        <v>81.700058847090972</v>
      </c>
      <c r="K154" s="211">
        <f t="shared" si="14"/>
        <v>1.2468345783487891</v>
      </c>
      <c r="L154" s="208">
        <v>204635434</v>
      </c>
    </row>
    <row r="155" spans="2:12" s="3" customFormat="1">
      <c r="B155" s="19" t="s">
        <v>315</v>
      </c>
      <c r="C155" s="20">
        <v>3</v>
      </c>
      <c r="D155" s="21" t="s">
        <v>316</v>
      </c>
      <c r="E155" s="490">
        <v>96</v>
      </c>
      <c r="F155" s="20" t="s">
        <v>18</v>
      </c>
      <c r="G155" s="212">
        <f>IF(F155="","",E155/H155*100)</f>
        <v>80.672268907563023</v>
      </c>
      <c r="H155" s="213">
        <v>119</v>
      </c>
      <c r="I155" s="214">
        <v>7981</v>
      </c>
      <c r="J155" s="215">
        <f t="shared" si="15"/>
        <v>96.78632064031045</v>
      </c>
      <c r="K155" s="216">
        <f t="shared" si="14"/>
        <v>5.9520002747826956E-5</v>
      </c>
      <c r="L155" s="213">
        <v>8246</v>
      </c>
    </row>
    <row r="156" spans="2:12" s="3" customFormat="1">
      <c r="B156" s="19" t="s">
        <v>317</v>
      </c>
      <c r="C156" s="20">
        <v>3</v>
      </c>
      <c r="D156" s="21" t="s">
        <v>318</v>
      </c>
      <c r="E156" s="490">
        <v>1207193</v>
      </c>
      <c r="F156" s="20" t="s">
        <v>241</v>
      </c>
      <c r="G156" s="212">
        <f t="shared" ref="G156:G167" si="16">IF(F156="","",E156/H156*100)</f>
        <v>89.10488633008562</v>
      </c>
      <c r="H156" s="213">
        <v>1354800</v>
      </c>
      <c r="I156" s="214">
        <v>3093697</v>
      </c>
      <c r="J156" s="215">
        <f t="shared" si="15"/>
        <v>83.639473695593864</v>
      </c>
      <c r="K156" s="216">
        <f t="shared" si="14"/>
        <v>2.3071902511081818E-2</v>
      </c>
      <c r="L156" s="213">
        <v>3698848</v>
      </c>
    </row>
    <row r="157" spans="2:12" s="3" customFormat="1">
      <c r="B157" s="19" t="s">
        <v>319</v>
      </c>
      <c r="C157" s="20">
        <v>3</v>
      </c>
      <c r="D157" s="21" t="s">
        <v>320</v>
      </c>
      <c r="E157" s="490"/>
      <c r="F157" s="20"/>
      <c r="G157" s="212" t="str">
        <f t="shared" si="16"/>
        <v/>
      </c>
      <c r="H157" s="213"/>
      <c r="I157" s="214">
        <v>55414503</v>
      </c>
      <c r="J157" s="215">
        <f t="shared" si="15"/>
        <v>85.447713024608802</v>
      </c>
      <c r="K157" s="216">
        <f t="shared" si="14"/>
        <v>0.4132654267421958</v>
      </c>
      <c r="L157" s="213">
        <v>64851944</v>
      </c>
    </row>
    <row r="158" spans="2:12" s="3" customFormat="1">
      <c r="B158" s="19" t="s">
        <v>321</v>
      </c>
      <c r="C158" s="20">
        <v>4</v>
      </c>
      <c r="D158" s="21" t="s">
        <v>322</v>
      </c>
      <c r="E158" s="490">
        <v>57153293</v>
      </c>
      <c r="F158" s="20" t="s">
        <v>241</v>
      </c>
      <c r="G158" s="212">
        <f>IF(F158="","",E158/H158*100)</f>
        <v>106.52844563133097</v>
      </c>
      <c r="H158" s="213">
        <v>53650734</v>
      </c>
      <c r="I158" s="214">
        <v>36764413</v>
      </c>
      <c r="J158" s="215">
        <f t="shared" si="15"/>
        <v>102.24023855713513</v>
      </c>
      <c r="K158" s="216">
        <f t="shared" si="14"/>
        <v>0.27417841909312679</v>
      </c>
      <c r="L158" s="213">
        <v>35958849</v>
      </c>
    </row>
    <row r="159" spans="2:12" s="3" customFormat="1">
      <c r="B159" s="19" t="s">
        <v>323</v>
      </c>
      <c r="C159" s="20">
        <v>5</v>
      </c>
      <c r="D159" s="21" t="s">
        <v>324</v>
      </c>
      <c r="E159" s="490">
        <v>56073160</v>
      </c>
      <c r="F159" s="20" t="s">
        <v>241</v>
      </c>
      <c r="G159" s="212">
        <f t="shared" si="16"/>
        <v>107.51520572786953</v>
      </c>
      <c r="H159" s="213">
        <v>52153702</v>
      </c>
      <c r="I159" s="214">
        <v>35211716</v>
      </c>
      <c r="J159" s="215">
        <f t="shared" si="15"/>
        <v>102.13298447187304</v>
      </c>
      <c r="K159" s="216">
        <f t="shared" si="14"/>
        <v>0.26259885140655331</v>
      </c>
      <c r="L159" s="213">
        <v>34476341</v>
      </c>
    </row>
    <row r="160" spans="2:12" s="3" customFormat="1">
      <c r="B160" s="19" t="s">
        <v>325</v>
      </c>
      <c r="C160" s="20">
        <v>5</v>
      </c>
      <c r="D160" s="21" t="s">
        <v>326</v>
      </c>
      <c r="E160" s="490">
        <v>1061154</v>
      </c>
      <c r="F160" s="20" t="s">
        <v>241</v>
      </c>
      <c r="G160" s="212">
        <f t="shared" si="16"/>
        <v>71.936791583057641</v>
      </c>
      <c r="H160" s="213">
        <v>1475120</v>
      </c>
      <c r="I160" s="214">
        <v>1339824</v>
      </c>
      <c r="J160" s="215">
        <f t="shared" si="15"/>
        <v>93.054577428105901</v>
      </c>
      <c r="K160" s="216">
        <f t="shared" si="14"/>
        <v>9.992022072623041E-3</v>
      </c>
      <c r="L160" s="213">
        <v>1439826</v>
      </c>
    </row>
    <row r="161" spans="2:12" s="3" customFormat="1">
      <c r="B161" s="19" t="s">
        <v>327</v>
      </c>
      <c r="C161" s="20">
        <v>4</v>
      </c>
      <c r="D161" s="21" t="s">
        <v>328</v>
      </c>
      <c r="E161" s="490">
        <v>671754</v>
      </c>
      <c r="F161" s="20" t="s">
        <v>36</v>
      </c>
      <c r="G161" s="212">
        <f t="shared" si="16"/>
        <v>77.94289984150447</v>
      </c>
      <c r="H161" s="213">
        <v>861854</v>
      </c>
      <c r="I161" s="214">
        <v>3180798</v>
      </c>
      <c r="J161" s="215">
        <f t="shared" si="15"/>
        <v>79.039253022927809</v>
      </c>
      <c r="K161" s="216">
        <f t="shared" si="14"/>
        <v>2.3721476719744703E-2</v>
      </c>
      <c r="L161" s="213">
        <v>4024327</v>
      </c>
    </row>
    <row r="162" spans="2:12" s="3" customFormat="1">
      <c r="B162" s="19" t="s">
        <v>329</v>
      </c>
      <c r="C162" s="20">
        <v>4</v>
      </c>
      <c r="D162" s="21" t="s">
        <v>330</v>
      </c>
      <c r="E162" s="490">
        <v>10146041</v>
      </c>
      <c r="F162" s="20" t="s">
        <v>36</v>
      </c>
      <c r="G162" s="212">
        <f t="shared" si="16"/>
        <v>118.70381248757657</v>
      </c>
      <c r="H162" s="213">
        <v>8547359</v>
      </c>
      <c r="I162" s="214">
        <v>4430765</v>
      </c>
      <c r="J162" s="215">
        <f t="shared" si="15"/>
        <v>92.096453859432685</v>
      </c>
      <c r="K162" s="216">
        <f t="shared" si="14"/>
        <v>3.3043371128301649E-2</v>
      </c>
      <c r="L162" s="213">
        <v>4811005</v>
      </c>
    </row>
    <row r="163" spans="2:12" s="3" customFormat="1">
      <c r="B163" s="19" t="s">
        <v>331</v>
      </c>
      <c r="C163" s="20">
        <v>5</v>
      </c>
      <c r="D163" s="21" t="s">
        <v>332</v>
      </c>
      <c r="E163" s="490">
        <v>347332</v>
      </c>
      <c r="F163" s="20" t="s">
        <v>36</v>
      </c>
      <c r="G163" s="212">
        <f t="shared" si="16"/>
        <v>75.272955811282316</v>
      </c>
      <c r="H163" s="213">
        <v>461430</v>
      </c>
      <c r="I163" s="214">
        <v>425847</v>
      </c>
      <c r="J163" s="215">
        <f t="shared" si="15"/>
        <v>91.630643172678234</v>
      </c>
      <c r="K163" s="216">
        <f t="shared" si="14"/>
        <v>3.175844456854262E-3</v>
      </c>
      <c r="L163" s="213">
        <v>464743</v>
      </c>
    </row>
    <row r="164" spans="2:12" s="3" customFormat="1">
      <c r="B164" s="19" t="s">
        <v>333</v>
      </c>
      <c r="C164" s="20">
        <v>5</v>
      </c>
      <c r="D164" s="21" t="s">
        <v>334</v>
      </c>
      <c r="E164" s="490">
        <v>1815</v>
      </c>
      <c r="F164" s="20" t="s">
        <v>36</v>
      </c>
      <c r="G164" s="212">
        <f t="shared" si="16"/>
        <v>64.156945917285256</v>
      </c>
      <c r="H164" s="213">
        <v>2829</v>
      </c>
      <c r="I164" s="214">
        <v>3033</v>
      </c>
      <c r="J164" s="215">
        <f t="shared" si="15"/>
        <v>73.741794310722099</v>
      </c>
      <c r="K164" s="216">
        <f t="shared" si="14"/>
        <v>2.2619241740904541E-5</v>
      </c>
      <c r="L164" s="213">
        <v>4113</v>
      </c>
    </row>
    <row r="165" spans="2:12" s="3" customFormat="1">
      <c r="B165" s="19" t="s">
        <v>335</v>
      </c>
      <c r="C165" s="20">
        <v>3</v>
      </c>
      <c r="D165" s="21" t="s">
        <v>336</v>
      </c>
      <c r="E165" s="490">
        <v>7436</v>
      </c>
      <c r="F165" s="20" t="s">
        <v>18</v>
      </c>
      <c r="G165" s="212">
        <f t="shared" si="16"/>
        <v>89.99152850054459</v>
      </c>
      <c r="H165" s="213">
        <v>8263</v>
      </c>
      <c r="I165" s="214">
        <v>5495985</v>
      </c>
      <c r="J165" s="215">
        <f t="shared" si="15"/>
        <v>89.349584944358767</v>
      </c>
      <c r="K165" s="216">
        <f t="shared" si="14"/>
        <v>4.0987475542164607E-2</v>
      </c>
      <c r="L165" s="213">
        <v>6151103</v>
      </c>
    </row>
    <row r="166" spans="2:12" s="3" customFormat="1">
      <c r="B166" s="19" t="s">
        <v>337</v>
      </c>
      <c r="C166" s="20">
        <v>4</v>
      </c>
      <c r="D166" s="21" t="s">
        <v>338</v>
      </c>
      <c r="E166" s="490">
        <v>5522</v>
      </c>
      <c r="F166" s="20" t="s">
        <v>18</v>
      </c>
      <c r="G166" s="212">
        <f t="shared" si="16"/>
        <v>88.21086261980831</v>
      </c>
      <c r="H166" s="213">
        <v>6260</v>
      </c>
      <c r="I166" s="214">
        <v>3888219</v>
      </c>
      <c r="J166" s="215">
        <f t="shared" si="15"/>
        <v>89.171767533489131</v>
      </c>
      <c r="K166" s="216">
        <f t="shared" si="14"/>
        <v>2.8997219090859915E-2</v>
      </c>
      <c r="L166" s="213">
        <v>4360370</v>
      </c>
    </row>
    <row r="167" spans="2:12" s="3" customFormat="1">
      <c r="B167" s="19" t="s">
        <v>339</v>
      </c>
      <c r="C167" s="20">
        <v>4</v>
      </c>
      <c r="D167" s="21" t="s">
        <v>340</v>
      </c>
      <c r="E167" s="490">
        <v>1903</v>
      </c>
      <c r="F167" s="20" t="s">
        <v>18</v>
      </c>
      <c r="G167" s="212">
        <f t="shared" si="16"/>
        <v>96.111111111111114</v>
      </c>
      <c r="H167" s="213">
        <v>1980</v>
      </c>
      <c r="I167" s="214">
        <v>1607766</v>
      </c>
      <c r="J167" s="215">
        <f t="shared" si="15"/>
        <v>89.782563899810867</v>
      </c>
      <c r="K167" s="216">
        <f t="shared" si="14"/>
        <v>1.1990256451304693E-2</v>
      </c>
      <c r="L167" s="213">
        <v>1790733</v>
      </c>
    </row>
    <row r="168" spans="2:12" s="3" customFormat="1">
      <c r="B168" s="19" t="s">
        <v>341</v>
      </c>
      <c r="C168" s="20">
        <v>3</v>
      </c>
      <c r="D168" s="21" t="s">
        <v>342</v>
      </c>
      <c r="E168" s="490">
        <v>1487</v>
      </c>
      <c r="F168" s="20" t="s">
        <v>343</v>
      </c>
      <c r="G168" s="212">
        <f>IF(F168="","",E168/H168*100)</f>
        <v>5.081675893650468</v>
      </c>
      <c r="H168" s="213">
        <v>29262</v>
      </c>
      <c r="I168" s="214">
        <v>2539</v>
      </c>
      <c r="J168" s="215">
        <f t="shared" si="15"/>
        <v>3.1078252567413736</v>
      </c>
      <c r="K168" s="216">
        <f t="shared" si="14"/>
        <v>1.8935131810140664E-5</v>
      </c>
      <c r="L168" s="213">
        <v>81697</v>
      </c>
    </row>
    <row r="169" spans="2:12" s="3" customFormat="1">
      <c r="B169" s="15" t="s">
        <v>344</v>
      </c>
      <c r="C169" s="16">
        <v>2</v>
      </c>
      <c r="D169" s="18" t="s">
        <v>345</v>
      </c>
      <c r="E169" s="489">
        <v>2736438</v>
      </c>
      <c r="F169" s="16" t="s">
        <v>18</v>
      </c>
      <c r="G169" s="207">
        <f>IF(F169="","",E169/H169*100)</f>
        <v>101.42476013696083</v>
      </c>
      <c r="H169" s="208">
        <v>2697998</v>
      </c>
      <c r="I169" s="209">
        <v>284998621</v>
      </c>
      <c r="J169" s="210">
        <f t="shared" si="15"/>
        <v>84.859158305507933</v>
      </c>
      <c r="K169" s="211">
        <f t="shared" si="14"/>
        <v>2.1254377527937467</v>
      </c>
      <c r="L169" s="208">
        <v>335848984</v>
      </c>
    </row>
    <row r="170" spans="2:12" s="3" customFormat="1">
      <c r="B170" s="19" t="s">
        <v>346</v>
      </c>
      <c r="C170" s="20">
        <v>3</v>
      </c>
      <c r="D170" s="21" t="s">
        <v>347</v>
      </c>
      <c r="E170" s="490">
        <v>112344</v>
      </c>
      <c r="F170" s="20" t="s">
        <v>18</v>
      </c>
      <c r="G170" s="212">
        <f t="shared" ref="G170:G189" si="17">IF(F170="","",E170/H170*100)</f>
        <v>338.86526106234732</v>
      </c>
      <c r="H170" s="213">
        <v>33153</v>
      </c>
      <c r="I170" s="214">
        <v>8404443</v>
      </c>
      <c r="J170" s="215">
        <f t="shared" si="15"/>
        <v>106.43497468503354</v>
      </c>
      <c r="K170" s="216">
        <f t="shared" si="14"/>
        <v>6.2677918864046486E-2</v>
      </c>
      <c r="L170" s="213">
        <v>7896317</v>
      </c>
    </row>
    <row r="171" spans="2:12" s="3" customFormat="1">
      <c r="B171" s="19" t="s">
        <v>348</v>
      </c>
      <c r="C171" s="20">
        <v>4</v>
      </c>
      <c r="D171" s="21" t="s">
        <v>349</v>
      </c>
      <c r="E171" s="490">
        <v>2702</v>
      </c>
      <c r="F171" s="20" t="s">
        <v>18</v>
      </c>
      <c r="G171" s="212">
        <f t="shared" si="17"/>
        <v>74.435261707988971</v>
      </c>
      <c r="H171" s="213">
        <v>3630</v>
      </c>
      <c r="I171" s="214">
        <v>732607</v>
      </c>
      <c r="J171" s="215">
        <f t="shared" si="15"/>
        <v>58.75601409296771</v>
      </c>
      <c r="K171" s="216">
        <f t="shared" si="14"/>
        <v>5.4635723158848841E-3</v>
      </c>
      <c r="L171" s="213">
        <v>1246863</v>
      </c>
    </row>
    <row r="172" spans="2:12" s="3" customFormat="1">
      <c r="B172" s="19" t="s">
        <v>350</v>
      </c>
      <c r="C172" s="20">
        <v>3</v>
      </c>
      <c r="D172" s="21" t="s">
        <v>351</v>
      </c>
      <c r="E172" s="490">
        <v>389066</v>
      </c>
      <c r="F172" s="20" t="s">
        <v>18</v>
      </c>
      <c r="G172" s="212">
        <f t="shared" si="17"/>
        <v>517.48510321344963</v>
      </c>
      <c r="H172" s="213">
        <v>75184</v>
      </c>
      <c r="I172" s="214">
        <v>16564379</v>
      </c>
      <c r="J172" s="215">
        <f t="shared" si="15"/>
        <v>418.9007571349199</v>
      </c>
      <c r="K172" s="216">
        <f t="shared" si="14"/>
        <v>0.12353237483975028</v>
      </c>
      <c r="L172" s="213">
        <v>3954249</v>
      </c>
    </row>
    <row r="173" spans="2:12" s="3" customFormat="1">
      <c r="B173" s="19" t="s">
        <v>352</v>
      </c>
      <c r="C173" s="20">
        <v>4</v>
      </c>
      <c r="D173" s="21" t="s">
        <v>353</v>
      </c>
      <c r="E173" s="490">
        <v>261286</v>
      </c>
      <c r="F173" s="20" t="s">
        <v>18</v>
      </c>
      <c r="G173" s="212">
        <f t="shared" si="17"/>
        <v>1049.5099614395888</v>
      </c>
      <c r="H173" s="213">
        <v>24896</v>
      </c>
      <c r="I173" s="214">
        <v>10941158</v>
      </c>
      <c r="J173" s="215">
        <f t="shared" si="15"/>
        <v>939.99675245735034</v>
      </c>
      <c r="K173" s="216">
        <f t="shared" si="14"/>
        <v>8.1596009801329264E-2</v>
      </c>
      <c r="L173" s="213">
        <v>1163957</v>
      </c>
    </row>
    <row r="174" spans="2:12" s="3" customFormat="1">
      <c r="B174" s="19" t="s">
        <v>354</v>
      </c>
      <c r="C174" s="20">
        <v>3</v>
      </c>
      <c r="D174" s="21" t="s">
        <v>355</v>
      </c>
      <c r="E174" s="490">
        <v>413966</v>
      </c>
      <c r="F174" s="20" t="s">
        <v>18</v>
      </c>
      <c r="G174" s="212">
        <f t="shared" si="17"/>
        <v>82.572071991207537</v>
      </c>
      <c r="H174" s="213">
        <v>501339</v>
      </c>
      <c r="I174" s="214">
        <v>57325877</v>
      </c>
      <c r="J174" s="215">
        <f t="shared" si="15"/>
        <v>73.177433637412349</v>
      </c>
      <c r="K174" s="216">
        <f t="shared" si="14"/>
        <v>0.4275199043430134</v>
      </c>
      <c r="L174" s="213">
        <v>78338190</v>
      </c>
    </row>
    <row r="175" spans="2:12" s="3" customFormat="1">
      <c r="B175" s="19" t="s">
        <v>356</v>
      </c>
      <c r="C175" s="20">
        <v>4</v>
      </c>
      <c r="D175" s="21" t="s">
        <v>357</v>
      </c>
      <c r="E175" s="490">
        <v>270106</v>
      </c>
      <c r="F175" s="20" t="s">
        <v>18</v>
      </c>
      <c r="G175" s="212">
        <f t="shared" si="17"/>
        <v>69.579620656522337</v>
      </c>
      <c r="H175" s="213">
        <v>388197</v>
      </c>
      <c r="I175" s="214">
        <v>43470679</v>
      </c>
      <c r="J175" s="215">
        <f t="shared" si="15"/>
        <v>68.432778313391509</v>
      </c>
      <c r="K175" s="216">
        <f t="shared" si="14"/>
        <v>0.32419182226912713</v>
      </c>
      <c r="L175" s="213">
        <v>63523183</v>
      </c>
    </row>
    <row r="176" spans="2:12" s="3" customFormat="1">
      <c r="B176" s="19" t="s">
        <v>358</v>
      </c>
      <c r="C176" s="20">
        <v>4</v>
      </c>
      <c r="D176" s="21" t="s">
        <v>359</v>
      </c>
      <c r="E176" s="490">
        <v>124775</v>
      </c>
      <c r="F176" s="20" t="s">
        <v>18</v>
      </c>
      <c r="G176" s="212">
        <f t="shared" si="17"/>
        <v>139.57403492287213</v>
      </c>
      <c r="H176" s="213">
        <v>89397</v>
      </c>
      <c r="I176" s="214">
        <v>8929138</v>
      </c>
      <c r="J176" s="215">
        <f t="shared" si="15"/>
        <v>100.6991201001991</v>
      </c>
      <c r="K176" s="216">
        <f t="shared" si="14"/>
        <v>6.6590943277249223E-2</v>
      </c>
      <c r="L176" s="213">
        <v>8867146</v>
      </c>
    </row>
    <row r="177" spans="2:12" s="3" customFormat="1">
      <c r="B177" s="19" t="s">
        <v>360</v>
      </c>
      <c r="C177" s="20">
        <v>4</v>
      </c>
      <c r="D177" s="21" t="s">
        <v>361</v>
      </c>
      <c r="E177" s="490">
        <v>19090</v>
      </c>
      <c r="F177" s="20" t="s">
        <v>18</v>
      </c>
      <c r="G177" s="212">
        <f t="shared" si="17"/>
        <v>80.392487155731502</v>
      </c>
      <c r="H177" s="213">
        <v>23746</v>
      </c>
      <c r="I177" s="214">
        <v>4926060</v>
      </c>
      <c r="J177" s="215">
        <f t="shared" si="15"/>
        <v>82.820698062715309</v>
      </c>
      <c r="K177" s="216">
        <f t="shared" si="14"/>
        <v>3.6737138796637071E-2</v>
      </c>
      <c r="L177" s="213">
        <v>5947861</v>
      </c>
    </row>
    <row r="178" spans="2:12" s="3" customFormat="1">
      <c r="B178" s="19" t="s">
        <v>362</v>
      </c>
      <c r="C178" s="20">
        <v>3</v>
      </c>
      <c r="D178" s="21" t="s">
        <v>363</v>
      </c>
      <c r="E178" s="490">
        <v>1639128</v>
      </c>
      <c r="F178" s="20" t="s">
        <v>18</v>
      </c>
      <c r="G178" s="212">
        <f t="shared" si="17"/>
        <v>87.994588674869547</v>
      </c>
      <c r="H178" s="213">
        <v>1862760</v>
      </c>
      <c r="I178" s="214">
        <v>133726365</v>
      </c>
      <c r="J178" s="215">
        <f t="shared" si="15"/>
        <v>79.06908413398007</v>
      </c>
      <c r="K178" s="216">
        <f t="shared" si="14"/>
        <v>0.99729277186529386</v>
      </c>
      <c r="L178" s="213">
        <v>169125982</v>
      </c>
    </row>
    <row r="179" spans="2:12" s="3" customFormat="1">
      <c r="B179" s="19" t="s">
        <v>364</v>
      </c>
      <c r="C179" s="20">
        <v>4</v>
      </c>
      <c r="D179" s="21" t="s">
        <v>365</v>
      </c>
      <c r="E179" s="490">
        <v>9522</v>
      </c>
      <c r="F179" s="20" t="s">
        <v>18</v>
      </c>
      <c r="G179" s="212">
        <f t="shared" si="17"/>
        <v>68.835393623942736</v>
      </c>
      <c r="H179" s="213">
        <v>13833</v>
      </c>
      <c r="I179" s="214">
        <v>4743535</v>
      </c>
      <c r="J179" s="215">
        <f t="shared" si="15"/>
        <v>74.278454380666176</v>
      </c>
      <c r="K179" s="216">
        <f t="shared" si="14"/>
        <v>3.53759198389191E-2</v>
      </c>
      <c r="L179" s="213">
        <v>6386152</v>
      </c>
    </row>
    <row r="180" spans="2:12" s="3" customFormat="1">
      <c r="B180" s="19" t="s">
        <v>366</v>
      </c>
      <c r="C180" s="20">
        <v>5</v>
      </c>
      <c r="D180" s="21" t="s">
        <v>367</v>
      </c>
      <c r="E180" s="490">
        <v>5477</v>
      </c>
      <c r="F180" s="20" t="s">
        <v>18</v>
      </c>
      <c r="G180" s="212">
        <f t="shared" si="17"/>
        <v>74.193985369818478</v>
      </c>
      <c r="H180" s="213">
        <v>7382</v>
      </c>
      <c r="I180" s="214">
        <v>2800164</v>
      </c>
      <c r="J180" s="215">
        <f t="shared" si="15"/>
        <v>77.231011178809936</v>
      </c>
      <c r="K180" s="216">
        <f t="shared" si="14"/>
        <v>2.0882817814104261E-2</v>
      </c>
      <c r="L180" s="213">
        <v>3625699</v>
      </c>
    </row>
    <row r="181" spans="2:12" s="3" customFormat="1">
      <c r="B181" s="19" t="s">
        <v>368</v>
      </c>
      <c r="C181" s="20">
        <v>4</v>
      </c>
      <c r="D181" s="21" t="s">
        <v>369</v>
      </c>
      <c r="E181" s="490">
        <v>401484</v>
      </c>
      <c r="F181" s="20" t="s">
        <v>18</v>
      </c>
      <c r="G181" s="212">
        <f t="shared" si="17"/>
        <v>77.541741909939844</v>
      </c>
      <c r="H181" s="213">
        <v>517765</v>
      </c>
      <c r="I181" s="214">
        <v>37471870</v>
      </c>
      <c r="J181" s="215">
        <f t="shared" si="15"/>
        <v>78.387985811290235</v>
      </c>
      <c r="K181" s="216">
        <f t="shared" si="14"/>
        <v>0.27945442994188874</v>
      </c>
      <c r="L181" s="213">
        <v>47803078</v>
      </c>
    </row>
    <row r="182" spans="2:12" s="3" customFormat="1">
      <c r="B182" s="19" t="s">
        <v>370</v>
      </c>
      <c r="C182" s="20">
        <v>5</v>
      </c>
      <c r="D182" s="21" t="s">
        <v>371</v>
      </c>
      <c r="E182" s="490">
        <v>2754</v>
      </c>
      <c r="F182" s="20" t="s">
        <v>18</v>
      </c>
      <c r="G182" s="212">
        <f t="shared" si="17"/>
        <v>54.642857142857139</v>
      </c>
      <c r="H182" s="213">
        <v>5040</v>
      </c>
      <c r="I182" s="214">
        <v>223076</v>
      </c>
      <c r="J182" s="215">
        <f t="shared" si="15"/>
        <v>43.736618801515164</v>
      </c>
      <c r="K182" s="216">
        <f t="shared" si="14"/>
        <v>1.6636366536742569E-3</v>
      </c>
      <c r="L182" s="213">
        <v>510044</v>
      </c>
    </row>
    <row r="183" spans="2:12" s="3" customFormat="1">
      <c r="B183" s="19" t="s">
        <v>372</v>
      </c>
      <c r="C183" s="20">
        <v>4</v>
      </c>
      <c r="D183" s="21" t="s">
        <v>373</v>
      </c>
      <c r="E183" s="490">
        <v>370204</v>
      </c>
      <c r="F183" s="20" t="s">
        <v>18</v>
      </c>
      <c r="G183" s="212">
        <f t="shared" si="17"/>
        <v>97.369576938756722</v>
      </c>
      <c r="H183" s="213">
        <v>380205</v>
      </c>
      <c r="I183" s="214">
        <v>41787669</v>
      </c>
      <c r="J183" s="215">
        <f t="shared" si="15"/>
        <v>85.06695299396803</v>
      </c>
      <c r="K183" s="216">
        <f t="shared" si="14"/>
        <v>0.31164041770521028</v>
      </c>
      <c r="L183" s="213">
        <v>49123270</v>
      </c>
    </row>
    <row r="184" spans="2:12" s="3" customFormat="1">
      <c r="B184" s="19" t="s">
        <v>374</v>
      </c>
      <c r="C184" s="20">
        <v>5</v>
      </c>
      <c r="D184" s="21" t="s">
        <v>375</v>
      </c>
      <c r="E184" s="490">
        <v>63562</v>
      </c>
      <c r="F184" s="20" t="s">
        <v>18</v>
      </c>
      <c r="G184" s="212">
        <f t="shared" si="17"/>
        <v>61.090874140996689</v>
      </c>
      <c r="H184" s="213">
        <v>104045</v>
      </c>
      <c r="I184" s="214">
        <v>6142338</v>
      </c>
      <c r="J184" s="215">
        <f t="shared" si="15"/>
        <v>57.226513405192655</v>
      </c>
      <c r="K184" s="216">
        <f t="shared" si="14"/>
        <v>4.5807790331798257E-2</v>
      </c>
      <c r="L184" s="213">
        <v>10733378</v>
      </c>
    </row>
    <row r="185" spans="2:12" s="3" customFormat="1">
      <c r="B185" s="19" t="s">
        <v>376</v>
      </c>
      <c r="C185" s="20">
        <v>4</v>
      </c>
      <c r="D185" s="21" t="s">
        <v>377</v>
      </c>
      <c r="E185" s="490">
        <v>857922</v>
      </c>
      <c r="F185" s="20" t="s">
        <v>18</v>
      </c>
      <c r="G185" s="212">
        <f t="shared" si="17"/>
        <v>90.215938546634206</v>
      </c>
      <c r="H185" s="213">
        <v>950965</v>
      </c>
      <c r="I185" s="214">
        <v>49723291</v>
      </c>
      <c r="J185" s="215">
        <f t="shared" si="15"/>
        <v>75.551831462131119</v>
      </c>
      <c r="K185" s="216">
        <f t="shared" si="14"/>
        <v>0.37082200437927565</v>
      </c>
      <c r="L185" s="213">
        <v>65813482</v>
      </c>
    </row>
    <row r="186" spans="2:12" s="3" customFormat="1">
      <c r="B186" s="19" t="s">
        <v>378</v>
      </c>
      <c r="C186" s="20">
        <v>5</v>
      </c>
      <c r="D186" s="21" t="s">
        <v>379</v>
      </c>
      <c r="E186" s="490">
        <v>583890</v>
      </c>
      <c r="F186" s="20" t="s">
        <v>18</v>
      </c>
      <c r="G186" s="212">
        <f t="shared" si="17"/>
        <v>96.754789767247644</v>
      </c>
      <c r="H186" s="213">
        <v>603474</v>
      </c>
      <c r="I186" s="214">
        <v>33890284</v>
      </c>
      <c r="J186" s="215">
        <f t="shared" si="15"/>
        <v>79.744773684511088</v>
      </c>
      <c r="K186" s="216">
        <f t="shared" si="14"/>
        <v>0.25274399158058336</v>
      </c>
      <c r="L186" s="213">
        <v>42498439</v>
      </c>
    </row>
    <row r="187" spans="2:12" s="3" customFormat="1">
      <c r="B187" s="19" t="s">
        <v>380</v>
      </c>
      <c r="C187" s="20">
        <v>3</v>
      </c>
      <c r="D187" s="21" t="s">
        <v>381</v>
      </c>
      <c r="E187" s="490">
        <v>2930</v>
      </c>
      <c r="F187" s="20" t="s">
        <v>18</v>
      </c>
      <c r="G187" s="212">
        <f t="shared" si="17"/>
        <v>91.907151819322465</v>
      </c>
      <c r="H187" s="213">
        <v>3188</v>
      </c>
      <c r="I187" s="214">
        <v>108675</v>
      </c>
      <c r="J187" s="215">
        <f t="shared" si="15"/>
        <v>91.694932415329319</v>
      </c>
      <c r="K187" s="216">
        <f t="shared" si="14"/>
        <v>8.1046689620600093E-4</v>
      </c>
      <c r="L187" s="213">
        <v>118518</v>
      </c>
    </row>
    <row r="188" spans="2:12" s="3" customFormat="1">
      <c r="B188" s="19" t="s">
        <v>382</v>
      </c>
      <c r="C188" s="20">
        <v>4</v>
      </c>
      <c r="D188" s="21" t="s">
        <v>383</v>
      </c>
      <c r="E188" s="490">
        <v>2927</v>
      </c>
      <c r="F188" s="20" t="s">
        <v>18</v>
      </c>
      <c r="G188" s="212">
        <f t="shared" si="17"/>
        <v>91.813048933500625</v>
      </c>
      <c r="H188" s="213">
        <v>3188</v>
      </c>
      <c r="I188" s="214">
        <v>104729</v>
      </c>
      <c r="J188" s="215">
        <f t="shared" si="15"/>
        <v>88.365480348976519</v>
      </c>
      <c r="K188" s="216">
        <f t="shared" si="14"/>
        <v>7.8103876303435267E-4</v>
      </c>
      <c r="L188" s="213">
        <v>118518</v>
      </c>
    </row>
    <row r="189" spans="2:12" s="3" customFormat="1">
      <c r="B189" s="19" t="s">
        <v>384</v>
      </c>
      <c r="C189" s="20">
        <v>3</v>
      </c>
      <c r="D189" s="21" t="s">
        <v>385</v>
      </c>
      <c r="E189" s="490">
        <v>177080</v>
      </c>
      <c r="F189" s="20" t="s">
        <v>18</v>
      </c>
      <c r="G189" s="212">
        <f t="shared" si="17"/>
        <v>79.870821079979066</v>
      </c>
      <c r="H189" s="213">
        <v>221708</v>
      </c>
      <c r="I189" s="214">
        <v>68754079</v>
      </c>
      <c r="J189" s="215">
        <f t="shared" si="15"/>
        <v>90.065939027706079</v>
      </c>
      <c r="K189" s="216">
        <f t="shared" si="14"/>
        <v>0.51274814822757941</v>
      </c>
      <c r="L189" s="213">
        <v>76337492</v>
      </c>
    </row>
    <row r="190" spans="2:12" s="3" customFormat="1">
      <c r="B190" s="19" t="s">
        <v>386</v>
      </c>
      <c r="C190" s="20">
        <v>4</v>
      </c>
      <c r="D190" s="21" t="s">
        <v>387</v>
      </c>
      <c r="E190" s="490">
        <v>173565</v>
      </c>
      <c r="F190" s="20" t="s">
        <v>18</v>
      </c>
      <c r="G190" s="212">
        <f>IF(F190="","",E190/H190*100)</f>
        <v>79.858011797075577</v>
      </c>
      <c r="H190" s="213">
        <v>217342</v>
      </c>
      <c r="I190" s="214">
        <v>61651452</v>
      </c>
      <c r="J190" s="215">
        <f t="shared" si="15"/>
        <v>91.72081104519286</v>
      </c>
      <c r="K190" s="216">
        <f t="shared" si="14"/>
        <v>0.45977879870285948</v>
      </c>
      <c r="L190" s="213">
        <v>67216427</v>
      </c>
    </row>
    <row r="191" spans="2:12" s="3" customFormat="1">
      <c r="B191" s="15" t="s">
        <v>388</v>
      </c>
      <c r="C191" s="16">
        <v>2</v>
      </c>
      <c r="D191" s="18" t="s">
        <v>389</v>
      </c>
      <c r="E191" s="489">
        <v>134950</v>
      </c>
      <c r="F191" s="16" t="s">
        <v>18</v>
      </c>
      <c r="G191" s="207">
        <f>IF(F191="","",E191/H191*100)</f>
        <v>83.109061012335488</v>
      </c>
      <c r="H191" s="208">
        <v>162377</v>
      </c>
      <c r="I191" s="209">
        <v>79984814</v>
      </c>
      <c r="J191" s="210">
        <f t="shared" si="15"/>
        <v>85.849960538550178</v>
      </c>
      <c r="K191" s="211">
        <f t="shared" si="14"/>
        <v>0.59650374001559048</v>
      </c>
      <c r="L191" s="208">
        <v>93168143</v>
      </c>
    </row>
    <row r="192" spans="2:12" s="3" customFormat="1">
      <c r="B192" s="19" t="s">
        <v>390</v>
      </c>
      <c r="C192" s="20">
        <v>3</v>
      </c>
      <c r="D192" s="21" t="s">
        <v>391</v>
      </c>
      <c r="E192" s="490">
        <v>25561</v>
      </c>
      <c r="F192" s="20" t="s">
        <v>18</v>
      </c>
      <c r="G192" s="212">
        <f t="shared" ref="G192:G201" si="18">IF(F192="","",E192/H192*100)</f>
        <v>102.01141397613442</v>
      </c>
      <c r="H192" s="213">
        <v>25057</v>
      </c>
      <c r="I192" s="214">
        <v>30438409</v>
      </c>
      <c r="J192" s="215">
        <f t="shared" si="15"/>
        <v>95.621548204465512</v>
      </c>
      <c r="K192" s="216">
        <f t="shared" si="14"/>
        <v>0.22700090055375022</v>
      </c>
      <c r="L192" s="213">
        <v>31832165</v>
      </c>
    </row>
    <row r="193" spans="2:12" s="3" customFormat="1">
      <c r="B193" s="19" t="s">
        <v>392</v>
      </c>
      <c r="C193" s="20">
        <v>4</v>
      </c>
      <c r="D193" s="21" t="s">
        <v>393</v>
      </c>
      <c r="E193" s="490">
        <v>3711</v>
      </c>
      <c r="F193" s="20" t="s">
        <v>18</v>
      </c>
      <c r="G193" s="212">
        <f t="shared" si="18"/>
        <v>79.075218410398463</v>
      </c>
      <c r="H193" s="213">
        <v>4693</v>
      </c>
      <c r="I193" s="214">
        <v>3262252</v>
      </c>
      <c r="J193" s="215">
        <f t="shared" si="15"/>
        <v>76.842076997256797</v>
      </c>
      <c r="K193" s="216">
        <f t="shared" si="14"/>
        <v>2.4328937226425758E-2</v>
      </c>
      <c r="L193" s="213">
        <v>4245398</v>
      </c>
    </row>
    <row r="194" spans="2:12" s="3" customFormat="1">
      <c r="B194" s="19" t="s">
        <v>394</v>
      </c>
      <c r="C194" s="20">
        <v>4</v>
      </c>
      <c r="D194" s="21" t="s">
        <v>395</v>
      </c>
      <c r="E194" s="490">
        <v>839</v>
      </c>
      <c r="F194" s="20" t="s">
        <v>18</v>
      </c>
      <c r="G194" s="212">
        <f t="shared" si="18"/>
        <v>92.50275633958104</v>
      </c>
      <c r="H194" s="213">
        <v>907</v>
      </c>
      <c r="I194" s="214">
        <v>797966</v>
      </c>
      <c r="J194" s="215">
        <f t="shared" si="15"/>
        <v>94.499604458487084</v>
      </c>
      <c r="K194" s="216">
        <f t="shared" si="14"/>
        <v>5.9510009413196946E-3</v>
      </c>
      <c r="L194" s="213">
        <v>844412</v>
      </c>
    </row>
    <row r="195" spans="2:12" s="3" customFormat="1">
      <c r="B195" s="19" t="s">
        <v>396</v>
      </c>
      <c r="C195" s="20">
        <v>4</v>
      </c>
      <c r="D195" s="21" t="s">
        <v>397</v>
      </c>
      <c r="E195" s="490">
        <v>5324</v>
      </c>
      <c r="F195" s="20" t="s">
        <v>18</v>
      </c>
      <c r="G195" s="212">
        <f t="shared" si="18"/>
        <v>89.750505731625083</v>
      </c>
      <c r="H195" s="213">
        <v>5932</v>
      </c>
      <c r="I195" s="214">
        <v>6942279</v>
      </c>
      <c r="J195" s="215">
        <f t="shared" si="15"/>
        <v>92.557574177074642</v>
      </c>
      <c r="K195" s="216">
        <f t="shared" si="14"/>
        <v>5.1773520255128595E-2</v>
      </c>
      <c r="L195" s="213">
        <v>7500498</v>
      </c>
    </row>
    <row r="196" spans="2:12" s="3" customFormat="1">
      <c r="B196" s="19" t="s">
        <v>398</v>
      </c>
      <c r="C196" s="20">
        <v>4</v>
      </c>
      <c r="D196" s="21" t="s">
        <v>399</v>
      </c>
      <c r="E196" s="490">
        <v>4422</v>
      </c>
      <c r="F196" s="20" t="s">
        <v>18</v>
      </c>
      <c r="G196" s="212">
        <f t="shared" si="18"/>
        <v>88.510808646917539</v>
      </c>
      <c r="H196" s="213">
        <v>4996</v>
      </c>
      <c r="I196" s="214">
        <v>3376016</v>
      </c>
      <c r="J196" s="215">
        <f t="shared" si="15"/>
        <v>83.058895021779492</v>
      </c>
      <c r="K196" s="216">
        <f t="shared" si="14"/>
        <v>2.5177356421088554E-2</v>
      </c>
      <c r="L196" s="213">
        <v>4064605</v>
      </c>
    </row>
    <row r="197" spans="2:12" s="3" customFormat="1">
      <c r="B197" s="19" t="s">
        <v>400</v>
      </c>
      <c r="C197" s="20">
        <v>3</v>
      </c>
      <c r="D197" s="21" t="s">
        <v>401</v>
      </c>
      <c r="E197" s="490">
        <v>68563</v>
      </c>
      <c r="F197" s="20" t="s">
        <v>18</v>
      </c>
      <c r="G197" s="212">
        <f t="shared" si="18"/>
        <v>63.111434304755242</v>
      </c>
      <c r="H197" s="213">
        <v>108638</v>
      </c>
      <c r="I197" s="214">
        <v>31078218</v>
      </c>
      <c r="J197" s="215">
        <f t="shared" si="15"/>
        <v>69.914727936476723</v>
      </c>
      <c r="K197" s="216">
        <f t="shared" si="14"/>
        <v>0.23177241207336988</v>
      </c>
      <c r="L197" s="213">
        <v>44451604</v>
      </c>
    </row>
    <row r="198" spans="2:12" s="3" customFormat="1">
      <c r="B198" s="19" t="s">
        <v>402</v>
      </c>
      <c r="C198" s="20">
        <v>4</v>
      </c>
      <c r="D198" s="21" t="s">
        <v>403</v>
      </c>
      <c r="E198" s="490">
        <v>5546</v>
      </c>
      <c r="F198" s="20" t="s">
        <v>18</v>
      </c>
      <c r="G198" s="212">
        <f t="shared" si="18"/>
        <v>71.505930892212476</v>
      </c>
      <c r="H198" s="213">
        <v>7756</v>
      </c>
      <c r="I198" s="214">
        <v>1202214</v>
      </c>
      <c r="J198" s="215">
        <f t="shared" si="15"/>
        <v>63.712325928579638</v>
      </c>
      <c r="K198" s="216">
        <f t="shared" si="14"/>
        <v>8.9657662678205782E-3</v>
      </c>
      <c r="L198" s="213">
        <v>1886941</v>
      </c>
    </row>
    <row r="199" spans="2:12" s="3" customFormat="1">
      <c r="B199" s="19" t="s">
        <v>404</v>
      </c>
      <c r="C199" s="20">
        <v>4</v>
      </c>
      <c r="D199" s="21" t="s">
        <v>405</v>
      </c>
      <c r="E199" s="490">
        <v>39943</v>
      </c>
      <c r="F199" s="20" t="s">
        <v>18</v>
      </c>
      <c r="G199" s="212">
        <f t="shared" si="18"/>
        <v>56.644685527901864</v>
      </c>
      <c r="H199" s="213">
        <v>70515</v>
      </c>
      <c r="I199" s="214">
        <v>15623130</v>
      </c>
      <c r="J199" s="215">
        <f t="shared" si="15"/>
        <v>63.460905495056139</v>
      </c>
      <c r="K199" s="216">
        <f t="shared" si="14"/>
        <v>0.11651281049112362</v>
      </c>
      <c r="L199" s="213">
        <v>24618511</v>
      </c>
    </row>
    <row r="200" spans="2:12" s="3" customFormat="1">
      <c r="B200" s="19" t="s">
        <v>406</v>
      </c>
      <c r="C200" s="20">
        <v>3</v>
      </c>
      <c r="D200" s="21" t="s">
        <v>407</v>
      </c>
      <c r="E200" s="490">
        <v>37234</v>
      </c>
      <c r="F200" s="20" t="s">
        <v>18</v>
      </c>
      <c r="G200" s="212">
        <f t="shared" si="18"/>
        <v>149.81089563048201</v>
      </c>
      <c r="H200" s="213">
        <v>24854</v>
      </c>
      <c r="I200" s="214">
        <v>9280674</v>
      </c>
      <c r="J200" s="215">
        <f t="shared" si="15"/>
        <v>127.70776530668691</v>
      </c>
      <c r="K200" s="216">
        <f t="shared" ref="K200:K263" si="19">I200/$I$403*100</f>
        <v>6.9212597667170292E-2</v>
      </c>
      <c r="L200" s="213">
        <v>7267118</v>
      </c>
    </row>
    <row r="201" spans="2:12" s="3" customFormat="1">
      <c r="B201" s="19" t="s">
        <v>408</v>
      </c>
      <c r="C201" s="20">
        <v>4</v>
      </c>
      <c r="D201" s="21" t="s">
        <v>409</v>
      </c>
      <c r="E201" s="490">
        <v>36986</v>
      </c>
      <c r="F201" s="20" t="s">
        <v>18</v>
      </c>
      <c r="G201" s="212">
        <f t="shared" si="18"/>
        <v>150.09333657982307</v>
      </c>
      <c r="H201" s="213">
        <v>24642</v>
      </c>
      <c r="I201" s="214">
        <v>9077121</v>
      </c>
      <c r="J201" s="215">
        <f t="shared" si="15"/>
        <v>128.16371810739855</v>
      </c>
      <c r="K201" s="216">
        <f t="shared" si="19"/>
        <v>6.7694557932885327E-2</v>
      </c>
      <c r="L201" s="213">
        <v>7082442</v>
      </c>
    </row>
    <row r="202" spans="2:12" s="3" customFormat="1">
      <c r="B202" s="19" t="s">
        <v>410</v>
      </c>
      <c r="C202" s="20">
        <v>3</v>
      </c>
      <c r="D202" s="21" t="s">
        <v>411</v>
      </c>
      <c r="E202" s="490">
        <v>47</v>
      </c>
      <c r="F202" s="20" t="s">
        <v>18</v>
      </c>
      <c r="G202" s="212">
        <f>IF(F202="","",E202/H202*100)</f>
        <v>41.964285714285715</v>
      </c>
      <c r="H202" s="213">
        <v>112</v>
      </c>
      <c r="I202" s="214">
        <v>632102</v>
      </c>
      <c r="J202" s="215">
        <f t="shared" si="15"/>
        <v>68.80381233522948</v>
      </c>
      <c r="K202" s="216">
        <f t="shared" si="19"/>
        <v>4.7140349300722854E-3</v>
      </c>
      <c r="L202" s="213">
        <v>918702</v>
      </c>
    </row>
    <row r="203" spans="2:12" s="3" customFormat="1">
      <c r="B203" s="19" t="s">
        <v>412</v>
      </c>
      <c r="C203" s="20">
        <v>3</v>
      </c>
      <c r="D203" s="21" t="s">
        <v>413</v>
      </c>
      <c r="E203" s="490">
        <v>710725</v>
      </c>
      <c r="F203" s="20" t="s">
        <v>343</v>
      </c>
      <c r="G203" s="212">
        <f>IF(F203="","",E203/H203*100)</f>
        <v>70.244180622104153</v>
      </c>
      <c r="H203" s="213">
        <v>1011792</v>
      </c>
      <c r="I203" s="214">
        <v>2183917</v>
      </c>
      <c r="J203" s="215">
        <f t="shared" ref="J203:J266" si="20">I203/L203*100</f>
        <v>91.177110335593781</v>
      </c>
      <c r="K203" s="216">
        <f t="shared" si="19"/>
        <v>1.6287024914299709E-2</v>
      </c>
      <c r="L203" s="213">
        <v>2395247</v>
      </c>
    </row>
    <row r="204" spans="2:12" s="3" customFormat="1">
      <c r="B204" s="15" t="s">
        <v>414</v>
      </c>
      <c r="C204" s="16">
        <v>2</v>
      </c>
      <c r="D204" s="18" t="s">
        <v>415</v>
      </c>
      <c r="E204" s="489"/>
      <c r="F204" s="16"/>
      <c r="G204" s="207"/>
      <c r="H204" s="208"/>
      <c r="I204" s="209">
        <v>234995646</v>
      </c>
      <c r="J204" s="210">
        <f t="shared" si="20"/>
        <v>83.36329684492064</v>
      </c>
      <c r="K204" s="211">
        <f t="shared" si="19"/>
        <v>1.7525299455766659</v>
      </c>
      <c r="L204" s="208">
        <v>281893417</v>
      </c>
    </row>
    <row r="205" spans="2:12" s="3" customFormat="1">
      <c r="B205" s="19" t="s">
        <v>416</v>
      </c>
      <c r="C205" s="20">
        <v>3</v>
      </c>
      <c r="D205" s="21" t="s">
        <v>417</v>
      </c>
      <c r="E205" s="490">
        <v>3811</v>
      </c>
      <c r="F205" s="20" t="s">
        <v>18</v>
      </c>
      <c r="G205" s="212">
        <f>IF(F205="","",E205/H205*100)</f>
        <v>64.790887453247194</v>
      </c>
      <c r="H205" s="213">
        <v>5882</v>
      </c>
      <c r="I205" s="214">
        <v>1639755</v>
      </c>
      <c r="J205" s="215">
        <f t="shared" si="20"/>
        <v>61.988518313539409</v>
      </c>
      <c r="K205" s="216">
        <f t="shared" si="19"/>
        <v>1.2228821213602678E-2</v>
      </c>
      <c r="L205" s="213">
        <v>2645256</v>
      </c>
    </row>
    <row r="206" spans="2:12" s="3" customFormat="1">
      <c r="B206" s="19" t="s">
        <v>418</v>
      </c>
      <c r="C206" s="20">
        <v>4</v>
      </c>
      <c r="D206" s="21" t="s">
        <v>419</v>
      </c>
      <c r="E206" s="490">
        <v>3576</v>
      </c>
      <c r="F206" s="20" t="s">
        <v>18</v>
      </c>
      <c r="G206" s="212">
        <f>IF(F206="","",E206/H206*100)</f>
        <v>62.473794549266245</v>
      </c>
      <c r="H206" s="213">
        <v>5724</v>
      </c>
      <c r="I206" s="214">
        <v>1357051</v>
      </c>
      <c r="J206" s="215">
        <f t="shared" si="20"/>
        <v>54.693003226241984</v>
      </c>
      <c r="K206" s="216">
        <f t="shared" si="19"/>
        <v>1.0120496084317919E-2</v>
      </c>
      <c r="L206" s="213">
        <v>2481215</v>
      </c>
    </row>
    <row r="207" spans="2:12" s="3" customFormat="1">
      <c r="B207" s="19" t="s">
        <v>420</v>
      </c>
      <c r="C207" s="20">
        <v>3</v>
      </c>
      <c r="D207" s="21" t="s">
        <v>421</v>
      </c>
      <c r="E207" s="490">
        <v>909</v>
      </c>
      <c r="F207" s="20" t="s">
        <v>18</v>
      </c>
      <c r="G207" s="212">
        <f t="shared" ref="G207:G225" si="21">IF(F207="","",E207/H207*100)</f>
        <v>82.411604714415233</v>
      </c>
      <c r="H207" s="213">
        <v>1103</v>
      </c>
      <c r="I207" s="214">
        <v>663295</v>
      </c>
      <c r="J207" s="215">
        <f t="shared" si="20"/>
        <v>108.65423677727107</v>
      </c>
      <c r="K207" s="216">
        <f t="shared" si="19"/>
        <v>4.9466633532915527E-3</v>
      </c>
      <c r="L207" s="213">
        <v>610464</v>
      </c>
    </row>
    <row r="208" spans="2:12" s="3" customFormat="1">
      <c r="B208" s="19" t="s">
        <v>422</v>
      </c>
      <c r="C208" s="20">
        <v>4</v>
      </c>
      <c r="D208" s="21" t="s">
        <v>423</v>
      </c>
      <c r="E208" s="490">
        <v>33</v>
      </c>
      <c r="F208" s="20" t="s">
        <v>18</v>
      </c>
      <c r="G208" s="212">
        <f t="shared" si="21"/>
        <v>45.205479452054789</v>
      </c>
      <c r="H208" s="213">
        <v>73</v>
      </c>
      <c r="I208" s="214">
        <v>211161</v>
      </c>
      <c r="J208" s="215">
        <f t="shared" si="20"/>
        <v>173.43819301848049</v>
      </c>
      <c r="K208" s="216">
        <f t="shared" si="19"/>
        <v>1.5747780103037073E-3</v>
      </c>
      <c r="L208" s="213">
        <v>121750</v>
      </c>
    </row>
    <row r="209" spans="2:12" s="3" customFormat="1">
      <c r="B209" s="19" t="s">
        <v>424</v>
      </c>
      <c r="C209" s="20">
        <v>5</v>
      </c>
      <c r="D209" s="21" t="s">
        <v>425</v>
      </c>
      <c r="E209" s="490">
        <v>33</v>
      </c>
      <c r="F209" s="20" t="s">
        <v>18</v>
      </c>
      <c r="G209" s="212">
        <f t="shared" si="21"/>
        <v>45.205479452054789</v>
      </c>
      <c r="H209" s="213">
        <v>73</v>
      </c>
      <c r="I209" s="214">
        <v>211161</v>
      </c>
      <c r="J209" s="215">
        <f t="shared" si="20"/>
        <v>200.79400549622966</v>
      </c>
      <c r="K209" s="216">
        <f t="shared" si="19"/>
        <v>1.5747780103037073E-3</v>
      </c>
      <c r="L209" s="213">
        <v>105163</v>
      </c>
    </row>
    <row r="210" spans="2:12" s="3" customFormat="1">
      <c r="B210" s="19" t="s">
        <v>426</v>
      </c>
      <c r="C210" s="20">
        <v>3</v>
      </c>
      <c r="D210" s="21" t="s">
        <v>427</v>
      </c>
      <c r="E210" s="490">
        <v>1126</v>
      </c>
      <c r="F210" s="20" t="s">
        <v>18</v>
      </c>
      <c r="G210" s="212">
        <f t="shared" si="21"/>
        <v>93.13482216708023</v>
      </c>
      <c r="H210" s="213">
        <v>1209</v>
      </c>
      <c r="I210" s="214">
        <v>1941976</v>
      </c>
      <c r="J210" s="215">
        <f t="shared" si="20"/>
        <v>88.677659118317649</v>
      </c>
      <c r="K210" s="216">
        <f t="shared" si="19"/>
        <v>1.4482698516002254E-2</v>
      </c>
      <c r="L210" s="213">
        <v>2189927</v>
      </c>
    </row>
    <row r="211" spans="2:12" s="3" customFormat="1">
      <c r="B211" s="19" t="s">
        <v>428</v>
      </c>
      <c r="C211" s="20">
        <v>4</v>
      </c>
      <c r="D211" s="21" t="s">
        <v>429</v>
      </c>
      <c r="E211" s="490">
        <v>395</v>
      </c>
      <c r="F211" s="20" t="s">
        <v>18</v>
      </c>
      <c r="G211" s="212">
        <f t="shared" si="21"/>
        <v>93.824228028503569</v>
      </c>
      <c r="H211" s="213">
        <v>421</v>
      </c>
      <c r="I211" s="214">
        <v>547689</v>
      </c>
      <c r="J211" s="215">
        <f t="shared" si="20"/>
        <v>85.48517753709713</v>
      </c>
      <c r="K211" s="216">
        <f t="shared" si="19"/>
        <v>4.0845070523686999E-3</v>
      </c>
      <c r="L211" s="213">
        <v>640683</v>
      </c>
    </row>
    <row r="212" spans="2:12" s="3" customFormat="1">
      <c r="B212" s="19" t="s">
        <v>430</v>
      </c>
      <c r="C212" s="20">
        <v>4</v>
      </c>
      <c r="D212" s="21" t="s">
        <v>431</v>
      </c>
      <c r="E212" s="490">
        <v>66</v>
      </c>
      <c r="F212" s="20" t="s">
        <v>18</v>
      </c>
      <c r="G212" s="212">
        <f t="shared" si="21"/>
        <v>100</v>
      </c>
      <c r="H212" s="213">
        <v>66</v>
      </c>
      <c r="I212" s="214">
        <v>401253</v>
      </c>
      <c r="J212" s="215">
        <f t="shared" si="20"/>
        <v>86.273898497501563</v>
      </c>
      <c r="K212" s="216">
        <f t="shared" si="19"/>
        <v>2.992429477831576E-3</v>
      </c>
      <c r="L212" s="213">
        <v>465092</v>
      </c>
    </row>
    <row r="213" spans="2:12" s="3" customFormat="1">
      <c r="B213" s="19" t="s">
        <v>432</v>
      </c>
      <c r="C213" s="20">
        <v>3</v>
      </c>
      <c r="D213" s="21" t="s">
        <v>433</v>
      </c>
      <c r="E213" s="490">
        <v>112249</v>
      </c>
      <c r="F213" s="20" t="s">
        <v>18</v>
      </c>
      <c r="G213" s="212">
        <f t="shared" si="21"/>
        <v>88.229422121612274</v>
      </c>
      <c r="H213" s="213">
        <v>127224</v>
      </c>
      <c r="I213" s="214">
        <v>91869853</v>
      </c>
      <c r="J213" s="215">
        <f t="shared" si="20"/>
        <v>87.325868878101758</v>
      </c>
      <c r="K213" s="216">
        <f t="shared" si="19"/>
        <v>0.68513894286461063</v>
      </c>
      <c r="L213" s="213">
        <v>105203480</v>
      </c>
    </row>
    <row r="214" spans="2:12" s="3" customFormat="1">
      <c r="B214" s="19" t="s">
        <v>434</v>
      </c>
      <c r="C214" s="20">
        <v>4</v>
      </c>
      <c r="D214" s="21" t="s">
        <v>435</v>
      </c>
      <c r="E214" s="490">
        <v>53</v>
      </c>
      <c r="F214" s="20" t="s">
        <v>18</v>
      </c>
      <c r="G214" s="212">
        <f t="shared" si="21"/>
        <v>77.941176470588232</v>
      </c>
      <c r="H214" s="213">
        <v>68</v>
      </c>
      <c r="I214" s="214">
        <v>61673</v>
      </c>
      <c r="J214" s="215">
        <f t="shared" si="20"/>
        <v>56.379526277779298</v>
      </c>
      <c r="K214" s="216">
        <f t="shared" si="19"/>
        <v>4.5993949748987994E-4</v>
      </c>
      <c r="L214" s="213">
        <v>109389</v>
      </c>
    </row>
    <row r="215" spans="2:12" s="3" customFormat="1">
      <c r="B215" s="19" t="s">
        <v>436</v>
      </c>
      <c r="C215" s="20">
        <v>5</v>
      </c>
      <c r="D215" s="21" t="s">
        <v>437</v>
      </c>
      <c r="E215" s="490">
        <v>21</v>
      </c>
      <c r="F215" s="20" t="s">
        <v>202</v>
      </c>
      <c r="G215" s="212">
        <f t="shared" si="21"/>
        <v>190.90909090909091</v>
      </c>
      <c r="H215" s="213">
        <v>11</v>
      </c>
      <c r="I215" s="214">
        <v>11299</v>
      </c>
      <c r="J215" s="215">
        <f t="shared" si="20"/>
        <v>143.02531645569621</v>
      </c>
      <c r="K215" s="216">
        <f t="shared" si="19"/>
        <v>8.4264692525710651E-5</v>
      </c>
      <c r="L215" s="213">
        <v>7900</v>
      </c>
    </row>
    <row r="216" spans="2:12" s="3" customFormat="1">
      <c r="B216" s="19" t="s">
        <v>438</v>
      </c>
      <c r="C216" s="20">
        <v>4</v>
      </c>
      <c r="D216" s="21" t="s">
        <v>439</v>
      </c>
      <c r="E216" s="490">
        <v>106616</v>
      </c>
      <c r="F216" s="20" t="s">
        <v>18</v>
      </c>
      <c r="G216" s="212">
        <f>IF(F216="","",E216/H216*100)</f>
        <v>88.231983845873756</v>
      </c>
      <c r="H216" s="213">
        <v>120836</v>
      </c>
      <c r="I216" s="214">
        <v>83306460</v>
      </c>
      <c r="J216" s="215">
        <f t="shared" si="20"/>
        <v>87.389273761758275</v>
      </c>
      <c r="K216" s="216">
        <f t="shared" si="19"/>
        <v>0.62127562061292274</v>
      </c>
      <c r="L216" s="213">
        <v>95328015</v>
      </c>
    </row>
    <row r="217" spans="2:12" s="3" customFormat="1">
      <c r="B217" s="19" t="s">
        <v>440</v>
      </c>
      <c r="C217" s="20">
        <v>4</v>
      </c>
      <c r="D217" s="21" t="s">
        <v>441</v>
      </c>
      <c r="E217" s="490">
        <v>1861</v>
      </c>
      <c r="F217" s="20" t="s">
        <v>18</v>
      </c>
      <c r="G217" s="212">
        <f>IF(F217="","",E217/H217*100)</f>
        <v>96.524896265560173</v>
      </c>
      <c r="H217" s="213">
        <v>1928</v>
      </c>
      <c r="I217" s="214">
        <v>1521033</v>
      </c>
      <c r="J217" s="215">
        <f t="shared" si="20"/>
        <v>89.523505148814152</v>
      </c>
      <c r="K217" s="216">
        <f t="shared" si="19"/>
        <v>1.1343426680808854E-2</v>
      </c>
      <c r="L217" s="213">
        <v>1699032</v>
      </c>
    </row>
    <row r="218" spans="2:12" s="3" customFormat="1">
      <c r="B218" s="19" t="s">
        <v>442</v>
      </c>
      <c r="C218" s="20">
        <v>3</v>
      </c>
      <c r="D218" s="21" t="s">
        <v>443</v>
      </c>
      <c r="E218" s="490">
        <v>24482681</v>
      </c>
      <c r="F218" s="20" t="s">
        <v>36</v>
      </c>
      <c r="G218" s="212">
        <f t="shared" si="21"/>
        <v>81.914384484491407</v>
      </c>
      <c r="H218" s="213">
        <v>29888134</v>
      </c>
      <c r="I218" s="214">
        <v>59099128</v>
      </c>
      <c r="J218" s="215">
        <f t="shared" si="20"/>
        <v>78.015585816720915</v>
      </c>
      <c r="K218" s="216">
        <f t="shared" si="19"/>
        <v>0.4407443003325619</v>
      </c>
      <c r="L218" s="213">
        <v>75752976</v>
      </c>
    </row>
    <row r="219" spans="2:12" s="3" customFormat="1">
      <c r="B219" s="19" t="s">
        <v>444</v>
      </c>
      <c r="C219" s="20">
        <v>4</v>
      </c>
      <c r="D219" s="21" t="s">
        <v>445</v>
      </c>
      <c r="E219" s="490">
        <v>89631</v>
      </c>
      <c r="F219" s="20" t="s">
        <v>36</v>
      </c>
      <c r="G219" s="212">
        <f t="shared" si="21"/>
        <v>64.060121357662041</v>
      </c>
      <c r="H219" s="213">
        <v>139917</v>
      </c>
      <c r="I219" s="214">
        <v>239861</v>
      </c>
      <c r="J219" s="215">
        <f t="shared" si="20"/>
        <v>73.532558545909382</v>
      </c>
      <c r="K219" s="216">
        <f t="shared" si="19"/>
        <v>1.7888143564837138E-3</v>
      </c>
      <c r="L219" s="213">
        <v>326197</v>
      </c>
    </row>
    <row r="220" spans="2:12" s="3" customFormat="1">
      <c r="B220" s="19" t="s">
        <v>446</v>
      </c>
      <c r="C220" s="20">
        <v>3</v>
      </c>
      <c r="D220" s="21" t="s">
        <v>447</v>
      </c>
      <c r="E220" s="490"/>
      <c r="F220" s="20"/>
      <c r="G220" s="212" t="str">
        <f t="shared" si="21"/>
        <v/>
      </c>
      <c r="H220" s="213"/>
      <c r="I220" s="214">
        <v>10311264</v>
      </c>
      <c r="J220" s="215">
        <f t="shared" si="20"/>
        <v>85.733306981818373</v>
      </c>
      <c r="K220" s="216">
        <f t="shared" si="19"/>
        <v>7.6898441500259249E-2</v>
      </c>
      <c r="L220" s="213">
        <v>12027139</v>
      </c>
    </row>
    <row r="221" spans="2:12" s="3" customFormat="1">
      <c r="B221" s="19" t="s">
        <v>448</v>
      </c>
      <c r="C221" s="20">
        <v>4</v>
      </c>
      <c r="D221" s="21" t="s">
        <v>449</v>
      </c>
      <c r="E221" s="490">
        <v>297415</v>
      </c>
      <c r="F221" s="20" t="s">
        <v>36</v>
      </c>
      <c r="G221" s="212">
        <f t="shared" si="21"/>
        <v>71.084230804162544</v>
      </c>
      <c r="H221" s="213">
        <v>418398</v>
      </c>
      <c r="I221" s="214">
        <v>1526902</v>
      </c>
      <c r="J221" s="215">
        <f t="shared" si="20"/>
        <v>91.441989598779259</v>
      </c>
      <c r="K221" s="216">
        <f t="shared" si="19"/>
        <v>1.1387195994945806E-2</v>
      </c>
      <c r="L221" s="213">
        <v>1669804</v>
      </c>
    </row>
    <row r="222" spans="2:12" s="3" customFormat="1">
      <c r="B222" s="19" t="s">
        <v>450</v>
      </c>
      <c r="C222" s="20">
        <v>3</v>
      </c>
      <c r="D222" s="21" t="s">
        <v>451</v>
      </c>
      <c r="E222" s="490">
        <v>5852409</v>
      </c>
      <c r="F222" s="20" t="s">
        <v>36</v>
      </c>
      <c r="G222" s="212">
        <f t="shared" si="21"/>
        <v>96.287624532148399</v>
      </c>
      <c r="H222" s="213">
        <v>6078049</v>
      </c>
      <c r="I222" s="214">
        <v>8773049</v>
      </c>
      <c r="J222" s="215">
        <f t="shared" si="20"/>
        <v>95.276017087250437</v>
      </c>
      <c r="K222" s="216">
        <f t="shared" si="19"/>
        <v>6.5426876404813997E-2</v>
      </c>
      <c r="L222" s="213">
        <v>9208035</v>
      </c>
    </row>
    <row r="223" spans="2:12" s="3" customFormat="1">
      <c r="B223" s="19" t="s">
        <v>452</v>
      </c>
      <c r="C223" s="20">
        <v>4</v>
      </c>
      <c r="D223" s="21" t="s">
        <v>453</v>
      </c>
      <c r="E223" s="490">
        <v>5304923</v>
      </c>
      <c r="F223" s="20" t="s">
        <v>36</v>
      </c>
      <c r="G223" s="212">
        <f t="shared" si="21"/>
        <v>97.123882990477696</v>
      </c>
      <c r="H223" s="213">
        <v>5462017</v>
      </c>
      <c r="I223" s="214">
        <v>7949572</v>
      </c>
      <c r="J223" s="215">
        <f t="shared" si="20"/>
        <v>95.289930728282016</v>
      </c>
      <c r="K223" s="216">
        <f t="shared" si="19"/>
        <v>5.9285621762191223E-2</v>
      </c>
      <c r="L223" s="213">
        <v>8342510</v>
      </c>
    </row>
    <row r="224" spans="2:12" s="3" customFormat="1">
      <c r="B224" s="19" t="s">
        <v>454</v>
      </c>
      <c r="C224" s="20">
        <v>3</v>
      </c>
      <c r="D224" s="21" t="s">
        <v>455</v>
      </c>
      <c r="E224" s="490">
        <v>8485</v>
      </c>
      <c r="F224" s="20" t="s">
        <v>18</v>
      </c>
      <c r="G224" s="212">
        <f t="shared" si="21"/>
        <v>83.129225041638094</v>
      </c>
      <c r="H224" s="213">
        <v>10207</v>
      </c>
      <c r="I224" s="214">
        <v>17891113</v>
      </c>
      <c r="J224" s="215">
        <f t="shared" si="20"/>
        <v>82.255018278419911</v>
      </c>
      <c r="K224" s="216">
        <f t="shared" si="19"/>
        <v>0.1334267754569205</v>
      </c>
      <c r="L224" s="213">
        <v>21750786</v>
      </c>
    </row>
    <row r="225" spans="2:12" s="3" customFormat="1">
      <c r="B225" s="19" t="s">
        <v>456</v>
      </c>
      <c r="C225" s="20">
        <v>3</v>
      </c>
      <c r="D225" s="21" t="s">
        <v>457</v>
      </c>
      <c r="E225" s="490">
        <v>3386</v>
      </c>
      <c r="F225" s="20" t="s">
        <v>18</v>
      </c>
      <c r="G225" s="212">
        <f t="shared" si="21"/>
        <v>81.296518607442977</v>
      </c>
      <c r="H225" s="213">
        <v>4165</v>
      </c>
      <c r="I225" s="214">
        <v>4690276</v>
      </c>
      <c r="J225" s="215">
        <f t="shared" si="20"/>
        <v>76.498299847860523</v>
      </c>
      <c r="K225" s="216">
        <f t="shared" si="19"/>
        <v>3.4978729533650769E-2</v>
      </c>
      <c r="L225" s="213">
        <v>6131216</v>
      </c>
    </row>
    <row r="226" spans="2:12" s="3" customFormat="1">
      <c r="B226" s="19" t="s">
        <v>458</v>
      </c>
      <c r="C226" s="20">
        <v>3</v>
      </c>
      <c r="D226" s="21" t="s">
        <v>459</v>
      </c>
      <c r="E226" s="490">
        <v>337625</v>
      </c>
      <c r="F226" s="20" t="s">
        <v>36</v>
      </c>
      <c r="G226" s="212">
        <f>IF(F226="","",E226/H226*100)</f>
        <v>93.702212218685204</v>
      </c>
      <c r="H226" s="213">
        <v>360317</v>
      </c>
      <c r="I226" s="214">
        <v>697947</v>
      </c>
      <c r="J226" s="215">
        <f t="shared" si="20"/>
        <v>97.70789002127897</v>
      </c>
      <c r="K226" s="216">
        <f t="shared" si="19"/>
        <v>5.2050880037385764E-3</v>
      </c>
      <c r="L226" s="213">
        <v>714320</v>
      </c>
    </row>
    <row r="227" spans="2:12" s="3" customFormat="1">
      <c r="B227" s="12" t="s">
        <v>460</v>
      </c>
      <c r="C227" s="13">
        <v>1</v>
      </c>
      <c r="D227" s="14" t="s">
        <v>461</v>
      </c>
      <c r="E227" s="491"/>
      <c r="F227" s="13"/>
      <c r="G227" s="202"/>
      <c r="H227" s="203"/>
      <c r="I227" s="204">
        <v>11076080699</v>
      </c>
      <c r="J227" s="205">
        <f t="shared" si="20"/>
        <v>83.796042126179245</v>
      </c>
      <c r="K227" s="206">
        <f t="shared" si="19"/>
        <v>82.602224488113407</v>
      </c>
      <c r="L227" s="203">
        <v>13217904352</v>
      </c>
    </row>
    <row r="228" spans="2:12" s="3" customFormat="1">
      <c r="B228" s="15" t="s">
        <v>462</v>
      </c>
      <c r="C228" s="16">
        <v>2</v>
      </c>
      <c r="D228" s="18" t="s">
        <v>463</v>
      </c>
      <c r="E228" s="489"/>
      <c r="F228" s="16"/>
      <c r="G228" s="207"/>
      <c r="H228" s="208"/>
      <c r="I228" s="209">
        <v>2509071441</v>
      </c>
      <c r="J228" s="210">
        <f t="shared" si="20"/>
        <v>84.805469071940919</v>
      </c>
      <c r="K228" s="211">
        <f t="shared" si="19"/>
        <v>18.711933224259383</v>
      </c>
      <c r="L228" s="208">
        <v>2958619849</v>
      </c>
    </row>
    <row r="229" spans="2:12" s="3" customFormat="1">
      <c r="B229" s="19" t="s">
        <v>464</v>
      </c>
      <c r="C229" s="20">
        <v>3</v>
      </c>
      <c r="D229" s="21" t="s">
        <v>465</v>
      </c>
      <c r="E229" s="490">
        <v>265597714</v>
      </c>
      <c r="F229" s="20" t="s">
        <v>36</v>
      </c>
      <c r="G229" s="212">
        <f>IF(F229="","",E229/H229*100)</f>
        <v>79.905078808716937</v>
      </c>
      <c r="H229" s="213">
        <v>332391530</v>
      </c>
      <c r="I229" s="214">
        <v>477737216</v>
      </c>
      <c r="J229" s="215">
        <f t="shared" si="20"/>
        <v>81.298949478000409</v>
      </c>
      <c r="K229" s="216">
        <f t="shared" si="19"/>
        <v>3.562826764698559</v>
      </c>
      <c r="L229" s="213">
        <v>587630245</v>
      </c>
    </row>
    <row r="230" spans="2:12" s="3" customFormat="1">
      <c r="B230" s="19" t="s">
        <v>466</v>
      </c>
      <c r="C230" s="20">
        <v>4</v>
      </c>
      <c r="D230" s="21" t="s">
        <v>467</v>
      </c>
      <c r="E230" s="490">
        <v>6253</v>
      </c>
      <c r="F230" s="20" t="s">
        <v>36</v>
      </c>
      <c r="G230" s="212">
        <f t="shared" ref="G230:G246" si="22">IF(F230="","",E230/H230*100)</f>
        <v>123.91993658343242</v>
      </c>
      <c r="H230" s="213">
        <v>5046</v>
      </c>
      <c r="I230" s="214">
        <v>30620</v>
      </c>
      <c r="J230" s="215">
        <f t="shared" si="20"/>
        <v>640.85391377145254</v>
      </c>
      <c r="K230" s="216">
        <f t="shared" si="19"/>
        <v>2.2835515400807684E-4</v>
      </c>
      <c r="L230" s="213">
        <v>4778</v>
      </c>
    </row>
    <row r="231" spans="2:12" s="3" customFormat="1">
      <c r="B231" s="19" t="s">
        <v>468</v>
      </c>
      <c r="C231" s="20">
        <v>4</v>
      </c>
      <c r="D231" s="21" t="s">
        <v>469</v>
      </c>
      <c r="E231" s="490">
        <v>252431307</v>
      </c>
      <c r="F231" s="20" t="s">
        <v>36</v>
      </c>
      <c r="G231" s="212">
        <f t="shared" si="22"/>
        <v>79.409813079994677</v>
      </c>
      <c r="H231" s="213">
        <v>317884273</v>
      </c>
      <c r="I231" s="214">
        <v>459863220</v>
      </c>
      <c r="J231" s="215">
        <f t="shared" si="20"/>
        <v>80.944259769654764</v>
      </c>
      <c r="K231" s="216">
        <f t="shared" si="19"/>
        <v>3.4295276429049677</v>
      </c>
      <c r="L231" s="213">
        <v>568123325</v>
      </c>
    </row>
    <row r="232" spans="2:12" s="3" customFormat="1">
      <c r="B232" s="19" t="s">
        <v>470</v>
      </c>
      <c r="C232" s="20">
        <v>5</v>
      </c>
      <c r="D232" s="21" t="s">
        <v>471</v>
      </c>
      <c r="E232" s="490">
        <v>191707723</v>
      </c>
      <c r="F232" s="20" t="s">
        <v>36</v>
      </c>
      <c r="G232" s="212">
        <f t="shared" si="22"/>
        <v>78.578680425675159</v>
      </c>
      <c r="H232" s="213">
        <v>243969130</v>
      </c>
      <c r="I232" s="214">
        <v>319272537</v>
      </c>
      <c r="J232" s="215">
        <f t="shared" si="20"/>
        <v>80.733325002056873</v>
      </c>
      <c r="K232" s="216">
        <f t="shared" si="19"/>
        <v>2.3810427615017771</v>
      </c>
      <c r="L232" s="213">
        <v>395465611</v>
      </c>
    </row>
    <row r="233" spans="2:12" s="3" customFormat="1">
      <c r="B233" s="19" t="s">
        <v>472</v>
      </c>
      <c r="C233" s="20">
        <v>5</v>
      </c>
      <c r="D233" s="21" t="s">
        <v>473</v>
      </c>
      <c r="E233" s="490">
        <v>60723584</v>
      </c>
      <c r="F233" s="20" t="s">
        <v>36</v>
      </c>
      <c r="G233" s="212">
        <f t="shared" si="22"/>
        <v>82.153103593400346</v>
      </c>
      <c r="H233" s="213">
        <v>73915143</v>
      </c>
      <c r="I233" s="214">
        <v>140590683</v>
      </c>
      <c r="J233" s="215">
        <f t="shared" si="20"/>
        <v>81.427397446024329</v>
      </c>
      <c r="K233" s="216">
        <f t="shared" si="19"/>
        <v>1.0484848814031911</v>
      </c>
      <c r="L233" s="213">
        <v>172657714</v>
      </c>
    </row>
    <row r="234" spans="2:12" s="3" customFormat="1">
      <c r="B234" s="19" t="s">
        <v>474</v>
      </c>
      <c r="C234" s="20">
        <v>4</v>
      </c>
      <c r="D234" s="21" t="s">
        <v>475</v>
      </c>
      <c r="E234" s="490">
        <v>9215543</v>
      </c>
      <c r="F234" s="20" t="s">
        <v>36</v>
      </c>
      <c r="G234" s="212">
        <f t="shared" si="22"/>
        <v>84.094877157992414</v>
      </c>
      <c r="H234" s="213">
        <v>10958507</v>
      </c>
      <c r="I234" s="214">
        <v>10085860</v>
      </c>
      <c r="J234" s="215">
        <f t="shared" si="20"/>
        <v>90.035552306954258</v>
      </c>
      <c r="K234" s="216">
        <f t="shared" si="19"/>
        <v>7.5217443292093469E-2</v>
      </c>
      <c r="L234" s="213">
        <v>11202086</v>
      </c>
    </row>
    <row r="235" spans="2:12" s="3" customFormat="1">
      <c r="B235" s="19" t="s">
        <v>476</v>
      </c>
      <c r="C235" s="20">
        <v>3</v>
      </c>
      <c r="D235" s="21" t="s">
        <v>477</v>
      </c>
      <c r="E235" s="490"/>
      <c r="F235" s="20"/>
      <c r="G235" s="212" t="str">
        <f t="shared" si="22"/>
        <v/>
      </c>
      <c r="H235" s="213"/>
      <c r="I235" s="214">
        <v>4337912</v>
      </c>
      <c r="J235" s="215">
        <f t="shared" si="20"/>
        <v>103.79525551785385</v>
      </c>
      <c r="K235" s="216">
        <f t="shared" si="19"/>
        <v>3.2350900157853836E-2</v>
      </c>
      <c r="L235" s="213">
        <v>4179297</v>
      </c>
    </row>
    <row r="236" spans="2:12" s="3" customFormat="1">
      <c r="B236" s="19" t="s">
        <v>478</v>
      </c>
      <c r="C236" s="20">
        <v>4</v>
      </c>
      <c r="D236" s="21" t="s">
        <v>479</v>
      </c>
      <c r="E236" s="490">
        <v>4332</v>
      </c>
      <c r="F236" s="20" t="s">
        <v>14</v>
      </c>
      <c r="G236" s="212">
        <f t="shared" si="22"/>
        <v>120.03325020781379</v>
      </c>
      <c r="H236" s="213">
        <v>3609</v>
      </c>
      <c r="I236" s="214">
        <v>975125</v>
      </c>
      <c r="J236" s="215">
        <f t="shared" si="20"/>
        <v>117.63318591863963</v>
      </c>
      <c r="K236" s="216">
        <f t="shared" si="19"/>
        <v>7.2722018142431719E-3</v>
      </c>
      <c r="L236" s="213">
        <v>828954</v>
      </c>
    </row>
    <row r="237" spans="2:12" s="3" customFormat="1">
      <c r="B237" s="19" t="s">
        <v>480</v>
      </c>
      <c r="C237" s="20">
        <v>3</v>
      </c>
      <c r="D237" s="21" t="s">
        <v>481</v>
      </c>
      <c r="E237" s="490"/>
      <c r="F237" s="20"/>
      <c r="G237" s="212" t="str">
        <f t="shared" si="22"/>
        <v/>
      </c>
      <c r="H237" s="213"/>
      <c r="I237" s="214">
        <v>175407336</v>
      </c>
      <c r="J237" s="215">
        <f t="shared" si="20"/>
        <v>89.750922441253977</v>
      </c>
      <c r="K237" s="216">
        <f t="shared" si="19"/>
        <v>1.3081374665717336</v>
      </c>
      <c r="L237" s="213">
        <v>195437920</v>
      </c>
    </row>
    <row r="238" spans="2:12" s="3" customFormat="1">
      <c r="B238" s="19" t="s">
        <v>482</v>
      </c>
      <c r="C238" s="20">
        <v>4</v>
      </c>
      <c r="D238" s="21" t="s">
        <v>483</v>
      </c>
      <c r="E238" s="490">
        <v>42</v>
      </c>
      <c r="F238" s="20" t="s">
        <v>14</v>
      </c>
      <c r="G238" s="212" t="s">
        <v>484</v>
      </c>
      <c r="H238" s="213">
        <v>0</v>
      </c>
      <c r="I238" s="214">
        <v>3909</v>
      </c>
      <c r="J238" s="215" t="s">
        <v>484</v>
      </c>
      <c r="K238" s="216">
        <f t="shared" si="19"/>
        <v>2.9152197812461542E-5</v>
      </c>
      <c r="L238" s="213">
        <v>0</v>
      </c>
    </row>
    <row r="239" spans="2:12" s="3" customFormat="1">
      <c r="B239" s="19" t="s">
        <v>485</v>
      </c>
      <c r="C239" s="20">
        <v>4</v>
      </c>
      <c r="D239" s="21" t="s">
        <v>486</v>
      </c>
      <c r="E239" s="490">
        <v>673413</v>
      </c>
      <c r="F239" s="20" t="s">
        <v>14</v>
      </c>
      <c r="G239" s="212">
        <f t="shared" si="22"/>
        <v>82.021010322462772</v>
      </c>
      <c r="H239" s="213">
        <v>821025</v>
      </c>
      <c r="I239" s="214">
        <v>24791087</v>
      </c>
      <c r="J239" s="215">
        <f t="shared" si="20"/>
        <v>95.650626077083388</v>
      </c>
      <c r="K239" s="216">
        <f t="shared" si="19"/>
        <v>0.18488479718852488</v>
      </c>
      <c r="L239" s="213">
        <v>25918374</v>
      </c>
    </row>
    <row r="240" spans="2:12" s="3" customFormat="1">
      <c r="B240" s="19" t="s">
        <v>487</v>
      </c>
      <c r="C240" s="20">
        <v>5</v>
      </c>
      <c r="D240" s="21" t="s">
        <v>488</v>
      </c>
      <c r="E240" s="490">
        <v>1375</v>
      </c>
      <c r="F240" s="20" t="s">
        <v>14</v>
      </c>
      <c r="G240" s="212">
        <f t="shared" si="22"/>
        <v>47.089041095890408</v>
      </c>
      <c r="H240" s="213">
        <v>2920</v>
      </c>
      <c r="I240" s="214">
        <v>1353340</v>
      </c>
      <c r="J240" s="215">
        <f t="shared" si="20"/>
        <v>47.093383980510396</v>
      </c>
      <c r="K240" s="216">
        <f t="shared" si="19"/>
        <v>1.0092820513562728E-2</v>
      </c>
      <c r="L240" s="213">
        <v>2873737</v>
      </c>
    </row>
    <row r="241" spans="2:12" s="3" customFormat="1">
      <c r="B241" s="19" t="s">
        <v>489</v>
      </c>
      <c r="C241" s="20">
        <v>5</v>
      </c>
      <c r="D241" s="21" t="s">
        <v>490</v>
      </c>
      <c r="E241" s="490">
        <v>98237</v>
      </c>
      <c r="F241" s="20" t="s">
        <v>14</v>
      </c>
      <c r="G241" s="212">
        <f t="shared" si="22"/>
        <v>81.759922765141113</v>
      </c>
      <c r="H241" s="213">
        <v>120153</v>
      </c>
      <c r="I241" s="214">
        <v>1958355</v>
      </c>
      <c r="J241" s="215">
        <f t="shared" si="20"/>
        <v>93.451559780738819</v>
      </c>
      <c r="K241" s="216">
        <f t="shared" si="19"/>
        <v>1.4604848387573068E-2</v>
      </c>
      <c r="L241" s="213">
        <v>2095583</v>
      </c>
    </row>
    <row r="242" spans="2:12" s="3" customFormat="1">
      <c r="B242" s="19" t="s">
        <v>491</v>
      </c>
      <c r="C242" s="20">
        <v>4</v>
      </c>
      <c r="D242" s="21" t="s">
        <v>492</v>
      </c>
      <c r="E242" s="490">
        <v>26277009</v>
      </c>
      <c r="F242" s="20" t="s">
        <v>36</v>
      </c>
      <c r="G242" s="212">
        <f t="shared" si="22"/>
        <v>83.645521878388038</v>
      </c>
      <c r="H242" s="213">
        <v>31414723</v>
      </c>
      <c r="I242" s="214">
        <v>144901141</v>
      </c>
      <c r="J242" s="215">
        <f t="shared" si="20"/>
        <v>88.157169793843735</v>
      </c>
      <c r="K242" s="216">
        <f t="shared" si="19"/>
        <v>1.0806310375245285</v>
      </c>
      <c r="L242" s="213">
        <v>164366825</v>
      </c>
    </row>
    <row r="243" spans="2:12" s="3" customFormat="1">
      <c r="B243" s="19" t="s">
        <v>493</v>
      </c>
      <c r="C243" s="20">
        <v>3</v>
      </c>
      <c r="D243" s="21" t="s">
        <v>494</v>
      </c>
      <c r="E243" s="490"/>
      <c r="F243" s="20"/>
      <c r="G243" s="212" t="str">
        <f t="shared" si="22"/>
        <v/>
      </c>
      <c r="H243" s="213"/>
      <c r="I243" s="214">
        <v>347224560</v>
      </c>
      <c r="J243" s="215">
        <f t="shared" si="20"/>
        <v>70.18401948812533</v>
      </c>
      <c r="K243" s="216">
        <f t="shared" si="19"/>
        <v>2.5895009103261502</v>
      </c>
      <c r="L243" s="213">
        <v>494734503</v>
      </c>
    </row>
    <row r="244" spans="2:12" s="3" customFormat="1">
      <c r="B244" s="19" t="s">
        <v>495</v>
      </c>
      <c r="C244" s="20">
        <v>4</v>
      </c>
      <c r="D244" s="21" t="s">
        <v>496</v>
      </c>
      <c r="E244" s="490">
        <v>17715</v>
      </c>
      <c r="F244" s="20" t="s">
        <v>14</v>
      </c>
      <c r="G244" s="212">
        <f t="shared" si="22"/>
        <v>69.856855554241093</v>
      </c>
      <c r="H244" s="213">
        <v>25359</v>
      </c>
      <c r="I244" s="214">
        <v>293323870</v>
      </c>
      <c r="J244" s="215">
        <f t="shared" si="20"/>
        <v>69.15424181434949</v>
      </c>
      <c r="K244" s="216">
        <f t="shared" si="19"/>
        <v>2.18752506558116</v>
      </c>
      <c r="L244" s="213">
        <v>424158898</v>
      </c>
    </row>
    <row r="245" spans="2:12" s="3" customFormat="1">
      <c r="B245" s="19" t="s">
        <v>497</v>
      </c>
      <c r="C245" s="20">
        <v>5</v>
      </c>
      <c r="D245" s="21" t="s">
        <v>498</v>
      </c>
      <c r="E245" s="490">
        <v>3964</v>
      </c>
      <c r="F245" s="20" t="s">
        <v>14</v>
      </c>
      <c r="G245" s="212">
        <f t="shared" si="22"/>
        <v>57.366136034732271</v>
      </c>
      <c r="H245" s="213">
        <v>6910</v>
      </c>
      <c r="I245" s="214">
        <v>91016521</v>
      </c>
      <c r="J245" s="215">
        <f t="shared" si="20"/>
        <v>61.784958146490112</v>
      </c>
      <c r="K245" s="216">
        <f t="shared" si="19"/>
        <v>0.67877503821797391</v>
      </c>
      <c r="L245" s="213">
        <v>147311779</v>
      </c>
    </row>
    <row r="246" spans="2:12" s="3" customFormat="1">
      <c r="B246" s="19" t="s">
        <v>499</v>
      </c>
      <c r="C246" s="20">
        <v>5</v>
      </c>
      <c r="D246" s="21" t="s">
        <v>500</v>
      </c>
      <c r="E246" s="490">
        <v>1922</v>
      </c>
      <c r="F246" s="20" t="s">
        <v>14</v>
      </c>
      <c r="G246" s="212">
        <f t="shared" si="22"/>
        <v>61.190703597580388</v>
      </c>
      <c r="H246" s="213">
        <v>3141</v>
      </c>
      <c r="I246" s="214">
        <v>21204006</v>
      </c>
      <c r="J246" s="215">
        <f t="shared" si="20"/>
        <v>69.148829802158872</v>
      </c>
      <c r="K246" s="216">
        <f t="shared" si="19"/>
        <v>0.158133378697524</v>
      </c>
      <c r="L246" s="213">
        <v>30664302</v>
      </c>
    </row>
    <row r="247" spans="2:12" s="3" customFormat="1">
      <c r="B247" s="19" t="s">
        <v>501</v>
      </c>
      <c r="C247" s="20">
        <v>4</v>
      </c>
      <c r="D247" s="21" t="s">
        <v>502</v>
      </c>
      <c r="E247" s="490">
        <v>1050</v>
      </c>
      <c r="F247" s="20" t="s">
        <v>18</v>
      </c>
      <c r="G247" s="212">
        <f>IF(F247="","",E247/H247*100)</f>
        <v>89.974293059125969</v>
      </c>
      <c r="H247" s="213">
        <v>1167</v>
      </c>
      <c r="I247" s="214">
        <v>1179387</v>
      </c>
      <c r="J247" s="215">
        <f t="shared" si="20"/>
        <v>57.150146535482513</v>
      </c>
      <c r="K247" s="216">
        <f t="shared" si="19"/>
        <v>8.7955290666271637E-3</v>
      </c>
      <c r="L247" s="213">
        <v>2063664</v>
      </c>
    </row>
    <row r="248" spans="2:12" s="3" customFormat="1">
      <c r="B248" s="19" t="s">
        <v>503</v>
      </c>
      <c r="C248" s="20">
        <v>3</v>
      </c>
      <c r="D248" s="21" t="s">
        <v>504</v>
      </c>
      <c r="E248" s="490"/>
      <c r="F248" s="20"/>
      <c r="G248" s="212"/>
      <c r="H248" s="213"/>
      <c r="I248" s="214">
        <v>60392611</v>
      </c>
      <c r="J248" s="215">
        <f t="shared" si="20"/>
        <v>75.153980912460796</v>
      </c>
      <c r="K248" s="216">
        <f t="shared" si="19"/>
        <v>0.45039072455437212</v>
      </c>
      <c r="L248" s="213">
        <v>80358499</v>
      </c>
    </row>
    <row r="249" spans="2:12" s="3" customFormat="1">
      <c r="B249" s="33" t="s">
        <v>505</v>
      </c>
      <c r="C249" s="24">
        <v>4</v>
      </c>
      <c r="D249" s="219" t="s">
        <v>506</v>
      </c>
      <c r="E249" s="490">
        <v>1050</v>
      </c>
      <c r="F249" s="20" t="s">
        <v>14</v>
      </c>
      <c r="G249" s="212">
        <f>IF(F249="","",E249/H249*100)</f>
        <v>91.304347826086953</v>
      </c>
      <c r="H249" s="213">
        <v>1150</v>
      </c>
      <c r="I249" s="214">
        <v>14264395</v>
      </c>
      <c r="J249" s="215">
        <f t="shared" si="20"/>
        <v>84.368605361812357</v>
      </c>
      <c r="K249" s="216">
        <f t="shared" si="19"/>
        <v>0.10637975561910649</v>
      </c>
      <c r="L249" s="213">
        <v>16907231</v>
      </c>
    </row>
    <row r="250" spans="2:12" s="3" customFormat="1">
      <c r="B250" s="34" t="s">
        <v>507</v>
      </c>
      <c r="C250" s="35">
        <v>4</v>
      </c>
      <c r="D250" s="36" t="s">
        <v>508</v>
      </c>
      <c r="E250" s="490">
        <v>0</v>
      </c>
      <c r="F250" s="20" t="s">
        <v>14</v>
      </c>
      <c r="G250" s="212" t="s">
        <v>31</v>
      </c>
      <c r="H250" s="213">
        <v>2</v>
      </c>
      <c r="I250" s="214">
        <v>0</v>
      </c>
      <c r="J250" s="215" t="s">
        <v>15</v>
      </c>
      <c r="K250" s="216">
        <f t="shared" si="19"/>
        <v>0</v>
      </c>
      <c r="L250" s="213">
        <v>1650</v>
      </c>
    </row>
    <row r="251" spans="2:12" s="3" customFormat="1">
      <c r="B251" s="19" t="s">
        <v>509</v>
      </c>
      <c r="C251" s="20">
        <v>4</v>
      </c>
      <c r="D251" s="21" t="s">
        <v>510</v>
      </c>
      <c r="E251" s="490">
        <v>17</v>
      </c>
      <c r="F251" s="20" t="s">
        <v>14</v>
      </c>
      <c r="G251" s="212">
        <f>IF(F251="","",E251/H251*100)</f>
        <v>44.736842105263158</v>
      </c>
      <c r="H251" s="213">
        <v>38</v>
      </c>
      <c r="I251" s="214">
        <v>262303</v>
      </c>
      <c r="J251" s="215">
        <f t="shared" si="20"/>
        <v>41.79667893092234</v>
      </c>
      <c r="K251" s="216">
        <f t="shared" si="19"/>
        <v>1.9561803383991044E-3</v>
      </c>
      <c r="L251" s="213">
        <v>627569</v>
      </c>
    </row>
    <row r="252" spans="2:12" s="3" customFormat="1">
      <c r="B252" s="19" t="s">
        <v>511</v>
      </c>
      <c r="C252" s="20">
        <v>4</v>
      </c>
      <c r="D252" s="21" t="s">
        <v>512</v>
      </c>
      <c r="E252" s="490">
        <v>307</v>
      </c>
      <c r="F252" s="20" t="s">
        <v>14</v>
      </c>
      <c r="G252" s="212">
        <f t="shared" ref="G252:G253" si="23">IF(F252="","",E252/H252*100)</f>
        <v>108.09859154929578</v>
      </c>
      <c r="H252" s="213">
        <v>284</v>
      </c>
      <c r="I252" s="214">
        <v>12023247</v>
      </c>
      <c r="J252" s="215">
        <f t="shared" si="20"/>
        <v>120.01240325614918</v>
      </c>
      <c r="K252" s="216">
        <f t="shared" si="19"/>
        <v>8.9665918365844144E-2</v>
      </c>
      <c r="L252" s="213">
        <v>10018337</v>
      </c>
    </row>
    <row r="253" spans="2:12" s="3" customFormat="1">
      <c r="B253" s="19" t="s">
        <v>513</v>
      </c>
      <c r="C253" s="20">
        <v>4</v>
      </c>
      <c r="D253" s="21" t="s">
        <v>514</v>
      </c>
      <c r="E253" s="490">
        <v>4276</v>
      </c>
      <c r="F253" s="20" t="s">
        <v>14</v>
      </c>
      <c r="G253" s="212">
        <f t="shared" si="23"/>
        <v>53.76587451276248</v>
      </c>
      <c r="H253" s="213">
        <v>7953</v>
      </c>
      <c r="I253" s="214">
        <v>17955704</v>
      </c>
      <c r="J253" s="215">
        <f t="shared" si="20"/>
        <v>55.571210964186314</v>
      </c>
      <c r="K253" s="216">
        <f t="shared" si="19"/>
        <v>0.13390847655922408</v>
      </c>
      <c r="L253" s="213">
        <v>32311162</v>
      </c>
    </row>
    <row r="254" spans="2:12" s="3" customFormat="1">
      <c r="B254" s="19" t="s">
        <v>515</v>
      </c>
      <c r="C254" s="20">
        <v>4</v>
      </c>
      <c r="D254" s="21" t="s">
        <v>516</v>
      </c>
      <c r="E254" s="490">
        <v>135</v>
      </c>
      <c r="F254" s="20" t="s">
        <v>14</v>
      </c>
      <c r="G254" s="212">
        <f>IF(F254="","",E254/H254*100)</f>
        <v>74.585635359116026</v>
      </c>
      <c r="H254" s="213">
        <v>181</v>
      </c>
      <c r="I254" s="214">
        <v>288002</v>
      </c>
      <c r="J254" s="215">
        <f t="shared" si="20"/>
        <v>83.452716251144565</v>
      </c>
      <c r="K254" s="216">
        <f t="shared" si="19"/>
        <v>2.147836089635341E-3</v>
      </c>
      <c r="L254" s="213">
        <v>345108</v>
      </c>
    </row>
    <row r="255" spans="2:12" s="3" customFormat="1">
      <c r="B255" s="19" t="s">
        <v>517</v>
      </c>
      <c r="C255" s="20">
        <v>3</v>
      </c>
      <c r="D255" s="21" t="s">
        <v>518</v>
      </c>
      <c r="E255" s="490"/>
      <c r="F255" s="20"/>
      <c r="G255" s="212"/>
      <c r="H255" s="213"/>
      <c r="I255" s="214">
        <v>2305357</v>
      </c>
      <c r="J255" s="215">
        <f t="shared" si="20"/>
        <v>52.441770214593518</v>
      </c>
      <c r="K255" s="216">
        <f t="shared" si="19"/>
        <v>1.7192689509425145E-2</v>
      </c>
      <c r="L255" s="213">
        <v>4396032</v>
      </c>
    </row>
    <row r="256" spans="2:12" s="3" customFormat="1">
      <c r="B256" s="19" t="s">
        <v>519</v>
      </c>
      <c r="C256" s="20">
        <v>4</v>
      </c>
      <c r="D256" s="21" t="s">
        <v>520</v>
      </c>
      <c r="E256" s="490">
        <v>10064</v>
      </c>
      <c r="F256" s="20" t="s">
        <v>14</v>
      </c>
      <c r="G256" s="212">
        <f>IF(F256="","",E256/H256*100)</f>
        <v>140.87346024636059</v>
      </c>
      <c r="H256" s="213">
        <v>7144</v>
      </c>
      <c r="I256" s="214">
        <v>39742</v>
      </c>
      <c r="J256" s="215">
        <f t="shared" si="20"/>
        <v>148.29104477611941</v>
      </c>
      <c r="K256" s="216">
        <f t="shared" si="19"/>
        <v>2.9638440661623088E-4</v>
      </c>
      <c r="L256" s="213">
        <v>26800</v>
      </c>
    </row>
    <row r="257" spans="2:12" s="3" customFormat="1">
      <c r="B257" s="19" t="s">
        <v>521</v>
      </c>
      <c r="C257" s="20">
        <v>4</v>
      </c>
      <c r="D257" s="21" t="s">
        <v>522</v>
      </c>
      <c r="E257" s="490">
        <v>4746</v>
      </c>
      <c r="F257" s="20" t="s">
        <v>14</v>
      </c>
      <c r="G257" s="212">
        <f>IF(F257="","",E257/H257*100)</f>
        <v>56.152389966871752</v>
      </c>
      <c r="H257" s="213">
        <v>8452</v>
      </c>
      <c r="I257" s="214">
        <v>887349</v>
      </c>
      <c r="J257" s="215">
        <f t="shared" si="20"/>
        <v>36.669405114837126</v>
      </c>
      <c r="K257" s="216">
        <f t="shared" si="19"/>
        <v>6.6175936497032328E-3</v>
      </c>
      <c r="L257" s="213">
        <v>2419862</v>
      </c>
    </row>
    <row r="258" spans="2:12" s="3" customFormat="1">
      <c r="B258" s="19" t="s">
        <v>523</v>
      </c>
      <c r="C258" s="20">
        <v>4</v>
      </c>
      <c r="D258" s="21" t="s">
        <v>524</v>
      </c>
      <c r="E258" s="490">
        <v>124</v>
      </c>
      <c r="F258" s="20" t="s">
        <v>18</v>
      </c>
      <c r="G258" s="212">
        <f t="shared" ref="G258" si="24">IF(F258="","",E258/H258*100)</f>
        <v>71.676300578034684</v>
      </c>
      <c r="H258" s="213">
        <v>173</v>
      </c>
      <c r="I258" s="214">
        <v>1372192</v>
      </c>
      <c r="J258" s="215">
        <f t="shared" si="20"/>
        <v>70.897277915126338</v>
      </c>
      <c r="K258" s="216">
        <f t="shared" si="19"/>
        <v>1.0233413307924591E-2</v>
      </c>
      <c r="L258" s="213">
        <v>1935465</v>
      </c>
    </row>
    <row r="259" spans="2:12" s="3" customFormat="1">
      <c r="B259" s="19" t="s">
        <v>525</v>
      </c>
      <c r="C259" s="20">
        <v>3</v>
      </c>
      <c r="D259" s="21" t="s">
        <v>526</v>
      </c>
      <c r="E259" s="490">
        <v>1232</v>
      </c>
      <c r="F259" s="20" t="s">
        <v>18</v>
      </c>
      <c r="G259" s="212">
        <f>IF(F259="","",E259/H259*100)</f>
        <v>44.865258557902408</v>
      </c>
      <c r="H259" s="213">
        <v>2746</v>
      </c>
      <c r="I259" s="214">
        <v>3558872</v>
      </c>
      <c r="J259" s="215">
        <f t="shared" si="20"/>
        <v>44.516983984066876</v>
      </c>
      <c r="K259" s="216">
        <f t="shared" si="19"/>
        <v>2.6541043881614386E-2</v>
      </c>
      <c r="L259" s="213">
        <v>7994414</v>
      </c>
    </row>
    <row r="260" spans="2:12" s="3" customFormat="1">
      <c r="B260" s="19" t="s">
        <v>527</v>
      </c>
      <c r="C260" s="20">
        <v>3</v>
      </c>
      <c r="D260" s="21" t="s">
        <v>528</v>
      </c>
      <c r="E260" s="490"/>
      <c r="F260" s="20"/>
      <c r="G260" s="212"/>
      <c r="H260" s="213"/>
      <c r="I260" s="214">
        <v>3625921</v>
      </c>
      <c r="J260" s="215">
        <f t="shared" si="20"/>
        <v>65.06772322968331</v>
      </c>
      <c r="K260" s="216">
        <f t="shared" si="19"/>
        <v>2.7041076041022859E-2</v>
      </c>
      <c r="L260" s="213">
        <v>5572534</v>
      </c>
    </row>
    <row r="261" spans="2:12" s="3" customFormat="1">
      <c r="B261" s="19" t="s">
        <v>529</v>
      </c>
      <c r="C261" s="20">
        <v>3</v>
      </c>
      <c r="D261" s="21" t="s">
        <v>530</v>
      </c>
      <c r="E261" s="490">
        <v>511</v>
      </c>
      <c r="F261" s="20" t="s">
        <v>18</v>
      </c>
      <c r="G261" s="212">
        <f>IF(F261="","",E261/H261*100)</f>
        <v>106.23700623700623</v>
      </c>
      <c r="H261" s="213">
        <v>481</v>
      </c>
      <c r="I261" s="214">
        <v>4143765</v>
      </c>
      <c r="J261" s="215">
        <f t="shared" si="20"/>
        <v>129.95647904599511</v>
      </c>
      <c r="K261" s="216">
        <f t="shared" si="19"/>
        <v>3.0903007666501583E-2</v>
      </c>
      <c r="L261" s="213">
        <v>3188579</v>
      </c>
    </row>
    <row r="262" spans="2:12" s="3" customFormat="1">
      <c r="B262" s="19" t="s">
        <v>531</v>
      </c>
      <c r="C262" s="20">
        <v>3</v>
      </c>
      <c r="D262" s="21" t="s">
        <v>532</v>
      </c>
      <c r="E262" s="490"/>
      <c r="F262" s="20"/>
      <c r="G262" s="212"/>
      <c r="H262" s="213"/>
      <c r="I262" s="214">
        <v>54444437</v>
      </c>
      <c r="J262" s="215">
        <f t="shared" si="20"/>
        <v>80.624313336820947</v>
      </c>
      <c r="K262" s="216">
        <f t="shared" si="19"/>
        <v>0.40603095349503709</v>
      </c>
      <c r="L262" s="213">
        <v>67528559</v>
      </c>
    </row>
    <row r="263" spans="2:12" s="3" customFormat="1">
      <c r="B263" s="19" t="s">
        <v>533</v>
      </c>
      <c r="C263" s="20">
        <v>4</v>
      </c>
      <c r="D263" s="21" t="s">
        <v>534</v>
      </c>
      <c r="E263" s="490">
        <v>8751</v>
      </c>
      <c r="F263" s="20" t="s">
        <v>14</v>
      </c>
      <c r="G263" s="212">
        <f>IF(F263="","",E263/H263*100)</f>
        <v>76.381251636554069</v>
      </c>
      <c r="H263" s="213">
        <v>11457</v>
      </c>
      <c r="I263" s="214">
        <v>39421044</v>
      </c>
      <c r="J263" s="215">
        <f t="shared" si="20"/>
        <v>76.534331465760019</v>
      </c>
      <c r="K263" s="216">
        <f t="shared" si="19"/>
        <v>0.29399080907182146</v>
      </c>
      <c r="L263" s="213">
        <v>51507661</v>
      </c>
    </row>
    <row r="264" spans="2:12" s="3" customFormat="1">
      <c r="B264" s="19" t="s">
        <v>535</v>
      </c>
      <c r="C264" s="20">
        <v>4</v>
      </c>
      <c r="D264" s="21" t="s">
        <v>536</v>
      </c>
      <c r="E264" s="490">
        <v>332</v>
      </c>
      <c r="F264" s="20" t="s">
        <v>14</v>
      </c>
      <c r="G264" s="212">
        <f>IF(F264="","",E264/H264*100)</f>
        <v>100.91185410334347</v>
      </c>
      <c r="H264" s="213">
        <v>329</v>
      </c>
      <c r="I264" s="214">
        <v>4768654</v>
      </c>
      <c r="J264" s="215">
        <f t="shared" si="20"/>
        <v>82.089984656717945</v>
      </c>
      <c r="K264" s="216">
        <f t="shared" ref="K264:K327" si="25">I264/$I$403*100</f>
        <v>3.5563250116957275E-2</v>
      </c>
      <c r="L264" s="213">
        <v>5809057</v>
      </c>
    </row>
    <row r="265" spans="2:12" s="3" customFormat="1">
      <c r="B265" s="19" t="s">
        <v>537</v>
      </c>
      <c r="C265" s="20">
        <v>3</v>
      </c>
      <c r="D265" s="21" t="s">
        <v>538</v>
      </c>
      <c r="E265" s="490"/>
      <c r="F265" s="20"/>
      <c r="G265" s="212" t="str">
        <f t="shared" ref="G265" si="26">IF(F265="","",E265/H265*100)</f>
        <v/>
      </c>
      <c r="H265" s="213"/>
      <c r="I265" s="214">
        <v>82408292</v>
      </c>
      <c r="J265" s="215">
        <f t="shared" si="20"/>
        <v>92.058306768787332</v>
      </c>
      <c r="K265" s="216">
        <f t="shared" si="25"/>
        <v>0.61457734197265079</v>
      </c>
      <c r="L265" s="213">
        <v>89517497</v>
      </c>
    </row>
    <row r="266" spans="2:12" s="3" customFormat="1">
      <c r="B266" s="19" t="s">
        <v>539</v>
      </c>
      <c r="C266" s="20">
        <v>4</v>
      </c>
      <c r="D266" s="21" t="s">
        <v>540</v>
      </c>
      <c r="E266" s="490">
        <v>2440</v>
      </c>
      <c r="F266" s="20" t="s">
        <v>18</v>
      </c>
      <c r="G266" s="212">
        <f>IF(F266="","",E266/H266*100)</f>
        <v>93.023255813953483</v>
      </c>
      <c r="H266" s="213">
        <v>2623</v>
      </c>
      <c r="I266" s="214">
        <v>7302285</v>
      </c>
      <c r="J266" s="215">
        <f t="shared" si="20"/>
        <v>97.954018674388578</v>
      </c>
      <c r="K266" s="216">
        <f t="shared" si="25"/>
        <v>5.4458341469166213E-2</v>
      </c>
      <c r="L266" s="213">
        <v>7454809</v>
      </c>
    </row>
    <row r="267" spans="2:12" s="3" customFormat="1">
      <c r="B267" s="19" t="s">
        <v>541</v>
      </c>
      <c r="C267" s="20">
        <v>4</v>
      </c>
      <c r="D267" s="21" t="s">
        <v>542</v>
      </c>
      <c r="E267" s="490">
        <v>1143</v>
      </c>
      <c r="F267" s="20" t="s">
        <v>14</v>
      </c>
      <c r="G267" s="212">
        <f>IF(F267="","",E267/H267*100)</f>
        <v>78.341329677861552</v>
      </c>
      <c r="H267" s="213">
        <v>1459</v>
      </c>
      <c r="I267" s="214">
        <v>831474</v>
      </c>
      <c r="J267" s="215">
        <f t="shared" ref="J267:J330" si="27">I267/L267*100</f>
        <v>104.51482987998331</v>
      </c>
      <c r="K267" s="216">
        <f t="shared" si="25"/>
        <v>6.2008939687691594E-3</v>
      </c>
      <c r="L267" s="213">
        <v>795556</v>
      </c>
    </row>
    <row r="268" spans="2:12" s="3" customFormat="1">
      <c r="B268" s="19" t="s">
        <v>543</v>
      </c>
      <c r="C268" s="20">
        <v>4</v>
      </c>
      <c r="D268" s="21" t="s">
        <v>544</v>
      </c>
      <c r="E268" s="490"/>
      <c r="F268" s="20"/>
      <c r="G268" s="212"/>
      <c r="H268" s="213"/>
      <c r="I268" s="214">
        <v>21363050</v>
      </c>
      <c r="J268" s="215">
        <f t="shared" si="27"/>
        <v>86.35006451684356</v>
      </c>
      <c r="K268" s="216">
        <f t="shared" si="25"/>
        <v>0.15931948311013214</v>
      </c>
      <c r="L268" s="213">
        <v>24740051</v>
      </c>
    </row>
    <row r="269" spans="2:12" s="3" customFormat="1">
      <c r="B269" s="19" t="s">
        <v>545</v>
      </c>
      <c r="C269" s="20">
        <v>3</v>
      </c>
      <c r="D269" s="21" t="s">
        <v>546</v>
      </c>
      <c r="E269" s="490"/>
      <c r="F269" s="20"/>
      <c r="G269" s="212"/>
      <c r="H269" s="213"/>
      <c r="I269" s="214">
        <v>334105285</v>
      </c>
      <c r="J269" s="215">
        <f t="shared" si="27"/>
        <v>93.63059205680328</v>
      </c>
      <c r="K269" s="216">
        <f t="shared" si="25"/>
        <v>2.4916611303425018</v>
      </c>
      <c r="L269" s="213">
        <v>356833464</v>
      </c>
    </row>
    <row r="270" spans="2:12" s="3" customFormat="1">
      <c r="B270" s="19" t="s">
        <v>547</v>
      </c>
      <c r="C270" s="20">
        <v>4</v>
      </c>
      <c r="D270" s="21" t="s">
        <v>548</v>
      </c>
      <c r="E270" s="490">
        <v>32253</v>
      </c>
      <c r="F270" s="20" t="s">
        <v>18</v>
      </c>
      <c r="G270" s="212">
        <f>IF(F270="","",E270/H270*100)</f>
        <v>100.56121971751941</v>
      </c>
      <c r="H270" s="213">
        <v>32073</v>
      </c>
      <c r="I270" s="214">
        <v>113400318</v>
      </c>
      <c r="J270" s="215">
        <f t="shared" si="27"/>
        <v>101.13498643207505</v>
      </c>
      <c r="K270" s="216">
        <f t="shared" si="25"/>
        <v>0.8457069588979389</v>
      </c>
      <c r="L270" s="213">
        <v>112127684</v>
      </c>
    </row>
    <row r="271" spans="2:12" s="3" customFormat="1">
      <c r="B271" s="19" t="s">
        <v>549</v>
      </c>
      <c r="C271" s="20">
        <v>4</v>
      </c>
      <c r="D271" s="21" t="s">
        <v>550</v>
      </c>
      <c r="E271" s="490">
        <v>6774058</v>
      </c>
      <c r="F271" s="20" t="s">
        <v>14</v>
      </c>
      <c r="G271" s="212">
        <f>IF(F271="","",E271/H271*100)</f>
        <v>79.674881279680079</v>
      </c>
      <c r="H271" s="213">
        <v>8502125</v>
      </c>
      <c r="I271" s="214">
        <v>84920909</v>
      </c>
      <c r="J271" s="215">
        <f t="shared" si="27"/>
        <v>95.707266252972715</v>
      </c>
      <c r="K271" s="216">
        <f t="shared" si="25"/>
        <v>0.63331571695626643</v>
      </c>
      <c r="L271" s="213">
        <v>88729845</v>
      </c>
    </row>
    <row r="272" spans="2:12" s="3" customFormat="1">
      <c r="B272" s="19" t="s">
        <v>551</v>
      </c>
      <c r="C272" s="20">
        <v>3</v>
      </c>
      <c r="D272" s="21" t="s">
        <v>552</v>
      </c>
      <c r="E272" s="490"/>
      <c r="F272" s="20"/>
      <c r="G272" s="212"/>
      <c r="H272" s="213"/>
      <c r="I272" s="214">
        <v>147585738</v>
      </c>
      <c r="J272" s="215">
        <f t="shared" si="27"/>
        <v>82.675910248621193</v>
      </c>
      <c r="K272" s="216">
        <f t="shared" si="25"/>
        <v>1.1006519898884939</v>
      </c>
      <c r="L272" s="213">
        <v>178511174</v>
      </c>
    </row>
    <row r="273" spans="2:12" s="3" customFormat="1">
      <c r="B273" s="19" t="s">
        <v>553</v>
      </c>
      <c r="C273" s="20">
        <v>4</v>
      </c>
      <c r="D273" s="21" t="s">
        <v>554</v>
      </c>
      <c r="E273" s="490">
        <v>240</v>
      </c>
      <c r="F273" s="20" t="s">
        <v>14</v>
      </c>
      <c r="G273" s="212">
        <f>IF(F273="","",E273/H273*100)</f>
        <v>66.666666666666657</v>
      </c>
      <c r="H273" s="213">
        <v>360</v>
      </c>
      <c r="I273" s="214">
        <v>6895942</v>
      </c>
      <c r="J273" s="215">
        <f t="shared" si="27"/>
        <v>70.445402361963488</v>
      </c>
      <c r="K273" s="216">
        <f t="shared" si="25"/>
        <v>5.1427952235165428E-2</v>
      </c>
      <c r="L273" s="213">
        <v>9789059</v>
      </c>
    </row>
    <row r="274" spans="2:12" s="3" customFormat="1">
      <c r="B274" s="19" t="s">
        <v>555</v>
      </c>
      <c r="C274" s="20">
        <v>4</v>
      </c>
      <c r="D274" s="21" t="s">
        <v>556</v>
      </c>
      <c r="E274" s="490">
        <v>328413</v>
      </c>
      <c r="F274" s="20" t="s">
        <v>14</v>
      </c>
      <c r="G274" s="212">
        <f t="shared" ref="G274:G277" si="28">IF(F274="","",E274/H274*100)</f>
        <v>109.89078279025878</v>
      </c>
      <c r="H274" s="213">
        <v>298854</v>
      </c>
      <c r="I274" s="214">
        <v>105839702</v>
      </c>
      <c r="J274" s="215">
        <f t="shared" si="27"/>
        <v>86.229022566102614</v>
      </c>
      <c r="K274" s="216">
        <f t="shared" si="25"/>
        <v>0.78932205912406794</v>
      </c>
      <c r="L274" s="213">
        <v>122742551</v>
      </c>
    </row>
    <row r="275" spans="2:12" s="3" customFormat="1">
      <c r="B275" s="19" t="s">
        <v>557</v>
      </c>
      <c r="C275" s="20">
        <v>3</v>
      </c>
      <c r="D275" s="21" t="s">
        <v>558</v>
      </c>
      <c r="E275" s="490">
        <v>56563</v>
      </c>
      <c r="F275" s="20" t="s">
        <v>18</v>
      </c>
      <c r="G275" s="212">
        <f t="shared" si="28"/>
        <v>81.497010301851446</v>
      </c>
      <c r="H275" s="213">
        <v>69405</v>
      </c>
      <c r="I275" s="214">
        <v>92382782</v>
      </c>
      <c r="J275" s="215">
        <f t="shared" si="27"/>
        <v>82.241542082004884</v>
      </c>
      <c r="K275" s="216">
        <f t="shared" si="25"/>
        <v>0.68896421983359202</v>
      </c>
      <c r="L275" s="213">
        <v>112331043</v>
      </c>
    </row>
    <row r="276" spans="2:12" s="3" customFormat="1">
      <c r="B276" s="19" t="s">
        <v>559</v>
      </c>
      <c r="C276" s="20">
        <v>4</v>
      </c>
      <c r="D276" s="21" t="s">
        <v>560</v>
      </c>
      <c r="E276" s="490">
        <v>22525</v>
      </c>
      <c r="F276" s="20" t="s">
        <v>18</v>
      </c>
      <c r="G276" s="212">
        <f t="shared" si="28"/>
        <v>82.187032509942711</v>
      </c>
      <c r="H276" s="213">
        <v>27407</v>
      </c>
      <c r="I276" s="214">
        <v>37714705</v>
      </c>
      <c r="J276" s="215">
        <f t="shared" si="27"/>
        <v>81.599723214343271</v>
      </c>
      <c r="K276" s="216">
        <f t="shared" si="25"/>
        <v>0.28126542353508116</v>
      </c>
      <c r="L276" s="213">
        <v>46219158</v>
      </c>
    </row>
    <row r="277" spans="2:12" s="3" customFormat="1">
      <c r="B277" s="19" t="s">
        <v>561</v>
      </c>
      <c r="C277" s="20">
        <v>4</v>
      </c>
      <c r="D277" s="21" t="s">
        <v>562</v>
      </c>
      <c r="E277" s="490">
        <v>22372</v>
      </c>
      <c r="F277" s="20" t="s">
        <v>18</v>
      </c>
      <c r="G277" s="212">
        <f t="shared" si="28"/>
        <v>79.686553873552981</v>
      </c>
      <c r="H277" s="213">
        <v>28075</v>
      </c>
      <c r="I277" s="214">
        <v>38436538</v>
      </c>
      <c r="J277" s="215">
        <f t="shared" si="27"/>
        <v>82.232289144501351</v>
      </c>
      <c r="K277" s="216">
        <f t="shared" si="25"/>
        <v>0.2866486464574558</v>
      </c>
      <c r="L277" s="213">
        <v>46741418</v>
      </c>
    </row>
    <row r="278" spans="2:12" s="3" customFormat="1">
      <c r="B278" s="19" t="s">
        <v>563</v>
      </c>
      <c r="C278" s="20">
        <v>3</v>
      </c>
      <c r="D278" s="21" t="s">
        <v>564</v>
      </c>
      <c r="E278" s="490">
        <v>11448268</v>
      </c>
      <c r="F278" s="20" t="s">
        <v>36</v>
      </c>
      <c r="G278" s="212">
        <f>IF(F278="","",E278/H278*100)</f>
        <v>135.62325292007276</v>
      </c>
      <c r="H278" s="213">
        <v>8441228</v>
      </c>
      <c r="I278" s="214">
        <v>136047829</v>
      </c>
      <c r="J278" s="215">
        <f t="shared" si="27"/>
        <v>105.21885414599606</v>
      </c>
      <c r="K278" s="216">
        <f t="shared" si="25"/>
        <v>1.0146055827485141</v>
      </c>
      <c r="L278" s="213">
        <v>129299858</v>
      </c>
    </row>
    <row r="279" spans="2:12" s="3" customFormat="1">
      <c r="B279" s="19" t="s">
        <v>565</v>
      </c>
      <c r="C279" s="20">
        <v>4</v>
      </c>
      <c r="D279" s="21" t="s">
        <v>566</v>
      </c>
      <c r="E279" s="490">
        <v>1554529</v>
      </c>
      <c r="F279" s="20" t="s">
        <v>36</v>
      </c>
      <c r="G279" s="212">
        <f>IF(F279="","",E279/H279*100)</f>
        <v>77.470603332494434</v>
      </c>
      <c r="H279" s="213">
        <v>2006605</v>
      </c>
      <c r="I279" s="214">
        <v>35551727</v>
      </c>
      <c r="J279" s="215">
        <f t="shared" si="27"/>
        <v>73.622915573507498</v>
      </c>
      <c r="K279" s="216">
        <f t="shared" si="25"/>
        <v>0.26513455566094396</v>
      </c>
      <c r="L279" s="213">
        <v>48288942</v>
      </c>
    </row>
    <row r="280" spans="2:12" s="3" customFormat="1">
      <c r="B280" s="15" t="s">
        <v>567</v>
      </c>
      <c r="C280" s="16">
        <v>2</v>
      </c>
      <c r="D280" s="18" t="s">
        <v>568</v>
      </c>
      <c r="E280" s="489"/>
      <c r="F280" s="16"/>
      <c r="G280" s="207"/>
      <c r="H280" s="208"/>
      <c r="I280" s="209">
        <v>2029589672</v>
      </c>
      <c r="J280" s="210">
        <f t="shared" si="27"/>
        <v>97.02351703596733</v>
      </c>
      <c r="K280" s="211">
        <f t="shared" si="25"/>
        <v>15.136096085002029</v>
      </c>
      <c r="L280" s="208">
        <v>2091853330</v>
      </c>
    </row>
    <row r="281" spans="2:12" s="3" customFormat="1">
      <c r="B281" s="19" t="s">
        <v>569</v>
      </c>
      <c r="C281" s="20">
        <v>3</v>
      </c>
      <c r="D281" s="21" t="s">
        <v>570</v>
      </c>
      <c r="E281" s="490"/>
      <c r="F281" s="20"/>
      <c r="G281" s="212"/>
      <c r="H281" s="213"/>
      <c r="I281" s="214">
        <v>308565458</v>
      </c>
      <c r="J281" s="215">
        <f t="shared" si="27"/>
        <v>120.48891785528271</v>
      </c>
      <c r="K281" s="216">
        <f t="shared" si="25"/>
        <v>2.3011924455637742</v>
      </c>
      <c r="L281" s="213">
        <v>256094472</v>
      </c>
    </row>
    <row r="282" spans="2:12" s="3" customFormat="1">
      <c r="B282" s="19" t="s">
        <v>571</v>
      </c>
      <c r="C282" s="20">
        <v>4</v>
      </c>
      <c r="D282" s="21" t="s">
        <v>572</v>
      </c>
      <c r="E282" s="490">
        <v>25285</v>
      </c>
      <c r="F282" s="20" t="s">
        <v>14</v>
      </c>
      <c r="G282" s="212">
        <f>IF(F282="","",E282/H282*100)</f>
        <v>67.295664439890345</v>
      </c>
      <c r="H282" s="213">
        <v>37573</v>
      </c>
      <c r="I282" s="214">
        <v>3964729</v>
      </c>
      <c r="J282" s="215">
        <f>I282/L282*100</f>
        <v>78.075124628428568</v>
      </c>
      <c r="K282" s="216">
        <f t="shared" si="25"/>
        <v>2.9567808667383684E-2</v>
      </c>
      <c r="L282" s="213">
        <v>5078095</v>
      </c>
    </row>
    <row r="283" spans="2:12" s="3" customFormat="1">
      <c r="B283" s="19" t="s">
        <v>573</v>
      </c>
      <c r="C283" s="20">
        <v>4</v>
      </c>
      <c r="D283" s="21" t="s">
        <v>574</v>
      </c>
      <c r="E283" s="490">
        <v>52659782</v>
      </c>
      <c r="F283" s="20" t="s">
        <v>14</v>
      </c>
      <c r="G283" s="212">
        <f t="shared" ref="G283" si="29">IF(F283="","",E283/H283*100)</f>
        <v>93.614294709543827</v>
      </c>
      <c r="H283" s="213">
        <v>56251860</v>
      </c>
      <c r="I283" s="214">
        <v>95728260</v>
      </c>
      <c r="J283" s="215">
        <f t="shared" si="27"/>
        <v>120.75878464222589</v>
      </c>
      <c r="K283" s="216">
        <f t="shared" si="25"/>
        <v>0.71391383263309016</v>
      </c>
      <c r="L283" s="213">
        <v>79272295</v>
      </c>
    </row>
    <row r="284" spans="2:12" s="3" customFormat="1">
      <c r="B284" s="19" t="s">
        <v>575</v>
      </c>
      <c r="C284" s="20">
        <v>4</v>
      </c>
      <c r="D284" s="21" t="s">
        <v>576</v>
      </c>
      <c r="E284" s="490">
        <v>3443560</v>
      </c>
      <c r="F284" s="20" t="s">
        <v>14</v>
      </c>
      <c r="G284" s="212">
        <f>IF(F284="","",E284/H284*100)</f>
        <v>143.73026012908159</v>
      </c>
      <c r="H284" s="213">
        <v>2395849</v>
      </c>
      <c r="I284" s="214">
        <v>2130095</v>
      </c>
      <c r="J284" s="215">
        <f t="shared" si="27"/>
        <v>134.04377561191717</v>
      </c>
      <c r="K284" s="216">
        <f t="shared" si="25"/>
        <v>1.58856359169443E-2</v>
      </c>
      <c r="L284" s="213">
        <v>1589104</v>
      </c>
    </row>
    <row r="285" spans="2:12" s="3" customFormat="1">
      <c r="B285" s="19" t="s">
        <v>577</v>
      </c>
      <c r="C285" s="20">
        <v>3</v>
      </c>
      <c r="D285" s="21" t="s">
        <v>578</v>
      </c>
      <c r="E285" s="490"/>
      <c r="F285" s="20"/>
      <c r="G285" s="212"/>
      <c r="H285" s="213"/>
      <c r="I285" s="214">
        <v>258925740</v>
      </c>
      <c r="J285" s="215">
        <f t="shared" si="27"/>
        <v>94.378563124572977</v>
      </c>
      <c r="K285" s="216">
        <f t="shared" si="25"/>
        <v>1.9309937045837773</v>
      </c>
      <c r="L285" s="213">
        <v>274348042</v>
      </c>
    </row>
    <row r="286" spans="2:12" s="3" customFormat="1">
      <c r="B286" s="19" t="s">
        <v>579</v>
      </c>
      <c r="C286" s="20">
        <v>4</v>
      </c>
      <c r="D286" s="21" t="s">
        <v>580</v>
      </c>
      <c r="E286" s="490">
        <v>1386282</v>
      </c>
      <c r="F286" s="20" t="s">
        <v>14</v>
      </c>
      <c r="G286" s="212">
        <f>IF(F286="","",E286/H286*100)</f>
        <v>78.129093052772063</v>
      </c>
      <c r="H286" s="213">
        <v>1774348</v>
      </c>
      <c r="I286" s="214">
        <v>41969248</v>
      </c>
      <c r="J286" s="215">
        <f t="shared" si="27"/>
        <v>88.63792265650396</v>
      </c>
      <c r="K286" s="216">
        <f t="shared" si="25"/>
        <v>0.31299458166698796</v>
      </c>
      <c r="L286" s="213">
        <v>47349088</v>
      </c>
    </row>
    <row r="287" spans="2:12" s="3" customFormat="1">
      <c r="B287" s="19" t="s">
        <v>581</v>
      </c>
      <c r="C287" s="20">
        <v>4</v>
      </c>
      <c r="D287" s="21" t="s">
        <v>582</v>
      </c>
      <c r="E287" s="490">
        <v>23771911</v>
      </c>
      <c r="F287" s="20" t="s">
        <v>36</v>
      </c>
      <c r="G287" s="212">
        <f t="shared" ref="G287:G296" si="30">IF(F287="","",E287/H287*100)</f>
        <v>90.244400304885389</v>
      </c>
      <c r="H287" s="213">
        <v>26341702</v>
      </c>
      <c r="I287" s="214">
        <v>127409384</v>
      </c>
      <c r="J287" s="215">
        <f t="shared" si="27"/>
        <v>94.5972418500548</v>
      </c>
      <c r="K287" s="216">
        <f t="shared" si="25"/>
        <v>0.95018254426499671</v>
      </c>
      <c r="L287" s="213">
        <v>134686151</v>
      </c>
    </row>
    <row r="288" spans="2:12" s="3" customFormat="1">
      <c r="B288" s="19" t="s">
        <v>583</v>
      </c>
      <c r="C288" s="20">
        <v>3</v>
      </c>
      <c r="D288" s="21" t="s">
        <v>584</v>
      </c>
      <c r="E288" s="490">
        <v>15530214</v>
      </c>
      <c r="F288" s="20" t="s">
        <v>36</v>
      </c>
      <c r="G288" s="212">
        <f t="shared" si="30"/>
        <v>89.674367007586241</v>
      </c>
      <c r="H288" s="213">
        <v>17318454</v>
      </c>
      <c r="I288" s="214">
        <v>42442383</v>
      </c>
      <c r="J288" s="215">
        <f t="shared" si="27"/>
        <v>100.9956027260714</v>
      </c>
      <c r="K288" s="216">
        <f t="shared" si="25"/>
        <v>0.31652308642830773</v>
      </c>
      <c r="L288" s="213">
        <v>42023991</v>
      </c>
    </row>
    <row r="289" spans="2:12" s="3" customFormat="1">
      <c r="B289" s="19" t="s">
        <v>585</v>
      </c>
      <c r="C289" s="20">
        <v>4</v>
      </c>
      <c r="D289" s="21" t="s">
        <v>586</v>
      </c>
      <c r="E289" s="490">
        <v>1324149</v>
      </c>
      <c r="F289" s="20" t="s">
        <v>36</v>
      </c>
      <c r="G289" s="212">
        <f t="shared" si="30"/>
        <v>106.69225166224582</v>
      </c>
      <c r="H289" s="213">
        <v>1241092</v>
      </c>
      <c r="I289" s="214">
        <v>3516576</v>
      </c>
      <c r="J289" s="215">
        <f t="shared" si="27"/>
        <v>88.694579696656717</v>
      </c>
      <c r="K289" s="216">
        <f t="shared" si="25"/>
        <v>2.6225612477501853E-2</v>
      </c>
      <c r="L289" s="213">
        <v>3964815</v>
      </c>
    </row>
    <row r="290" spans="2:12" s="3" customFormat="1">
      <c r="B290" s="19" t="s">
        <v>587</v>
      </c>
      <c r="C290" s="20">
        <v>4</v>
      </c>
      <c r="D290" s="21" t="s">
        <v>588</v>
      </c>
      <c r="E290" s="490">
        <v>139192</v>
      </c>
      <c r="F290" s="20" t="s">
        <v>36</v>
      </c>
      <c r="G290" s="212">
        <f t="shared" si="30"/>
        <v>62.224288537019326</v>
      </c>
      <c r="H290" s="213">
        <v>223694</v>
      </c>
      <c r="I290" s="214">
        <v>923824</v>
      </c>
      <c r="J290" s="215">
        <f t="shared" si="27"/>
        <v>58.018139774992427</v>
      </c>
      <c r="K290" s="216">
        <f t="shared" si="25"/>
        <v>6.8896137098745126E-3</v>
      </c>
      <c r="L290" s="213">
        <v>1592302</v>
      </c>
    </row>
    <row r="291" spans="2:12" s="3" customFormat="1">
      <c r="B291" s="19" t="s">
        <v>589</v>
      </c>
      <c r="C291" s="20">
        <v>3</v>
      </c>
      <c r="D291" s="21" t="s">
        <v>590</v>
      </c>
      <c r="E291" s="490">
        <v>7694874</v>
      </c>
      <c r="F291" s="20" t="s">
        <v>36</v>
      </c>
      <c r="G291" s="212">
        <f t="shared" si="30"/>
        <v>82.11256958607332</v>
      </c>
      <c r="H291" s="213">
        <v>9371128</v>
      </c>
      <c r="I291" s="214">
        <v>5145143</v>
      </c>
      <c r="J291" s="215">
        <f t="shared" si="27"/>
        <v>91.077180321786471</v>
      </c>
      <c r="K291" s="216">
        <f t="shared" si="25"/>
        <v>3.8370996804656388E-2</v>
      </c>
      <c r="L291" s="213">
        <v>5649212</v>
      </c>
    </row>
    <row r="292" spans="2:12" s="3" customFormat="1">
      <c r="B292" s="19" t="s">
        <v>591</v>
      </c>
      <c r="C292" s="20">
        <v>3</v>
      </c>
      <c r="D292" s="21" t="s">
        <v>592</v>
      </c>
      <c r="E292" s="490">
        <v>2239268</v>
      </c>
      <c r="F292" s="20" t="s">
        <v>14</v>
      </c>
      <c r="G292" s="212">
        <f>IF(F292="","",E292/H292*100)</f>
        <v>101.31687119909256</v>
      </c>
      <c r="H292" s="213">
        <v>2210163</v>
      </c>
      <c r="I292" s="214">
        <v>37724206</v>
      </c>
      <c r="J292" s="215">
        <f t="shared" si="27"/>
        <v>100.76591991471643</v>
      </c>
      <c r="K292" s="216">
        <f t="shared" si="25"/>
        <v>0.28133627926069293</v>
      </c>
      <c r="L292" s="213">
        <v>37437465</v>
      </c>
    </row>
    <row r="293" spans="2:12" s="3" customFormat="1">
      <c r="B293" s="19" t="s">
        <v>593</v>
      </c>
      <c r="C293" s="20">
        <v>4</v>
      </c>
      <c r="D293" s="21" t="s">
        <v>594</v>
      </c>
      <c r="E293" s="490">
        <v>412326</v>
      </c>
      <c r="F293" s="20" t="s">
        <v>14</v>
      </c>
      <c r="G293" s="212">
        <f t="shared" si="30"/>
        <v>92.217990208467057</v>
      </c>
      <c r="H293" s="213">
        <v>447121</v>
      </c>
      <c r="I293" s="214">
        <v>15563013</v>
      </c>
      <c r="J293" s="215">
        <f t="shared" si="27"/>
        <v>102.52997762433174</v>
      </c>
      <c r="K293" s="216">
        <f t="shared" si="25"/>
        <v>0.11606447519414442</v>
      </c>
      <c r="L293" s="213">
        <v>15178988</v>
      </c>
    </row>
    <row r="294" spans="2:12" s="3" customFormat="1">
      <c r="B294" s="19" t="s">
        <v>595</v>
      </c>
      <c r="C294" s="20">
        <v>4</v>
      </c>
      <c r="D294" s="21" t="s">
        <v>596</v>
      </c>
      <c r="E294" s="490">
        <v>1826942</v>
      </c>
      <c r="F294" s="20" t="s">
        <v>14</v>
      </c>
      <c r="G294" s="212">
        <f>IF(F294="","",E294/H294*100)</f>
        <v>103.62441734229814</v>
      </c>
      <c r="H294" s="213">
        <v>1763042</v>
      </c>
      <c r="I294" s="214">
        <v>22161193</v>
      </c>
      <c r="J294" s="215">
        <f t="shared" si="27"/>
        <v>99.562935056158608</v>
      </c>
      <c r="K294" s="216">
        <f t="shared" si="25"/>
        <v>0.16527180406654848</v>
      </c>
      <c r="L294" s="213">
        <v>22258477</v>
      </c>
    </row>
    <row r="295" spans="2:12" s="3" customFormat="1">
      <c r="B295" s="19" t="s">
        <v>597</v>
      </c>
      <c r="C295" s="20">
        <v>3</v>
      </c>
      <c r="D295" s="21" t="s">
        <v>598</v>
      </c>
      <c r="E295" s="490">
        <v>3059852</v>
      </c>
      <c r="F295" s="20" t="s">
        <v>14</v>
      </c>
      <c r="G295" s="212">
        <f t="shared" si="30"/>
        <v>119.30354551416467</v>
      </c>
      <c r="H295" s="213">
        <v>2564762</v>
      </c>
      <c r="I295" s="214">
        <v>5600098</v>
      </c>
      <c r="J295" s="215">
        <f t="shared" si="27"/>
        <v>85.513580998726184</v>
      </c>
      <c r="K295" s="216">
        <f t="shared" si="25"/>
        <v>4.1763920354354118E-2</v>
      </c>
      <c r="L295" s="213">
        <v>6548782</v>
      </c>
    </row>
    <row r="296" spans="2:12" s="3" customFormat="1">
      <c r="B296" s="19" t="s">
        <v>599</v>
      </c>
      <c r="C296" s="20">
        <v>4</v>
      </c>
      <c r="D296" s="21" t="s">
        <v>600</v>
      </c>
      <c r="E296" s="490">
        <v>210485</v>
      </c>
      <c r="F296" s="20" t="s">
        <v>14</v>
      </c>
      <c r="G296" s="212">
        <f t="shared" si="30"/>
        <v>134.59411068836525</v>
      </c>
      <c r="H296" s="213">
        <v>156385</v>
      </c>
      <c r="I296" s="214">
        <v>1154161</v>
      </c>
      <c r="J296" s="215">
        <f t="shared" si="27"/>
        <v>116.13462492440732</v>
      </c>
      <c r="K296" s="216">
        <f t="shared" si="25"/>
        <v>8.6074008133610706E-3</v>
      </c>
      <c r="L296" s="213">
        <v>993813</v>
      </c>
    </row>
    <row r="297" spans="2:12" s="3" customFormat="1">
      <c r="B297" s="19" t="s">
        <v>601</v>
      </c>
      <c r="C297" s="20">
        <v>4</v>
      </c>
      <c r="D297" s="21" t="s">
        <v>602</v>
      </c>
      <c r="E297" s="490">
        <v>2844400</v>
      </c>
      <c r="F297" s="20" t="s">
        <v>14</v>
      </c>
      <c r="G297" s="212">
        <f>IF(F297="","",E297/H297*100)</f>
        <v>118.97461980740869</v>
      </c>
      <c r="H297" s="213">
        <v>2390762</v>
      </c>
      <c r="I297" s="214">
        <v>3922122</v>
      </c>
      <c r="J297" s="215">
        <f t="shared" si="27"/>
        <v>108.33765160446332</v>
      </c>
      <c r="K297" s="216">
        <f t="shared" si="25"/>
        <v>2.9250057914711511E-2</v>
      </c>
      <c r="L297" s="213">
        <v>3620276</v>
      </c>
    </row>
    <row r="298" spans="2:12" s="3" customFormat="1">
      <c r="B298" s="19" t="s">
        <v>603</v>
      </c>
      <c r="C298" s="20">
        <v>3</v>
      </c>
      <c r="D298" s="21" t="s">
        <v>604</v>
      </c>
      <c r="E298" s="490">
        <v>1851014</v>
      </c>
      <c r="F298" s="20" t="s">
        <v>36</v>
      </c>
      <c r="G298" s="212">
        <f>IF(F298="","",E298/H298*100)</f>
        <v>86.757022648989178</v>
      </c>
      <c r="H298" s="213">
        <v>2133561</v>
      </c>
      <c r="I298" s="214">
        <v>23639505</v>
      </c>
      <c r="J298" s="215">
        <f t="shared" si="27"/>
        <v>83.573384996248137</v>
      </c>
      <c r="K298" s="216">
        <f t="shared" si="25"/>
        <v>0.17629662981547034</v>
      </c>
      <c r="L298" s="213">
        <v>28285925</v>
      </c>
    </row>
    <row r="299" spans="2:12" s="3" customFormat="1">
      <c r="B299" s="19" t="s">
        <v>605</v>
      </c>
      <c r="C299" s="20">
        <v>3</v>
      </c>
      <c r="D299" s="21" t="s">
        <v>606</v>
      </c>
      <c r="E299" s="490"/>
      <c r="F299" s="20"/>
      <c r="G299" s="212"/>
      <c r="H299" s="213"/>
      <c r="I299" s="214">
        <v>48580314</v>
      </c>
      <c r="J299" s="215">
        <f t="shared" si="27"/>
        <v>87.290086711485472</v>
      </c>
      <c r="K299" s="216">
        <f t="shared" si="25"/>
        <v>0.36229801062151307</v>
      </c>
      <c r="L299" s="213">
        <v>55653873</v>
      </c>
    </row>
    <row r="300" spans="2:12" s="3" customFormat="1">
      <c r="B300" s="19" t="s">
        <v>607</v>
      </c>
      <c r="C300" s="20">
        <v>3</v>
      </c>
      <c r="D300" s="21" t="s">
        <v>608</v>
      </c>
      <c r="E300" s="490"/>
      <c r="F300" s="20"/>
      <c r="G300" s="212"/>
      <c r="H300" s="213"/>
      <c r="I300" s="214">
        <v>37857820</v>
      </c>
      <c r="J300" s="215">
        <f t="shared" si="27"/>
        <v>150.08314315826655</v>
      </c>
      <c r="K300" s="216">
        <f t="shared" si="25"/>
        <v>0.28233273404670317</v>
      </c>
      <c r="L300" s="213">
        <v>25224565</v>
      </c>
    </row>
    <row r="301" spans="2:12" s="3" customFormat="1">
      <c r="B301" s="19" t="s">
        <v>609</v>
      </c>
      <c r="C301" s="20">
        <v>4</v>
      </c>
      <c r="D301" s="21" t="s">
        <v>610</v>
      </c>
      <c r="E301" s="490">
        <v>11</v>
      </c>
      <c r="F301" s="20" t="s">
        <v>18</v>
      </c>
      <c r="G301" s="212">
        <f>IF(F301="","",E301/H301*100)</f>
        <v>34.375</v>
      </c>
      <c r="H301" s="213">
        <v>32</v>
      </c>
      <c r="I301" s="214">
        <v>127382</v>
      </c>
      <c r="J301" s="215">
        <f t="shared" si="27"/>
        <v>56.902019994460872</v>
      </c>
      <c r="K301" s="216">
        <f t="shared" si="25"/>
        <v>9.4997832226834903E-4</v>
      </c>
      <c r="L301" s="213">
        <v>223862</v>
      </c>
    </row>
    <row r="302" spans="2:12" s="3" customFormat="1">
      <c r="B302" s="19" t="s">
        <v>611</v>
      </c>
      <c r="C302" s="20">
        <v>4</v>
      </c>
      <c r="D302" s="21" t="s">
        <v>612</v>
      </c>
      <c r="E302" s="490">
        <v>43125</v>
      </c>
      <c r="F302" s="20" t="s">
        <v>14</v>
      </c>
      <c r="G302" s="212">
        <f>IF(F302="","",E302/H302*100)</f>
        <v>101.92866765936326</v>
      </c>
      <c r="H302" s="213">
        <v>42309</v>
      </c>
      <c r="I302" s="214">
        <v>1017364</v>
      </c>
      <c r="J302" s="215">
        <f t="shared" si="27"/>
        <v>105.23450001499856</v>
      </c>
      <c r="K302" s="216">
        <f t="shared" si="25"/>
        <v>7.5872081287483044E-3</v>
      </c>
      <c r="L302" s="213">
        <v>966759</v>
      </c>
    </row>
    <row r="303" spans="2:12" s="3" customFormat="1">
      <c r="B303" s="19" t="s">
        <v>613</v>
      </c>
      <c r="C303" s="20">
        <v>4</v>
      </c>
      <c r="D303" s="21" t="s">
        <v>614</v>
      </c>
      <c r="E303" s="490">
        <v>29653</v>
      </c>
      <c r="F303" s="20" t="s">
        <v>14</v>
      </c>
      <c r="G303" s="212">
        <f t="shared" ref="G303" si="31">IF(F303="","",E303/H303*100)</f>
        <v>62.585479105107645</v>
      </c>
      <c r="H303" s="213">
        <v>47380</v>
      </c>
      <c r="I303" s="214">
        <v>90746</v>
      </c>
      <c r="J303" s="215">
        <f t="shared" si="27"/>
        <v>49.584997623093699</v>
      </c>
      <c r="K303" s="216">
        <f t="shared" si="25"/>
        <v>6.7675757039898569E-4</v>
      </c>
      <c r="L303" s="213">
        <v>183011</v>
      </c>
    </row>
    <row r="304" spans="2:12" s="3" customFormat="1">
      <c r="B304" s="19" t="s">
        <v>615</v>
      </c>
      <c r="C304" s="20">
        <v>4</v>
      </c>
      <c r="D304" s="37" t="s">
        <v>616</v>
      </c>
      <c r="E304" s="490">
        <v>51</v>
      </c>
      <c r="F304" s="20" t="s">
        <v>14</v>
      </c>
      <c r="G304" s="212">
        <f>IF(F304="","",E304/H304*100)</f>
        <v>204</v>
      </c>
      <c r="H304" s="213">
        <v>25</v>
      </c>
      <c r="I304" s="214">
        <v>8188</v>
      </c>
      <c r="J304" s="215">
        <f t="shared" si="27"/>
        <v>211.24871001031994</v>
      </c>
      <c r="K304" s="216">
        <f t="shared" si="25"/>
        <v>6.1063749216790761E-5</v>
      </c>
      <c r="L304" s="213">
        <v>3876</v>
      </c>
    </row>
    <row r="305" spans="2:12" s="3" customFormat="1">
      <c r="B305" s="19" t="s">
        <v>617</v>
      </c>
      <c r="C305" s="20">
        <v>3</v>
      </c>
      <c r="D305" s="21" t="s">
        <v>618</v>
      </c>
      <c r="E305" s="490"/>
      <c r="F305" s="20"/>
      <c r="G305" s="212"/>
      <c r="H305" s="213"/>
      <c r="I305" s="214">
        <v>141734068</v>
      </c>
      <c r="J305" s="215">
        <f t="shared" si="27"/>
        <v>109.40842364023004</v>
      </c>
      <c r="K305" s="216">
        <f t="shared" si="25"/>
        <v>1.0570119179076172</v>
      </c>
      <c r="L305" s="213">
        <v>129545846</v>
      </c>
    </row>
    <row r="306" spans="2:12" s="3" customFormat="1">
      <c r="B306" s="19" t="s">
        <v>619</v>
      </c>
      <c r="C306" s="20">
        <v>3</v>
      </c>
      <c r="D306" s="21" t="s">
        <v>620</v>
      </c>
      <c r="E306" s="490"/>
      <c r="F306" s="20"/>
      <c r="G306" s="212"/>
      <c r="H306" s="213"/>
      <c r="I306" s="214">
        <v>1483435</v>
      </c>
      <c r="J306" s="215">
        <f t="shared" si="27"/>
        <v>66.736172500433014</v>
      </c>
      <c r="K306" s="216">
        <f t="shared" si="25"/>
        <v>1.1063031609600637E-2</v>
      </c>
      <c r="L306" s="213">
        <v>2222835</v>
      </c>
    </row>
    <row r="307" spans="2:12" s="3" customFormat="1">
      <c r="B307" s="19" t="s">
        <v>621</v>
      </c>
      <c r="C307" s="20">
        <v>3</v>
      </c>
      <c r="D307" s="21" t="s">
        <v>622</v>
      </c>
      <c r="E307" s="490"/>
      <c r="F307" s="20"/>
      <c r="G307" s="212"/>
      <c r="H307" s="213"/>
      <c r="I307" s="214">
        <v>243748223</v>
      </c>
      <c r="J307" s="215">
        <f t="shared" si="27"/>
        <v>114.46566205860162</v>
      </c>
      <c r="K307" s="216">
        <f t="shared" si="25"/>
        <v>1.8178041476930129</v>
      </c>
      <c r="L307" s="213">
        <v>212944405</v>
      </c>
    </row>
    <row r="308" spans="2:12" s="3" customFormat="1">
      <c r="B308" s="19" t="s">
        <v>623</v>
      </c>
      <c r="C308" s="20">
        <v>4</v>
      </c>
      <c r="D308" s="21" t="s">
        <v>624</v>
      </c>
      <c r="E308" s="490">
        <v>3253</v>
      </c>
      <c r="F308" s="20" t="s">
        <v>14</v>
      </c>
      <c r="G308" s="212">
        <f>IF(F308="","",E308/H308*100)</f>
        <v>15.714216704507027</v>
      </c>
      <c r="H308" s="213">
        <v>20701</v>
      </c>
      <c r="I308" s="214">
        <v>230468</v>
      </c>
      <c r="J308" s="215">
        <f t="shared" si="27"/>
        <v>33.397045291522062</v>
      </c>
      <c r="K308" s="216">
        <f t="shared" si="25"/>
        <v>1.718764063812327E-3</v>
      </c>
      <c r="L308" s="213">
        <v>690085</v>
      </c>
    </row>
    <row r="309" spans="2:12" s="3" customFormat="1">
      <c r="B309" s="19" t="s">
        <v>625</v>
      </c>
      <c r="C309" s="20">
        <v>4</v>
      </c>
      <c r="D309" s="21" t="s">
        <v>626</v>
      </c>
      <c r="E309" s="490">
        <v>2087638237</v>
      </c>
      <c r="F309" s="20" t="s">
        <v>14</v>
      </c>
      <c r="G309" s="212">
        <f t="shared" ref="G309" si="32">IF(F309="","",E309/H309*100)</f>
        <v>90.14849914538253</v>
      </c>
      <c r="H309" s="213">
        <v>2315777031</v>
      </c>
      <c r="I309" s="214">
        <v>79183485</v>
      </c>
      <c r="J309" s="215">
        <f t="shared" si="27"/>
        <v>125.81481287753111</v>
      </c>
      <c r="K309" s="216">
        <f t="shared" si="25"/>
        <v>0.59052765878743441</v>
      </c>
      <c r="L309" s="213">
        <v>62936536</v>
      </c>
    </row>
    <row r="310" spans="2:12" s="3" customFormat="1">
      <c r="B310" s="19" t="s">
        <v>627</v>
      </c>
      <c r="C310" s="20">
        <v>4</v>
      </c>
      <c r="D310" s="21" t="s">
        <v>628</v>
      </c>
      <c r="E310" s="490">
        <v>4164267054</v>
      </c>
      <c r="F310" s="20" t="s">
        <v>14</v>
      </c>
      <c r="G310" s="212">
        <f>IF(F310="","",E310/H310*100)</f>
        <v>176.82099713194904</v>
      </c>
      <c r="H310" s="213">
        <v>2355074975</v>
      </c>
      <c r="I310" s="214">
        <v>73293205</v>
      </c>
      <c r="J310" s="215">
        <f t="shared" si="27"/>
        <v>91.582605803679201</v>
      </c>
      <c r="K310" s="216">
        <f t="shared" si="25"/>
        <v>0.54659964453039023</v>
      </c>
      <c r="L310" s="213">
        <v>80029613</v>
      </c>
    </row>
    <row r="311" spans="2:12" s="3" customFormat="1">
      <c r="B311" s="19" t="s">
        <v>629</v>
      </c>
      <c r="C311" s="20">
        <v>3</v>
      </c>
      <c r="D311" s="21" t="s">
        <v>630</v>
      </c>
      <c r="E311" s="490"/>
      <c r="F311" s="20"/>
      <c r="G311" s="212"/>
      <c r="H311" s="213"/>
      <c r="I311" s="214">
        <v>231129165</v>
      </c>
      <c r="J311" s="215">
        <f t="shared" si="27"/>
        <v>83.189666603204302</v>
      </c>
      <c r="K311" s="216">
        <f t="shared" si="25"/>
        <v>1.7236948422381844</v>
      </c>
      <c r="L311" s="213">
        <v>277833984</v>
      </c>
    </row>
    <row r="312" spans="2:12" s="3" customFormat="1">
      <c r="B312" s="19" t="s">
        <v>631</v>
      </c>
      <c r="C312" s="20">
        <v>3</v>
      </c>
      <c r="D312" s="21" t="s">
        <v>632</v>
      </c>
      <c r="E312" s="490"/>
      <c r="F312" s="20"/>
      <c r="G312" s="212"/>
      <c r="H312" s="213"/>
      <c r="I312" s="214">
        <v>423014001</v>
      </c>
      <c r="J312" s="215">
        <f t="shared" si="27"/>
        <v>85.604491050699821</v>
      </c>
      <c r="K312" s="216">
        <f t="shared" si="25"/>
        <v>3.15471676505316</v>
      </c>
      <c r="L312" s="213">
        <v>494149309</v>
      </c>
    </row>
    <row r="313" spans="2:12" s="3" customFormat="1">
      <c r="B313" s="19" t="s">
        <v>633</v>
      </c>
      <c r="C313" s="20">
        <v>4</v>
      </c>
      <c r="D313" s="21" t="s">
        <v>634</v>
      </c>
      <c r="E313" s="490">
        <v>39591056</v>
      </c>
      <c r="F313" s="20" t="s">
        <v>14</v>
      </c>
      <c r="G313" s="212">
        <f>IF(F313="","",E313/H313*100)</f>
        <v>108.48064780426942</v>
      </c>
      <c r="H313" s="213">
        <v>36495962</v>
      </c>
      <c r="I313" s="214">
        <v>138256270</v>
      </c>
      <c r="J313" s="215">
        <f t="shared" si="27"/>
        <v>92.143735522509658</v>
      </c>
      <c r="K313" s="216">
        <f t="shared" si="25"/>
        <v>1.0310755006019678</v>
      </c>
      <c r="L313" s="213">
        <v>150044134</v>
      </c>
    </row>
    <row r="314" spans="2:12" s="3" customFormat="1">
      <c r="B314" s="19" t="s">
        <v>635</v>
      </c>
      <c r="C314" s="20">
        <v>3</v>
      </c>
      <c r="D314" s="21" t="s">
        <v>636</v>
      </c>
      <c r="E314" s="490">
        <v>6017715</v>
      </c>
      <c r="F314" s="20" t="s">
        <v>637</v>
      </c>
      <c r="G314" s="212">
        <f t="shared" ref="G314:G315" si="33">IF(F314="","",E314/H314*100)</f>
        <v>126.55168802458978</v>
      </c>
      <c r="H314" s="213">
        <v>4755144</v>
      </c>
      <c r="I314" s="214">
        <v>34459177</v>
      </c>
      <c r="J314" s="215">
        <f t="shared" si="27"/>
        <v>111.27300259382724</v>
      </c>
      <c r="K314" s="216">
        <f t="shared" si="25"/>
        <v>0.2569866319669033</v>
      </c>
      <c r="L314" s="213">
        <v>30968138</v>
      </c>
    </row>
    <row r="315" spans="2:12" s="3" customFormat="1">
      <c r="B315" s="19" t="s">
        <v>638</v>
      </c>
      <c r="C315" s="20">
        <v>3</v>
      </c>
      <c r="D315" s="21" t="s">
        <v>639</v>
      </c>
      <c r="E315" s="490">
        <v>5918</v>
      </c>
      <c r="F315" s="20" t="s">
        <v>18</v>
      </c>
      <c r="G315" s="212">
        <f t="shared" si="33"/>
        <v>39.664879356568363</v>
      </c>
      <c r="H315" s="213">
        <v>14920</v>
      </c>
      <c r="I315" s="214">
        <v>7472563</v>
      </c>
      <c r="J315" s="215">
        <f t="shared" si="27"/>
        <v>31.621264527621644</v>
      </c>
      <c r="K315" s="216">
        <f t="shared" si="25"/>
        <v>5.572822582299336E-2</v>
      </c>
      <c r="L315" s="213">
        <v>23631449</v>
      </c>
    </row>
    <row r="316" spans="2:12" s="3" customFormat="1">
      <c r="B316" s="19" t="s">
        <v>640</v>
      </c>
      <c r="C316" s="20">
        <v>4</v>
      </c>
      <c r="D316" s="21" t="s">
        <v>641</v>
      </c>
      <c r="E316" s="490">
        <v>5600</v>
      </c>
      <c r="F316" s="20" t="s">
        <v>18</v>
      </c>
      <c r="G316" s="212">
        <f>IF(F316="","",E316/H316*100)</f>
        <v>38.398244651673068</v>
      </c>
      <c r="H316" s="213">
        <v>14584</v>
      </c>
      <c r="I316" s="214">
        <v>5394679</v>
      </c>
      <c r="J316" s="215">
        <f t="shared" si="27"/>
        <v>25.26038474299974</v>
      </c>
      <c r="K316" s="216">
        <f t="shared" si="25"/>
        <v>4.023196452871123E-2</v>
      </c>
      <c r="L316" s="213">
        <v>21356282</v>
      </c>
    </row>
    <row r="317" spans="2:12" s="3" customFormat="1">
      <c r="B317" s="15" t="s">
        <v>642</v>
      </c>
      <c r="C317" s="16">
        <v>2</v>
      </c>
      <c r="D317" s="18" t="s">
        <v>643</v>
      </c>
      <c r="E317" s="489"/>
      <c r="F317" s="16"/>
      <c r="G317" s="207"/>
      <c r="H317" s="208"/>
      <c r="I317" s="209">
        <v>6537419586</v>
      </c>
      <c r="J317" s="210">
        <f t="shared" si="27"/>
        <v>80.042542722753353</v>
      </c>
      <c r="K317" s="211">
        <f t="shared" si="25"/>
        <v>48.754195178851987</v>
      </c>
      <c r="L317" s="208">
        <v>8167431173</v>
      </c>
    </row>
    <row r="318" spans="2:12" s="3" customFormat="1">
      <c r="B318" s="19" t="s">
        <v>644</v>
      </c>
      <c r="C318" s="20">
        <v>3</v>
      </c>
      <c r="D318" s="21" t="s">
        <v>645</v>
      </c>
      <c r="E318" s="490"/>
      <c r="F318" s="20"/>
      <c r="G318" s="212"/>
      <c r="H318" s="213"/>
      <c r="I318" s="214">
        <v>1035916</v>
      </c>
      <c r="J318" s="215">
        <f t="shared" si="27"/>
        <v>40.886600737597249</v>
      </c>
      <c r="K318" s="216">
        <f t="shared" si="25"/>
        <v>7.7255636093870317E-3</v>
      </c>
      <c r="L318" s="213">
        <v>2533632</v>
      </c>
    </row>
    <row r="319" spans="2:12" s="3" customFormat="1">
      <c r="B319" s="19" t="s">
        <v>646</v>
      </c>
      <c r="C319" s="20">
        <v>4</v>
      </c>
      <c r="D319" s="21" t="s">
        <v>647</v>
      </c>
      <c r="E319" s="490">
        <v>379</v>
      </c>
      <c r="F319" s="20" t="s">
        <v>18</v>
      </c>
      <c r="G319" s="212">
        <f>IF(F319="","",E319/H319*100)</f>
        <v>51.564625850340143</v>
      </c>
      <c r="H319" s="213">
        <v>735</v>
      </c>
      <c r="I319" s="214">
        <v>938981</v>
      </c>
      <c r="J319" s="215">
        <f t="shared" si="27"/>
        <v>38.237216437204793</v>
      </c>
      <c r="K319" s="216">
        <f t="shared" si="25"/>
        <v>7.0026502568797519E-3</v>
      </c>
      <c r="L319" s="213">
        <v>2455673</v>
      </c>
    </row>
    <row r="320" spans="2:12" s="3" customFormat="1">
      <c r="B320" s="19" t="s">
        <v>648</v>
      </c>
      <c r="C320" s="20">
        <v>4</v>
      </c>
      <c r="D320" s="21" t="s">
        <v>649</v>
      </c>
      <c r="E320" s="490">
        <v>410</v>
      </c>
      <c r="F320" s="20" t="s">
        <v>14</v>
      </c>
      <c r="G320" s="212">
        <f t="shared" ref="G320:G326" si="34">IF(F320="","",E320/H320*100)</f>
        <v>173.72881355932205</v>
      </c>
      <c r="H320" s="213">
        <v>236</v>
      </c>
      <c r="I320" s="214">
        <v>96935</v>
      </c>
      <c r="J320" s="215">
        <f t="shared" si="27"/>
        <v>174.29023500008992</v>
      </c>
      <c r="K320" s="216">
        <f t="shared" si="25"/>
        <v>7.2291335250728047E-4</v>
      </c>
      <c r="L320" s="213">
        <v>55617</v>
      </c>
    </row>
    <row r="321" spans="2:12" s="3" customFormat="1">
      <c r="B321" s="19" t="s">
        <v>650</v>
      </c>
      <c r="C321" s="20">
        <v>3</v>
      </c>
      <c r="D321" s="21" t="s">
        <v>651</v>
      </c>
      <c r="E321" s="490">
        <v>1867546</v>
      </c>
      <c r="F321" s="20" t="s">
        <v>14</v>
      </c>
      <c r="G321" s="212">
        <f t="shared" si="34"/>
        <v>78.111337387912471</v>
      </c>
      <c r="H321" s="213">
        <v>2390877</v>
      </c>
      <c r="I321" s="214">
        <v>4514725828</v>
      </c>
      <c r="J321" s="215">
        <f t="shared" si="27"/>
        <v>79.733255193224039</v>
      </c>
      <c r="K321" s="216">
        <f t="shared" si="25"/>
        <v>33.669526837269174</v>
      </c>
      <c r="L321" s="213">
        <v>5662287106</v>
      </c>
    </row>
    <row r="322" spans="2:12" s="3" customFormat="1">
      <c r="B322" s="19" t="s">
        <v>652</v>
      </c>
      <c r="C322" s="20">
        <v>4</v>
      </c>
      <c r="D322" s="21" t="s">
        <v>653</v>
      </c>
      <c r="E322" s="490">
        <v>1704716</v>
      </c>
      <c r="F322" s="20" t="s">
        <v>14</v>
      </c>
      <c r="G322" s="212">
        <f t="shared" si="34"/>
        <v>77.957743065178036</v>
      </c>
      <c r="H322" s="213">
        <v>2186718</v>
      </c>
      <c r="I322" s="214">
        <v>4178341943</v>
      </c>
      <c r="J322" s="215">
        <f t="shared" si="27"/>
        <v>79.61972042447033</v>
      </c>
      <c r="K322" s="216">
        <f t="shared" si="25"/>
        <v>31.160872563428217</v>
      </c>
      <c r="L322" s="213">
        <v>5247873166</v>
      </c>
    </row>
    <row r="323" spans="2:12" s="3" customFormat="1">
      <c r="B323" s="19" t="s">
        <v>654</v>
      </c>
      <c r="C323" s="20">
        <v>5</v>
      </c>
      <c r="D323" s="21" t="s">
        <v>655</v>
      </c>
      <c r="E323" s="490">
        <v>197193</v>
      </c>
      <c r="F323" s="20" t="s">
        <v>14</v>
      </c>
      <c r="G323" s="212">
        <f t="shared" si="34"/>
        <v>80.352798797110125</v>
      </c>
      <c r="H323" s="213">
        <v>245409</v>
      </c>
      <c r="I323" s="214">
        <v>101906680</v>
      </c>
      <c r="J323" s="215">
        <f t="shared" si="27"/>
        <v>84.550908291028009</v>
      </c>
      <c r="K323" s="216">
        <f t="shared" si="25"/>
        <v>0.75999071214408243</v>
      </c>
      <c r="L323" s="213">
        <v>120527008</v>
      </c>
    </row>
    <row r="324" spans="2:12" s="3" customFormat="1">
      <c r="B324" s="19" t="s">
        <v>656</v>
      </c>
      <c r="C324" s="20">
        <v>4</v>
      </c>
      <c r="D324" s="21" t="s">
        <v>657</v>
      </c>
      <c r="E324" s="490">
        <v>161440</v>
      </c>
      <c r="F324" s="20" t="s">
        <v>14</v>
      </c>
      <c r="G324" s="212">
        <f>IF(F324="","",E324/H324*100)</f>
        <v>79.636544807888683</v>
      </c>
      <c r="H324" s="213">
        <v>202721</v>
      </c>
      <c r="I324" s="214">
        <v>336048179</v>
      </c>
      <c r="J324" s="215">
        <f t="shared" si="27"/>
        <v>81.163993521307845</v>
      </c>
      <c r="K324" s="216">
        <f t="shared" si="25"/>
        <v>2.5061506750384965</v>
      </c>
      <c r="L324" s="213">
        <v>414036033</v>
      </c>
    </row>
    <row r="325" spans="2:12" s="3" customFormat="1">
      <c r="B325" s="19" t="s">
        <v>658</v>
      </c>
      <c r="C325" s="20">
        <v>5</v>
      </c>
      <c r="D325" s="21" t="s">
        <v>659</v>
      </c>
      <c r="E325" s="490">
        <v>92754</v>
      </c>
      <c r="F325" s="20" t="s">
        <v>14</v>
      </c>
      <c r="G325" s="212">
        <f t="shared" si="34"/>
        <v>92.366062537343169</v>
      </c>
      <c r="H325" s="213">
        <v>100420</v>
      </c>
      <c r="I325" s="214">
        <v>178335322</v>
      </c>
      <c r="J325" s="215">
        <f t="shared" si="27"/>
        <v>97.430817865757959</v>
      </c>
      <c r="K325" s="216">
        <f t="shared" si="25"/>
        <v>1.3299735441015668</v>
      </c>
      <c r="L325" s="213">
        <v>183037899</v>
      </c>
    </row>
    <row r="326" spans="2:12" s="3" customFormat="1">
      <c r="B326" s="19" t="s">
        <v>660</v>
      </c>
      <c r="C326" s="20">
        <v>4</v>
      </c>
      <c r="D326" s="21" t="s">
        <v>661</v>
      </c>
      <c r="E326" s="490">
        <v>1339</v>
      </c>
      <c r="F326" s="20" t="s">
        <v>14</v>
      </c>
      <c r="G326" s="212">
        <f t="shared" si="34"/>
        <v>98.167155425219946</v>
      </c>
      <c r="H326" s="213">
        <v>1364</v>
      </c>
      <c r="I326" s="214">
        <v>279089</v>
      </c>
      <c r="J326" s="215">
        <f t="shared" si="27"/>
        <v>101.79191468253967</v>
      </c>
      <c r="K326" s="216">
        <f t="shared" si="25"/>
        <v>2.0813654989209718E-3</v>
      </c>
      <c r="L326" s="213">
        <v>274176</v>
      </c>
    </row>
    <row r="327" spans="2:12" s="3" customFormat="1">
      <c r="B327" s="19" t="s">
        <v>662</v>
      </c>
      <c r="C327" s="20">
        <v>5</v>
      </c>
      <c r="D327" s="21" t="s">
        <v>663</v>
      </c>
      <c r="E327" s="490">
        <v>883</v>
      </c>
      <c r="F327" s="20" t="s">
        <v>14</v>
      </c>
      <c r="G327" s="212">
        <f>IF(F327="","",E327/H327*100)</f>
        <v>79.765130984643179</v>
      </c>
      <c r="H327" s="213">
        <v>1107</v>
      </c>
      <c r="I327" s="214">
        <v>233748</v>
      </c>
      <c r="J327" s="215">
        <f t="shared" si="27"/>
        <v>93.521645194846755</v>
      </c>
      <c r="K327" s="216">
        <f t="shared" si="25"/>
        <v>1.7432253605186136E-3</v>
      </c>
      <c r="L327" s="213">
        <v>249940</v>
      </c>
    </row>
    <row r="328" spans="2:12" s="3" customFormat="1">
      <c r="B328" s="19" t="s">
        <v>664</v>
      </c>
      <c r="C328" s="20">
        <v>3</v>
      </c>
      <c r="D328" s="21" t="s">
        <v>665</v>
      </c>
      <c r="E328" s="490">
        <v>1091246934</v>
      </c>
      <c r="F328" s="20" t="s">
        <v>36</v>
      </c>
      <c r="G328" s="212">
        <f>IF(F328="","",E328/H328*100)</f>
        <v>83.275373116519731</v>
      </c>
      <c r="H328" s="213">
        <v>1310407739</v>
      </c>
      <c r="I328" s="214">
        <v>1762769945</v>
      </c>
      <c r="J328" s="215">
        <f t="shared" si="27"/>
        <v>84.090414024375832</v>
      </c>
      <c r="K328" s="216">
        <f t="shared" ref="K328:K391" si="35">I328/$I$403*100</f>
        <v>13.146231295600398</v>
      </c>
      <c r="L328" s="213">
        <v>2096279303</v>
      </c>
    </row>
    <row r="329" spans="2:12" s="3" customFormat="1">
      <c r="B329" s="19" t="s">
        <v>666</v>
      </c>
      <c r="C329" s="20">
        <v>3</v>
      </c>
      <c r="D329" s="21" t="s">
        <v>667</v>
      </c>
      <c r="E329" s="490"/>
      <c r="F329" s="20"/>
      <c r="G329" s="212"/>
      <c r="H329" s="213"/>
      <c r="I329" s="214">
        <v>21257830</v>
      </c>
      <c r="J329" s="215">
        <f t="shared" si="27"/>
        <v>68.407340296963213</v>
      </c>
      <c r="K329" s="216">
        <f t="shared" si="35"/>
        <v>0.15853478261030424</v>
      </c>
      <c r="L329" s="213">
        <v>31075364</v>
      </c>
    </row>
    <row r="330" spans="2:12" s="3" customFormat="1">
      <c r="B330" s="19" t="s">
        <v>668</v>
      </c>
      <c r="C330" s="20">
        <v>4</v>
      </c>
      <c r="D330" s="21" t="s">
        <v>669</v>
      </c>
      <c r="E330" s="490">
        <v>44107</v>
      </c>
      <c r="F330" s="20" t="s">
        <v>14</v>
      </c>
      <c r="G330" s="212">
        <f>IF(F330="","",E330/H330*100)</f>
        <v>69.673801437485196</v>
      </c>
      <c r="H330" s="213">
        <v>63305</v>
      </c>
      <c r="I330" s="214">
        <v>8205207</v>
      </c>
      <c r="J330" s="215">
        <f t="shared" si="27"/>
        <v>54.316511306386715</v>
      </c>
      <c r="K330" s="216">
        <f t="shared" si="35"/>
        <v>6.1192074074237428E-2</v>
      </c>
      <c r="L330" s="213">
        <v>15106285</v>
      </c>
    </row>
    <row r="331" spans="2:12" s="3" customFormat="1">
      <c r="B331" s="19" t="s">
        <v>670</v>
      </c>
      <c r="C331" s="20">
        <v>3</v>
      </c>
      <c r="D331" s="21" t="s">
        <v>671</v>
      </c>
      <c r="E331" s="490"/>
      <c r="F331" s="20"/>
      <c r="G331" s="212"/>
      <c r="H331" s="213"/>
      <c r="I331" s="214">
        <v>869654</v>
      </c>
      <c r="J331" s="215">
        <f t="shared" ref="J331:J394" si="36">I331/L331*100</f>
        <v>60.240197721876029</v>
      </c>
      <c r="K331" s="216">
        <f t="shared" si="35"/>
        <v>6.4856294286002635E-3</v>
      </c>
      <c r="L331" s="213">
        <v>1443644</v>
      </c>
    </row>
    <row r="332" spans="2:12" s="3" customFormat="1">
      <c r="B332" s="19" t="s">
        <v>672</v>
      </c>
      <c r="C332" s="20">
        <v>4</v>
      </c>
      <c r="D332" s="21" t="s">
        <v>673</v>
      </c>
      <c r="E332" s="490">
        <v>301331</v>
      </c>
      <c r="F332" s="20" t="s">
        <v>14</v>
      </c>
      <c r="G332" s="212">
        <f>IF(F332="","",E332/H332*100)</f>
        <v>87.028008987829466</v>
      </c>
      <c r="H332" s="213">
        <v>346246</v>
      </c>
      <c r="I332" s="214">
        <v>588147</v>
      </c>
      <c r="J332" s="215">
        <f t="shared" si="36"/>
        <v>89.967876646321869</v>
      </c>
      <c r="K332" s="216">
        <f t="shared" si="35"/>
        <v>4.3862311810708154E-3</v>
      </c>
      <c r="L332" s="213">
        <v>653730</v>
      </c>
    </row>
    <row r="333" spans="2:12" s="3" customFormat="1">
      <c r="B333" s="19" t="s">
        <v>674</v>
      </c>
      <c r="C333" s="20">
        <v>3</v>
      </c>
      <c r="D333" s="21" t="s">
        <v>675</v>
      </c>
      <c r="E333" s="490"/>
      <c r="F333" s="20"/>
      <c r="G333" s="212"/>
      <c r="H333" s="213"/>
      <c r="I333" s="214">
        <v>218522055</v>
      </c>
      <c r="J333" s="215">
        <f t="shared" si="36"/>
        <v>64.268298872389892</v>
      </c>
      <c r="K333" s="216">
        <f t="shared" si="35"/>
        <v>1.6296746415312358</v>
      </c>
      <c r="L333" s="213">
        <v>340015309</v>
      </c>
    </row>
    <row r="334" spans="2:12" s="3" customFormat="1">
      <c r="B334" s="33" t="s">
        <v>676</v>
      </c>
      <c r="C334" s="24">
        <v>4</v>
      </c>
      <c r="D334" s="219" t="s">
        <v>677</v>
      </c>
      <c r="E334" s="490">
        <v>1</v>
      </c>
      <c r="F334" s="20" t="s">
        <v>14</v>
      </c>
      <c r="G334" s="212">
        <f>IF(F334="","",E334/H334*100)</f>
        <v>100</v>
      </c>
      <c r="H334" s="213">
        <v>1</v>
      </c>
      <c r="I334" s="214">
        <v>56107</v>
      </c>
      <c r="J334" s="215">
        <f t="shared" si="36"/>
        <v>346.01911810052417</v>
      </c>
      <c r="K334" s="216">
        <f t="shared" si="35"/>
        <v>4.1842987021329747E-4</v>
      </c>
      <c r="L334" s="213">
        <v>16215</v>
      </c>
    </row>
    <row r="335" spans="2:12" s="3" customFormat="1">
      <c r="B335" s="19" t="s">
        <v>678</v>
      </c>
      <c r="C335" s="20">
        <v>3</v>
      </c>
      <c r="D335" s="21" t="s">
        <v>679</v>
      </c>
      <c r="E335" s="490">
        <v>255</v>
      </c>
      <c r="F335" s="20" t="s">
        <v>14</v>
      </c>
      <c r="G335" s="212">
        <f>IF(F335="","",E335/H335*100)</f>
        <v>104.08163265306123</v>
      </c>
      <c r="H335" s="213">
        <v>245</v>
      </c>
      <c r="I335" s="214">
        <v>14286300</v>
      </c>
      <c r="J335" s="215">
        <f t="shared" si="36"/>
        <v>48.893212805618511</v>
      </c>
      <c r="K335" s="216">
        <f t="shared" si="35"/>
        <v>0.10654311680945748</v>
      </c>
      <c r="L335" s="213">
        <v>29219393</v>
      </c>
    </row>
    <row r="336" spans="2:12" s="3" customFormat="1">
      <c r="B336" s="19" t="s">
        <v>680</v>
      </c>
      <c r="C336" s="20">
        <v>4</v>
      </c>
      <c r="D336" s="21" t="s">
        <v>681</v>
      </c>
      <c r="E336" s="490">
        <v>5</v>
      </c>
      <c r="F336" s="20" t="s">
        <v>14</v>
      </c>
      <c r="G336" s="212">
        <f t="shared" ref="G336" si="37">IF(F336="","",E336/H336*100)</f>
        <v>38.461538461538467</v>
      </c>
      <c r="H336" s="213">
        <v>13</v>
      </c>
      <c r="I336" s="214">
        <v>13925147</v>
      </c>
      <c r="J336" s="215">
        <f t="shared" si="36"/>
        <v>48.487054476136592</v>
      </c>
      <c r="K336" s="216">
        <f t="shared" si="35"/>
        <v>0.10384974159928509</v>
      </c>
      <c r="L336" s="213">
        <v>28719309</v>
      </c>
    </row>
    <row r="337" spans="2:12" s="3" customFormat="1">
      <c r="B337" s="19" t="s">
        <v>682</v>
      </c>
      <c r="C337" s="20">
        <v>5</v>
      </c>
      <c r="D337" s="21" t="s">
        <v>683</v>
      </c>
      <c r="E337" s="490">
        <v>5</v>
      </c>
      <c r="F337" s="20" t="s">
        <v>14</v>
      </c>
      <c r="G337" s="212">
        <f>IF(F337="","",E337/H337*100)</f>
        <v>50</v>
      </c>
      <c r="H337" s="213">
        <v>10</v>
      </c>
      <c r="I337" s="214">
        <v>13925147</v>
      </c>
      <c r="J337" s="215">
        <f t="shared" si="36"/>
        <v>49.71168065082238</v>
      </c>
      <c r="K337" s="216">
        <f t="shared" si="35"/>
        <v>0.10384974159928509</v>
      </c>
      <c r="L337" s="213">
        <v>28011821</v>
      </c>
    </row>
    <row r="338" spans="2:12" s="3" customFormat="1">
      <c r="B338" s="12" t="s">
        <v>684</v>
      </c>
      <c r="C338" s="13">
        <v>1</v>
      </c>
      <c r="D338" s="14" t="s">
        <v>685</v>
      </c>
      <c r="E338" s="491"/>
      <c r="F338" s="13"/>
      <c r="G338" s="202" t="str">
        <f>IF(F338="","",E338/H338*100)</f>
        <v/>
      </c>
      <c r="H338" s="203"/>
      <c r="I338" s="204">
        <v>326393069</v>
      </c>
      <c r="J338" s="205">
        <f t="shared" si="36"/>
        <v>90.777933907643899</v>
      </c>
      <c r="K338" s="206">
        <f t="shared" si="35"/>
        <v>2.434145641367206</v>
      </c>
      <c r="L338" s="203">
        <v>359551110</v>
      </c>
    </row>
    <row r="339" spans="2:12" s="3" customFormat="1">
      <c r="B339" s="15" t="s">
        <v>686</v>
      </c>
      <c r="C339" s="16">
        <v>2</v>
      </c>
      <c r="D339" s="18" t="s">
        <v>687</v>
      </c>
      <c r="E339" s="489">
        <v>163</v>
      </c>
      <c r="F339" s="16" t="s">
        <v>18</v>
      </c>
      <c r="G339" s="207">
        <f>IF(F339="","",E339/H339*100)</f>
        <v>124.42748091603053</v>
      </c>
      <c r="H339" s="208">
        <v>131</v>
      </c>
      <c r="I339" s="209">
        <v>795526</v>
      </c>
      <c r="J339" s="210">
        <f t="shared" si="36"/>
        <v>99.891259580709004</v>
      </c>
      <c r="K339" s="211">
        <f t="shared" si="35"/>
        <v>5.9328041230381889E-3</v>
      </c>
      <c r="L339" s="208">
        <v>796392</v>
      </c>
    </row>
    <row r="340" spans="2:12" s="3" customFormat="1">
      <c r="B340" s="15" t="s">
        <v>688</v>
      </c>
      <c r="C340" s="16">
        <v>2</v>
      </c>
      <c r="D340" s="18" t="s">
        <v>689</v>
      </c>
      <c r="E340" s="489">
        <v>35408</v>
      </c>
      <c r="F340" s="16" t="s">
        <v>18</v>
      </c>
      <c r="G340" s="207">
        <f t="shared" ref="G340:G341" si="38">IF(F340="","",E340/H340*100)</f>
        <v>76.881988926283796</v>
      </c>
      <c r="H340" s="208">
        <v>46055</v>
      </c>
      <c r="I340" s="209">
        <v>40250643</v>
      </c>
      <c r="J340" s="210">
        <f t="shared" si="36"/>
        <v>78.337313291835258</v>
      </c>
      <c r="K340" s="211">
        <f t="shared" si="35"/>
        <v>0.30017771982982105</v>
      </c>
      <c r="L340" s="208">
        <v>51381189</v>
      </c>
    </row>
    <row r="341" spans="2:12" s="3" customFormat="1">
      <c r="B341" s="19" t="s">
        <v>690</v>
      </c>
      <c r="C341" s="20">
        <v>3</v>
      </c>
      <c r="D341" s="21" t="s">
        <v>691</v>
      </c>
      <c r="E341" s="490">
        <v>35382</v>
      </c>
      <c r="F341" s="20" t="s">
        <v>18</v>
      </c>
      <c r="G341" s="212">
        <f t="shared" si="38"/>
        <v>76.875611080934263</v>
      </c>
      <c r="H341" s="213">
        <v>46025</v>
      </c>
      <c r="I341" s="214">
        <v>40223089</v>
      </c>
      <c r="J341" s="215">
        <f t="shared" si="36"/>
        <v>78.361585853574326</v>
      </c>
      <c r="K341" s="216">
        <f t="shared" si="35"/>
        <v>0.29997223002206341</v>
      </c>
      <c r="L341" s="213">
        <v>51330111</v>
      </c>
    </row>
    <row r="342" spans="2:12" s="3" customFormat="1">
      <c r="B342" s="15" t="s">
        <v>692</v>
      </c>
      <c r="C342" s="16">
        <v>2</v>
      </c>
      <c r="D342" s="18" t="s">
        <v>693</v>
      </c>
      <c r="E342" s="489">
        <v>27434</v>
      </c>
      <c r="F342" s="16" t="s">
        <v>36</v>
      </c>
      <c r="G342" s="207">
        <f>IF(F342="","",E342/H342*100)</f>
        <v>48.263607895570175</v>
      </c>
      <c r="H342" s="208">
        <v>56842</v>
      </c>
      <c r="I342" s="209">
        <v>81055</v>
      </c>
      <c r="J342" s="210">
        <f t="shared" si="36"/>
        <v>78.892555065650512</v>
      </c>
      <c r="K342" s="211">
        <f t="shared" si="35"/>
        <v>6.0448487942928381E-4</v>
      </c>
      <c r="L342" s="208">
        <v>102741</v>
      </c>
    </row>
    <row r="343" spans="2:12" s="3" customFormat="1">
      <c r="B343" s="15" t="s">
        <v>694</v>
      </c>
      <c r="C343" s="16">
        <v>2</v>
      </c>
      <c r="D343" s="18" t="s">
        <v>695</v>
      </c>
      <c r="E343" s="489"/>
      <c r="F343" s="16"/>
      <c r="G343" s="207"/>
      <c r="H343" s="208"/>
      <c r="I343" s="209">
        <v>475742</v>
      </c>
      <c r="J343" s="210">
        <f t="shared" si="36"/>
        <v>60.070027109304668</v>
      </c>
      <c r="K343" s="211">
        <f t="shared" si="35"/>
        <v>3.547947017573824E-3</v>
      </c>
      <c r="L343" s="208">
        <v>791979</v>
      </c>
    </row>
    <row r="344" spans="2:12" s="3" customFormat="1">
      <c r="B344" s="19" t="s">
        <v>696</v>
      </c>
      <c r="C344" s="20">
        <v>3</v>
      </c>
      <c r="D344" s="21" t="s">
        <v>697</v>
      </c>
      <c r="E344" s="490">
        <v>5584</v>
      </c>
      <c r="F344" s="20" t="s">
        <v>698</v>
      </c>
      <c r="G344" s="212">
        <f>IF(F344="","",E344/H344*100)</f>
        <v>87.26363494295984</v>
      </c>
      <c r="H344" s="213">
        <v>6399</v>
      </c>
      <c r="I344" s="214">
        <v>166850</v>
      </c>
      <c r="J344" s="215">
        <f t="shared" si="36"/>
        <v>72.099283976544498</v>
      </c>
      <c r="K344" s="216">
        <f t="shared" si="35"/>
        <v>1.2443193156841156E-3</v>
      </c>
      <c r="L344" s="213">
        <v>231417</v>
      </c>
    </row>
    <row r="345" spans="2:12" s="3" customFormat="1">
      <c r="B345" s="19" t="s">
        <v>699</v>
      </c>
      <c r="C345" s="20">
        <v>4</v>
      </c>
      <c r="D345" s="21" t="s">
        <v>700</v>
      </c>
      <c r="E345" s="490">
        <v>237</v>
      </c>
      <c r="F345" s="20" t="s">
        <v>698</v>
      </c>
      <c r="G345" s="212">
        <f t="shared" ref="G345:G349" si="39">IF(F345="","",E345/H345*100)</f>
        <v>55.24475524475524</v>
      </c>
      <c r="H345" s="213">
        <v>429</v>
      </c>
      <c r="I345" s="214">
        <v>34459</v>
      </c>
      <c r="J345" s="215">
        <f t="shared" si="36"/>
        <v>68.22213423084537</v>
      </c>
      <c r="K345" s="216">
        <f t="shared" si="35"/>
        <v>2.5698531195180666E-4</v>
      </c>
      <c r="L345" s="213">
        <v>50510</v>
      </c>
    </row>
    <row r="346" spans="2:12" s="3" customFormat="1">
      <c r="B346" s="19" t="s">
        <v>701</v>
      </c>
      <c r="C346" s="20">
        <v>4</v>
      </c>
      <c r="D346" s="21" t="s">
        <v>702</v>
      </c>
      <c r="E346" s="490">
        <v>7</v>
      </c>
      <c r="F346" s="20" t="s">
        <v>698</v>
      </c>
      <c r="G346" s="212">
        <f t="shared" si="39"/>
        <v>77.777777777777786</v>
      </c>
      <c r="H346" s="213">
        <v>9</v>
      </c>
      <c r="I346" s="214">
        <v>727</v>
      </c>
      <c r="J346" s="215">
        <f t="shared" si="36"/>
        <v>86.857825567502985</v>
      </c>
      <c r="K346" s="216">
        <f t="shared" si="35"/>
        <v>5.4217569223994732E-6</v>
      </c>
      <c r="L346" s="213">
        <v>837</v>
      </c>
    </row>
    <row r="347" spans="2:12" s="3" customFormat="1">
      <c r="B347" s="19" t="s">
        <v>703</v>
      </c>
      <c r="C347" s="20">
        <v>4</v>
      </c>
      <c r="D347" s="21" t="s">
        <v>704</v>
      </c>
      <c r="E347" s="490">
        <v>4798</v>
      </c>
      <c r="F347" s="20" t="s">
        <v>698</v>
      </c>
      <c r="G347" s="212">
        <f t="shared" si="39"/>
        <v>89.43150046598322</v>
      </c>
      <c r="H347" s="213">
        <v>5365</v>
      </c>
      <c r="I347" s="214">
        <v>99121</v>
      </c>
      <c r="J347" s="215">
        <f t="shared" si="36"/>
        <v>79.573716533536711</v>
      </c>
      <c r="K347" s="216">
        <f t="shared" si="35"/>
        <v>7.3921591183653118E-4</v>
      </c>
      <c r="L347" s="213">
        <v>124565</v>
      </c>
    </row>
    <row r="348" spans="2:12" s="3" customFormat="1">
      <c r="B348" s="19" t="s">
        <v>705</v>
      </c>
      <c r="C348" s="20">
        <v>3</v>
      </c>
      <c r="D348" s="21" t="s">
        <v>706</v>
      </c>
      <c r="E348" s="490">
        <v>24</v>
      </c>
      <c r="F348" s="20" t="s">
        <v>698</v>
      </c>
      <c r="G348" s="212">
        <f t="shared" si="39"/>
        <v>15.483870967741936</v>
      </c>
      <c r="H348" s="213">
        <v>155</v>
      </c>
      <c r="I348" s="214">
        <v>1293</v>
      </c>
      <c r="J348" s="215">
        <f t="shared" si="36"/>
        <v>23.720418271876721</v>
      </c>
      <c r="K348" s="216">
        <f t="shared" si="35"/>
        <v>9.6428221467159816E-6</v>
      </c>
      <c r="L348" s="213">
        <v>5451</v>
      </c>
    </row>
    <row r="349" spans="2:12" s="3" customFormat="1">
      <c r="B349" s="19" t="s">
        <v>707</v>
      </c>
      <c r="C349" s="20">
        <v>3</v>
      </c>
      <c r="D349" s="21" t="s">
        <v>708</v>
      </c>
      <c r="E349" s="490">
        <v>7206</v>
      </c>
      <c r="F349" s="20" t="s">
        <v>698</v>
      </c>
      <c r="G349" s="212">
        <f t="shared" si="39"/>
        <v>111.16939216291269</v>
      </c>
      <c r="H349" s="213">
        <v>6482</v>
      </c>
      <c r="I349" s="214">
        <v>8659</v>
      </c>
      <c r="J349" s="215">
        <f t="shared" si="36"/>
        <v>132.58306538049303</v>
      </c>
      <c r="K349" s="216">
        <f t="shared" si="35"/>
        <v>6.4576331762114227E-5</v>
      </c>
      <c r="L349" s="213">
        <v>6531</v>
      </c>
    </row>
    <row r="350" spans="2:12" s="3" customFormat="1">
      <c r="B350" s="19" t="s">
        <v>709</v>
      </c>
      <c r="C350" s="20">
        <v>3</v>
      </c>
      <c r="D350" s="21" t="s">
        <v>710</v>
      </c>
      <c r="E350" s="490">
        <v>0</v>
      </c>
      <c r="F350" s="20" t="s">
        <v>698</v>
      </c>
      <c r="G350" s="212" t="s">
        <v>1305</v>
      </c>
      <c r="H350" s="213">
        <v>334</v>
      </c>
      <c r="I350" s="214">
        <v>0</v>
      </c>
      <c r="J350" s="215" t="s">
        <v>15</v>
      </c>
      <c r="K350" s="216">
        <f t="shared" si="35"/>
        <v>0</v>
      </c>
      <c r="L350" s="213">
        <v>8798</v>
      </c>
    </row>
    <row r="351" spans="2:12" s="3" customFormat="1">
      <c r="B351" s="19" t="s">
        <v>711</v>
      </c>
      <c r="C351" s="20">
        <v>3</v>
      </c>
      <c r="D351" s="21" t="s">
        <v>712</v>
      </c>
      <c r="E351" s="490"/>
      <c r="F351" s="20"/>
      <c r="G351" s="212"/>
      <c r="H351" s="213"/>
      <c r="I351" s="214">
        <v>171949</v>
      </c>
      <c r="J351" s="215">
        <f t="shared" si="36"/>
        <v>53.950539037889534</v>
      </c>
      <c r="K351" s="216">
        <f t="shared" si="35"/>
        <v>1.2823461912650166E-3</v>
      </c>
      <c r="L351" s="213">
        <v>318716</v>
      </c>
    </row>
    <row r="352" spans="2:12" s="3" customFormat="1">
      <c r="B352" s="19" t="s">
        <v>713</v>
      </c>
      <c r="C352" s="20">
        <v>4</v>
      </c>
      <c r="D352" s="21" t="s">
        <v>714</v>
      </c>
      <c r="E352" s="490">
        <v>9116</v>
      </c>
      <c r="F352" s="20" t="s">
        <v>698</v>
      </c>
      <c r="G352" s="212">
        <f>IF(F352="","",E352/H352*100)</f>
        <v>57.51056715664626</v>
      </c>
      <c r="H352" s="213">
        <v>15851</v>
      </c>
      <c r="I352" s="214">
        <v>28441</v>
      </c>
      <c r="J352" s="215">
        <f t="shared" si="36"/>
        <v>47.411939253504926</v>
      </c>
      <c r="K352" s="216">
        <f t="shared" si="35"/>
        <v>2.1210479866569934E-4</v>
      </c>
      <c r="L352" s="213">
        <v>59987</v>
      </c>
    </row>
    <row r="353" spans="2:12" s="3" customFormat="1">
      <c r="B353" s="19" t="s">
        <v>715</v>
      </c>
      <c r="C353" s="20">
        <v>4</v>
      </c>
      <c r="D353" s="21" t="s">
        <v>716</v>
      </c>
      <c r="E353" s="490">
        <v>2690</v>
      </c>
      <c r="F353" s="20" t="s">
        <v>698</v>
      </c>
      <c r="G353" s="212">
        <f t="shared" ref="G353:G355" si="40">IF(F353="","",E353/H353*100)</f>
        <v>72.448155130622141</v>
      </c>
      <c r="H353" s="213">
        <v>3713</v>
      </c>
      <c r="I353" s="214">
        <v>23805</v>
      </c>
      <c r="J353" s="215">
        <f t="shared" si="36"/>
        <v>53.914796276583701</v>
      </c>
      <c r="K353" s="216">
        <f t="shared" si="35"/>
        <v>1.7753084393083831E-4</v>
      </c>
      <c r="L353" s="213">
        <v>44153</v>
      </c>
    </row>
    <row r="354" spans="2:12" s="3" customFormat="1">
      <c r="B354" s="19" t="s">
        <v>717</v>
      </c>
      <c r="C354" s="20">
        <v>4</v>
      </c>
      <c r="D354" s="21" t="s">
        <v>718</v>
      </c>
      <c r="E354" s="490">
        <v>3896</v>
      </c>
      <c r="F354" s="20" t="s">
        <v>698</v>
      </c>
      <c r="G354" s="212">
        <f>IF(F354="","",E354/H354*100)</f>
        <v>73.564954682779458</v>
      </c>
      <c r="H354" s="213">
        <v>5296</v>
      </c>
      <c r="I354" s="214">
        <v>39871</v>
      </c>
      <c r="J354" s="215">
        <f t="shared" si="36"/>
        <v>52.092397339918207</v>
      </c>
      <c r="K354" s="216">
        <f t="shared" si="35"/>
        <v>2.9734645151717937E-4</v>
      </c>
      <c r="L354" s="213">
        <v>76539</v>
      </c>
    </row>
    <row r="355" spans="2:12" s="3" customFormat="1">
      <c r="B355" s="19" t="s">
        <v>719</v>
      </c>
      <c r="C355" s="20">
        <v>4</v>
      </c>
      <c r="D355" s="21" t="s">
        <v>720</v>
      </c>
      <c r="E355" s="490">
        <v>225</v>
      </c>
      <c r="F355" s="20" t="s">
        <v>698</v>
      </c>
      <c r="G355" s="212">
        <f t="shared" si="40"/>
        <v>49.559471365638771</v>
      </c>
      <c r="H355" s="213">
        <v>454</v>
      </c>
      <c r="I355" s="214">
        <v>10601</v>
      </c>
      <c r="J355" s="215">
        <f t="shared" si="36"/>
        <v>18.489901280217673</v>
      </c>
      <c r="K355" s="216">
        <f t="shared" si="35"/>
        <v>7.9059209263214318E-5</v>
      </c>
      <c r="L355" s="213">
        <v>57334</v>
      </c>
    </row>
    <row r="356" spans="2:12" s="3" customFormat="1">
      <c r="B356" s="19" t="s">
        <v>721</v>
      </c>
      <c r="C356" s="20">
        <v>3</v>
      </c>
      <c r="D356" s="21" t="s">
        <v>722</v>
      </c>
      <c r="E356" s="490">
        <v>2383</v>
      </c>
      <c r="F356" s="20" t="s">
        <v>36</v>
      </c>
      <c r="G356" s="212">
        <f>IF(F356="","",E356/H356*100)</f>
        <v>61.880031160737467</v>
      </c>
      <c r="H356" s="213">
        <v>3851</v>
      </c>
      <c r="I356" s="214">
        <v>15088</v>
      </c>
      <c r="J356" s="215">
        <f t="shared" si="36"/>
        <v>46.984087441223181</v>
      </c>
      <c r="K356" s="216">
        <f t="shared" si="35"/>
        <v>1.1252196484891782E-4</v>
      </c>
      <c r="L356" s="213">
        <v>32113</v>
      </c>
    </row>
    <row r="357" spans="2:12" s="3" customFormat="1">
      <c r="B357" s="15" t="s">
        <v>723</v>
      </c>
      <c r="C357" s="16">
        <v>2</v>
      </c>
      <c r="D357" s="18" t="s">
        <v>724</v>
      </c>
      <c r="E357" s="489"/>
      <c r="F357" s="16"/>
      <c r="G357" s="207"/>
      <c r="H357" s="208"/>
      <c r="I357" s="209">
        <v>132629</v>
      </c>
      <c r="J357" s="210">
        <f t="shared" si="36"/>
        <v>71.300547270635533</v>
      </c>
      <c r="K357" s="211">
        <f t="shared" si="35"/>
        <v>9.891089392859969E-4</v>
      </c>
      <c r="L357" s="208">
        <v>186014</v>
      </c>
    </row>
    <row r="358" spans="2:12" s="3" customFormat="1">
      <c r="B358" s="15" t="s">
        <v>725</v>
      </c>
      <c r="C358" s="16">
        <v>2</v>
      </c>
      <c r="D358" s="18" t="s">
        <v>726</v>
      </c>
      <c r="E358" s="489"/>
      <c r="F358" s="16"/>
      <c r="G358" s="207"/>
      <c r="H358" s="208"/>
      <c r="I358" s="209">
        <v>149166415</v>
      </c>
      <c r="J358" s="210">
        <f t="shared" si="36"/>
        <v>88.220372702152105</v>
      </c>
      <c r="K358" s="211">
        <f t="shared" si="35"/>
        <v>1.1124402243683118</v>
      </c>
      <c r="L358" s="208">
        <v>169083864</v>
      </c>
    </row>
    <row r="359" spans="2:12" s="3" customFormat="1">
      <c r="B359" s="19" t="s">
        <v>727</v>
      </c>
      <c r="C359" s="20">
        <v>3</v>
      </c>
      <c r="D359" s="21" t="s">
        <v>728</v>
      </c>
      <c r="E359" s="490"/>
      <c r="F359" s="20"/>
      <c r="G359" s="212"/>
      <c r="H359" s="213"/>
      <c r="I359" s="214">
        <v>147999187</v>
      </c>
      <c r="J359" s="215">
        <f t="shared" si="36"/>
        <v>89.678904252531552</v>
      </c>
      <c r="K359" s="216">
        <f t="shared" si="35"/>
        <v>1.1037353736268831</v>
      </c>
      <c r="L359" s="213">
        <v>165032332</v>
      </c>
    </row>
    <row r="360" spans="2:12" s="3" customFormat="1">
      <c r="B360" s="19" t="s">
        <v>729</v>
      </c>
      <c r="C360" s="20">
        <v>4</v>
      </c>
      <c r="D360" s="21" t="s">
        <v>730</v>
      </c>
      <c r="E360" s="490">
        <v>22351</v>
      </c>
      <c r="F360" s="20" t="s">
        <v>36</v>
      </c>
      <c r="G360" s="212">
        <f>IF(F360="","",E360/H360*100)</f>
        <v>104.52207257762814</v>
      </c>
      <c r="H360" s="213">
        <v>21384</v>
      </c>
      <c r="I360" s="214">
        <v>1956874</v>
      </c>
      <c r="J360" s="215">
        <f t="shared" si="36"/>
        <v>131.49382436481437</v>
      </c>
      <c r="K360" s="216">
        <f t="shared" si="35"/>
        <v>1.4593803515493185E-2</v>
      </c>
      <c r="L360" s="213">
        <v>1488187</v>
      </c>
    </row>
    <row r="361" spans="2:12" s="3" customFormat="1">
      <c r="B361" s="19" t="s">
        <v>731</v>
      </c>
      <c r="C361" s="20">
        <v>4</v>
      </c>
      <c r="D361" s="21" t="s">
        <v>732</v>
      </c>
      <c r="E361" s="490"/>
      <c r="F361" s="20"/>
      <c r="G361" s="212"/>
      <c r="H361" s="213"/>
      <c r="I361" s="214">
        <v>2865579</v>
      </c>
      <c r="J361" s="215">
        <f t="shared" si="36"/>
        <v>71.955684254456216</v>
      </c>
      <c r="K361" s="216">
        <f t="shared" si="35"/>
        <v>2.1370664071434058E-2</v>
      </c>
      <c r="L361" s="213">
        <v>3982422</v>
      </c>
    </row>
    <row r="362" spans="2:12" s="3" customFormat="1">
      <c r="B362" s="19" t="s">
        <v>733</v>
      </c>
      <c r="C362" s="20">
        <v>4</v>
      </c>
      <c r="D362" s="21" t="s">
        <v>734</v>
      </c>
      <c r="E362" s="490">
        <v>149</v>
      </c>
      <c r="F362" s="20" t="s">
        <v>698</v>
      </c>
      <c r="G362" s="212">
        <f>IF(F362="","",E362/H362*100)</f>
        <v>451.51515151515156</v>
      </c>
      <c r="H362" s="213">
        <v>33</v>
      </c>
      <c r="I362" s="214">
        <v>19273</v>
      </c>
      <c r="J362" s="215">
        <f t="shared" si="36"/>
        <v>665.96406357982028</v>
      </c>
      <c r="K362" s="216">
        <f t="shared" si="35"/>
        <v>1.4373249128666441E-4</v>
      </c>
      <c r="L362" s="213">
        <v>2894</v>
      </c>
    </row>
    <row r="363" spans="2:12" s="3" customFormat="1">
      <c r="B363" s="19" t="s">
        <v>735</v>
      </c>
      <c r="C363" s="20">
        <v>4</v>
      </c>
      <c r="D363" s="21" t="s">
        <v>736</v>
      </c>
      <c r="E363" s="490">
        <v>95</v>
      </c>
      <c r="F363" s="20" t="s">
        <v>14</v>
      </c>
      <c r="G363" s="212">
        <f t="shared" ref="G363:G364" si="41">IF(F363="","",E363/H363*100)</f>
        <v>500</v>
      </c>
      <c r="H363" s="213">
        <v>19</v>
      </c>
      <c r="I363" s="214">
        <v>81773</v>
      </c>
      <c r="J363" s="215">
        <f t="shared" si="36"/>
        <v>188.24788784272198</v>
      </c>
      <c r="K363" s="216">
        <f t="shared" si="35"/>
        <v>6.0983951693998912E-4</v>
      </c>
      <c r="L363" s="213">
        <v>43439</v>
      </c>
    </row>
    <row r="364" spans="2:12" s="3" customFormat="1">
      <c r="B364" s="19" t="s">
        <v>737</v>
      </c>
      <c r="C364" s="20">
        <v>4</v>
      </c>
      <c r="D364" s="21" t="s">
        <v>738</v>
      </c>
      <c r="E364" s="490">
        <v>8434</v>
      </c>
      <c r="F364" s="20" t="s">
        <v>36</v>
      </c>
      <c r="G364" s="212">
        <f t="shared" si="41"/>
        <v>63.913307062746284</v>
      </c>
      <c r="H364" s="213">
        <v>13196</v>
      </c>
      <c r="I364" s="214">
        <v>231691</v>
      </c>
      <c r="J364" s="215">
        <f t="shared" si="36"/>
        <v>79.946378291834591</v>
      </c>
      <c r="K364" s="216">
        <f t="shared" si="35"/>
        <v>1.7278848460903112E-3</v>
      </c>
      <c r="L364" s="213">
        <v>289808</v>
      </c>
    </row>
    <row r="365" spans="2:12" s="3" customFormat="1">
      <c r="B365" s="19" t="s">
        <v>739</v>
      </c>
      <c r="C365" s="20">
        <v>5</v>
      </c>
      <c r="D365" s="21" t="s">
        <v>740</v>
      </c>
      <c r="E365" s="490">
        <v>1280</v>
      </c>
      <c r="F365" s="20" t="s">
        <v>36</v>
      </c>
      <c r="G365" s="212">
        <f>IF(F365="","",E365/H365*100)</f>
        <v>33.737480231945177</v>
      </c>
      <c r="H365" s="213">
        <v>3794</v>
      </c>
      <c r="I365" s="214">
        <v>75957</v>
      </c>
      <c r="J365" s="215">
        <f t="shared" si="36"/>
        <v>84.170341969371236</v>
      </c>
      <c r="K365" s="216">
        <f t="shared" si="35"/>
        <v>5.6646546156079332E-4</v>
      </c>
      <c r="L365" s="213">
        <v>90242</v>
      </c>
    </row>
    <row r="366" spans="2:12" s="3" customFormat="1">
      <c r="B366" s="19" t="s">
        <v>741</v>
      </c>
      <c r="C366" s="20">
        <v>4</v>
      </c>
      <c r="D366" s="21" t="s">
        <v>742</v>
      </c>
      <c r="E366" s="490"/>
      <c r="F366" s="20"/>
      <c r="G366" s="212"/>
      <c r="H366" s="213"/>
      <c r="I366" s="214">
        <v>124422</v>
      </c>
      <c r="J366" s="215">
        <f t="shared" si="36"/>
        <v>76.041876753268184</v>
      </c>
      <c r="K366" s="216">
        <f t="shared" si="35"/>
        <v>9.2790349353340739E-4</v>
      </c>
      <c r="L366" s="213">
        <v>163623</v>
      </c>
    </row>
    <row r="367" spans="2:12" s="3" customFormat="1">
      <c r="B367" s="19" t="s">
        <v>743</v>
      </c>
      <c r="C367" s="20">
        <v>5</v>
      </c>
      <c r="D367" s="21" t="s">
        <v>744</v>
      </c>
      <c r="E367" s="490">
        <v>512</v>
      </c>
      <c r="F367" s="20" t="s">
        <v>14</v>
      </c>
      <c r="G367" s="212">
        <f>IF(F367="","",E367/H367*100)</f>
        <v>114.5413870246085</v>
      </c>
      <c r="H367" s="213">
        <v>447</v>
      </c>
      <c r="I367" s="214">
        <v>97986</v>
      </c>
      <c r="J367" s="215">
        <f t="shared" si="36"/>
        <v>78.219845134509455</v>
      </c>
      <c r="K367" s="216">
        <f t="shared" si="35"/>
        <v>7.3075140825066675E-4</v>
      </c>
      <c r="L367" s="213">
        <v>125270</v>
      </c>
    </row>
    <row r="368" spans="2:12" s="3" customFormat="1">
      <c r="B368" s="19" t="s">
        <v>745</v>
      </c>
      <c r="C368" s="20">
        <v>4</v>
      </c>
      <c r="D368" s="21" t="s">
        <v>746</v>
      </c>
      <c r="E368" s="490"/>
      <c r="F368" s="20"/>
      <c r="G368" s="212"/>
      <c r="H368" s="213"/>
      <c r="I368" s="214">
        <v>65154596</v>
      </c>
      <c r="J368" s="215">
        <f t="shared" si="36"/>
        <v>112.05242920183349</v>
      </c>
      <c r="K368" s="216">
        <f t="shared" si="35"/>
        <v>0.48590423918726411</v>
      </c>
      <c r="L368" s="213">
        <v>58146527</v>
      </c>
    </row>
    <row r="369" spans="2:12" s="3" customFormat="1">
      <c r="B369" s="19" t="s">
        <v>747</v>
      </c>
      <c r="C369" s="20">
        <v>5</v>
      </c>
      <c r="D369" s="21" t="s">
        <v>748</v>
      </c>
      <c r="E369" s="490">
        <v>28789</v>
      </c>
      <c r="F369" s="20" t="s">
        <v>36</v>
      </c>
      <c r="G369" s="212">
        <f>IF(F369="","",E369/H369*100)</f>
        <v>70.646119113641376</v>
      </c>
      <c r="H369" s="213">
        <v>40751</v>
      </c>
      <c r="I369" s="214">
        <v>88974</v>
      </c>
      <c r="J369" s="215">
        <f t="shared" si="36"/>
        <v>85.769646024523794</v>
      </c>
      <c r="K369" s="216">
        <f t="shared" si="35"/>
        <v>6.6354250400766257E-4</v>
      </c>
      <c r="L369" s="213">
        <v>103736</v>
      </c>
    </row>
    <row r="370" spans="2:12" s="3" customFormat="1">
      <c r="B370" s="19" t="s">
        <v>749</v>
      </c>
      <c r="C370" s="20">
        <v>3</v>
      </c>
      <c r="D370" s="21" t="s">
        <v>750</v>
      </c>
      <c r="E370" s="490"/>
      <c r="F370" s="20"/>
      <c r="G370" s="212"/>
      <c r="H370" s="213"/>
      <c r="I370" s="214">
        <v>1167228</v>
      </c>
      <c r="J370" s="215">
        <f t="shared" si="36"/>
        <v>28.809546611010354</v>
      </c>
      <c r="K370" s="216">
        <f t="shared" si="35"/>
        <v>8.7048507414284621E-3</v>
      </c>
      <c r="L370" s="213">
        <v>4051532</v>
      </c>
    </row>
    <row r="371" spans="2:12" s="3" customFormat="1">
      <c r="B371" s="19" t="s">
        <v>751</v>
      </c>
      <c r="C371" s="20">
        <v>4</v>
      </c>
      <c r="D371" s="492" t="s">
        <v>752</v>
      </c>
      <c r="E371" s="214">
        <v>834</v>
      </c>
      <c r="F371" s="20" t="s">
        <v>14</v>
      </c>
      <c r="G371" s="212">
        <f>IF(F371="","",E371/H371*100)</f>
        <v>48.041474654377879</v>
      </c>
      <c r="H371" s="213">
        <v>1736</v>
      </c>
      <c r="I371" s="214">
        <v>107411</v>
      </c>
      <c r="J371" s="215">
        <f t="shared" si="36"/>
        <v>136.15114525104258</v>
      </c>
      <c r="K371" s="216">
        <f t="shared" si="35"/>
        <v>8.0104034771918812E-4</v>
      </c>
      <c r="L371" s="213">
        <v>78891</v>
      </c>
    </row>
    <row r="372" spans="2:12" s="3" customFormat="1">
      <c r="B372" s="19" t="s">
        <v>753</v>
      </c>
      <c r="C372" s="20">
        <v>4</v>
      </c>
      <c r="D372" s="492" t="s">
        <v>754</v>
      </c>
      <c r="E372" s="214"/>
      <c r="F372" s="20"/>
      <c r="G372" s="212"/>
      <c r="H372" s="213"/>
      <c r="I372" s="214">
        <v>449140</v>
      </c>
      <c r="J372" s="215">
        <f t="shared" si="36"/>
        <v>13.49531071455077</v>
      </c>
      <c r="K372" s="216">
        <f t="shared" si="35"/>
        <v>3.3495569520309485E-3</v>
      </c>
      <c r="L372" s="213">
        <v>3328119</v>
      </c>
    </row>
    <row r="373" spans="2:12" s="3" customFormat="1">
      <c r="B373" s="15" t="s">
        <v>755</v>
      </c>
      <c r="C373" s="16">
        <v>2</v>
      </c>
      <c r="D373" s="493" t="s">
        <v>756</v>
      </c>
      <c r="E373" s="209"/>
      <c r="F373" s="16"/>
      <c r="G373" s="207"/>
      <c r="H373" s="208"/>
      <c r="I373" s="209">
        <v>135491059</v>
      </c>
      <c r="J373" s="210">
        <f t="shared" si="36"/>
        <v>98.747988204936902</v>
      </c>
      <c r="K373" s="211">
        <f t="shared" si="35"/>
        <v>1.0104533522097461</v>
      </c>
      <c r="L373" s="208">
        <v>137208931</v>
      </c>
    </row>
    <row r="374" spans="2:12" s="3" customFormat="1">
      <c r="B374" s="19" t="s">
        <v>757</v>
      </c>
      <c r="C374" s="20">
        <v>3</v>
      </c>
      <c r="D374" s="492" t="s">
        <v>758</v>
      </c>
      <c r="E374" s="214"/>
      <c r="F374" s="20"/>
      <c r="G374" s="212"/>
      <c r="H374" s="213"/>
      <c r="I374" s="214">
        <v>30660420</v>
      </c>
      <c r="J374" s="215">
        <f t="shared" si="36"/>
        <v>108.96120806685705</v>
      </c>
      <c r="K374" s="216">
        <f t="shared" si="35"/>
        <v>0.22865659474370736</v>
      </c>
      <c r="L374" s="213">
        <v>28138840</v>
      </c>
    </row>
    <row r="375" spans="2:12" s="3" customFormat="1">
      <c r="B375" s="19" t="s">
        <v>759</v>
      </c>
      <c r="C375" s="20">
        <v>4</v>
      </c>
      <c r="D375" s="492" t="s">
        <v>760</v>
      </c>
      <c r="E375" s="214">
        <v>5666699</v>
      </c>
      <c r="F375" s="20" t="s">
        <v>241</v>
      </c>
      <c r="G375" s="212">
        <f>IF(F375="","",E375/H375*100)</f>
        <v>138.31229533965075</v>
      </c>
      <c r="H375" s="213">
        <v>4097032</v>
      </c>
      <c r="I375" s="214">
        <v>606985</v>
      </c>
      <c r="J375" s="215">
        <f t="shared" si="36"/>
        <v>123.23667711598748</v>
      </c>
      <c r="K375" s="216">
        <f t="shared" si="35"/>
        <v>4.5267195674589334E-3</v>
      </c>
      <c r="L375" s="213">
        <v>492536</v>
      </c>
    </row>
    <row r="376" spans="2:12" s="3" customFormat="1">
      <c r="B376" s="19" t="s">
        <v>761</v>
      </c>
      <c r="C376" s="20">
        <v>3</v>
      </c>
      <c r="D376" s="492" t="s">
        <v>762</v>
      </c>
      <c r="E376" s="214">
        <v>348653</v>
      </c>
      <c r="F376" s="20" t="s">
        <v>14</v>
      </c>
      <c r="G376" s="212">
        <f>IF(F376="","",E376/H376*100)</f>
        <v>31.106790884579766</v>
      </c>
      <c r="H376" s="213">
        <v>1120826</v>
      </c>
      <c r="I376" s="214">
        <v>2984532</v>
      </c>
      <c r="J376" s="215">
        <f t="shared" si="36"/>
        <v>84.676294324777274</v>
      </c>
      <c r="K376" s="216">
        <f t="shared" si="35"/>
        <v>2.2257781335794695E-2</v>
      </c>
      <c r="L376" s="213">
        <v>3524637</v>
      </c>
    </row>
    <row r="377" spans="2:12" s="3" customFormat="1">
      <c r="B377" s="19" t="s">
        <v>763</v>
      </c>
      <c r="C377" s="20">
        <v>3</v>
      </c>
      <c r="D377" s="492" t="s">
        <v>764</v>
      </c>
      <c r="E377" s="214"/>
      <c r="F377" s="20"/>
      <c r="G377" s="212"/>
      <c r="H377" s="213"/>
      <c r="I377" s="214">
        <v>7259319</v>
      </c>
      <c r="J377" s="215">
        <f t="shared" si="36"/>
        <v>89.242668045509177</v>
      </c>
      <c r="K377" s="216">
        <f t="shared" si="35"/>
        <v>5.4137913397738685E-2</v>
      </c>
      <c r="L377" s="213">
        <v>8134359</v>
      </c>
    </row>
    <row r="378" spans="2:12" s="3" customFormat="1">
      <c r="B378" s="19" t="s">
        <v>765</v>
      </c>
      <c r="C378" s="20">
        <v>3</v>
      </c>
      <c r="D378" s="492" t="s">
        <v>766</v>
      </c>
      <c r="E378" s="214">
        <v>227605</v>
      </c>
      <c r="F378" s="20" t="s">
        <v>36</v>
      </c>
      <c r="G378" s="212">
        <f>IF(F378="","",E378/H378*100)</f>
        <v>79.3267136250048</v>
      </c>
      <c r="H378" s="213">
        <v>286921</v>
      </c>
      <c r="I378" s="214">
        <v>571755</v>
      </c>
      <c r="J378" s="215">
        <f t="shared" si="36"/>
        <v>77.58690879088968</v>
      </c>
      <c r="K378" s="216">
        <f t="shared" si="35"/>
        <v>4.2639843592386668E-3</v>
      </c>
      <c r="L378" s="213">
        <v>736922</v>
      </c>
    </row>
    <row r="379" spans="2:12" s="3" customFormat="1">
      <c r="B379" s="19" t="s">
        <v>767</v>
      </c>
      <c r="C379" s="20">
        <v>3</v>
      </c>
      <c r="D379" s="492" t="s">
        <v>768</v>
      </c>
      <c r="E379" s="214">
        <v>255</v>
      </c>
      <c r="F379" s="20" t="s">
        <v>36</v>
      </c>
      <c r="G379" s="212">
        <f t="shared" ref="G379:G383" si="42">IF(F379="","",E379/H379*100)</f>
        <v>1275</v>
      </c>
      <c r="H379" s="213">
        <v>20</v>
      </c>
      <c r="I379" s="214">
        <v>2321</v>
      </c>
      <c r="J379" s="215">
        <f t="shared" si="36"/>
        <v>407.19298245614033</v>
      </c>
      <c r="K379" s="216">
        <f t="shared" si="35"/>
        <v>1.7309350504661865E-5</v>
      </c>
      <c r="L379" s="213">
        <v>570</v>
      </c>
    </row>
    <row r="380" spans="2:12" s="3" customFormat="1">
      <c r="B380" s="19" t="s">
        <v>769</v>
      </c>
      <c r="C380" s="20">
        <v>3</v>
      </c>
      <c r="D380" s="492" t="s">
        <v>770</v>
      </c>
      <c r="E380" s="214">
        <v>24263468</v>
      </c>
      <c r="F380" s="20" t="s">
        <v>36</v>
      </c>
      <c r="G380" s="212">
        <f>IF(F380="","",E380/H380*100)</f>
        <v>97.438520302747122</v>
      </c>
      <c r="H380" s="213">
        <v>24901310</v>
      </c>
      <c r="I380" s="214">
        <v>58768789</v>
      </c>
      <c r="J380" s="215">
        <f t="shared" si="36"/>
        <v>103.84764972570369</v>
      </c>
      <c r="K380" s="216">
        <f t="shared" si="35"/>
        <v>0.43828072707260524</v>
      </c>
      <c r="L380" s="213">
        <v>56591352</v>
      </c>
    </row>
    <row r="381" spans="2:12" s="3" customFormat="1">
      <c r="B381" s="19" t="s">
        <v>771</v>
      </c>
      <c r="C381" s="20">
        <v>4</v>
      </c>
      <c r="D381" s="492" t="s">
        <v>772</v>
      </c>
      <c r="E381" s="214">
        <v>195561</v>
      </c>
      <c r="F381" s="20" t="s">
        <v>36</v>
      </c>
      <c r="G381" s="212">
        <f>IF(F381="","",E381/H381*100)</f>
        <v>133.15154114835468</v>
      </c>
      <c r="H381" s="213">
        <v>146871</v>
      </c>
      <c r="I381" s="214">
        <v>247072</v>
      </c>
      <c r="J381" s="215">
        <f t="shared" si="36"/>
        <v>128.52334854009854</v>
      </c>
      <c r="K381" s="216">
        <f t="shared" si="35"/>
        <v>1.842591920675492E-3</v>
      </c>
      <c r="L381" s="213">
        <v>192239</v>
      </c>
    </row>
    <row r="382" spans="2:12" s="3" customFormat="1">
      <c r="B382" s="19" t="s">
        <v>773</v>
      </c>
      <c r="C382" s="20">
        <v>4</v>
      </c>
      <c r="D382" s="492" t="s">
        <v>774</v>
      </c>
      <c r="E382" s="214">
        <v>8106523</v>
      </c>
      <c r="F382" s="20" t="s">
        <v>36</v>
      </c>
      <c r="G382" s="212">
        <f t="shared" si="42"/>
        <v>113.4452654911159</v>
      </c>
      <c r="H382" s="213">
        <v>7145757</v>
      </c>
      <c r="I382" s="214">
        <v>6923992</v>
      </c>
      <c r="J382" s="215">
        <f t="shared" si="36"/>
        <v>100.20920359786768</v>
      </c>
      <c r="K382" s="216">
        <f t="shared" si="35"/>
        <v>5.1637141068278644E-2</v>
      </c>
      <c r="L382" s="213">
        <v>6909537</v>
      </c>
    </row>
    <row r="383" spans="2:12" s="3" customFormat="1">
      <c r="B383" s="19" t="s">
        <v>775</v>
      </c>
      <c r="C383" s="20">
        <v>3</v>
      </c>
      <c r="D383" s="492" t="s">
        <v>776</v>
      </c>
      <c r="E383" s="214">
        <v>128468</v>
      </c>
      <c r="F383" s="20" t="s">
        <v>36</v>
      </c>
      <c r="G383" s="212">
        <f t="shared" si="42"/>
        <v>66.249303822273561</v>
      </c>
      <c r="H383" s="213">
        <v>193916</v>
      </c>
      <c r="I383" s="214">
        <v>293136</v>
      </c>
      <c r="J383" s="215">
        <f t="shared" si="36"/>
        <v>55.769355163977153</v>
      </c>
      <c r="K383" s="216">
        <f t="shared" si="35"/>
        <v>2.1861239851506077E-3</v>
      </c>
      <c r="L383" s="213">
        <v>525622</v>
      </c>
    </row>
    <row r="384" spans="2:12" s="3" customFormat="1">
      <c r="B384" s="19" t="s">
        <v>777</v>
      </c>
      <c r="C384" s="20">
        <v>3</v>
      </c>
      <c r="D384" s="492" t="s">
        <v>778</v>
      </c>
      <c r="E384" s="214">
        <v>147319</v>
      </c>
      <c r="F384" s="20" t="s">
        <v>36</v>
      </c>
      <c r="G384" s="212">
        <f>IF(F384="","",E384/H384*100)</f>
        <v>61.858713269565072</v>
      </c>
      <c r="H384" s="213">
        <v>238154</v>
      </c>
      <c r="I384" s="214">
        <v>619529</v>
      </c>
      <c r="J384" s="215">
        <f t="shared" si="36"/>
        <v>61.178381687832051</v>
      </c>
      <c r="K384" s="216">
        <f t="shared" si="35"/>
        <v>4.6202691119356576E-3</v>
      </c>
      <c r="L384" s="213">
        <v>1012660</v>
      </c>
    </row>
    <row r="385" spans="2:12" s="3" customFormat="1">
      <c r="B385" s="19" t="s">
        <v>779</v>
      </c>
      <c r="C385" s="20">
        <v>3</v>
      </c>
      <c r="D385" s="492" t="s">
        <v>780</v>
      </c>
      <c r="E385" s="214"/>
      <c r="F385" s="20"/>
      <c r="G385" s="212"/>
      <c r="H385" s="213"/>
      <c r="I385" s="214">
        <v>2036498</v>
      </c>
      <c r="J385" s="215">
        <f t="shared" si="36"/>
        <v>120.34062961286503</v>
      </c>
      <c r="K385" s="216">
        <f t="shared" si="35"/>
        <v>1.5187616408463112E-2</v>
      </c>
      <c r="L385" s="213">
        <v>1692278</v>
      </c>
    </row>
    <row r="386" spans="2:12" s="3" customFormat="1">
      <c r="B386" s="19" t="s">
        <v>781</v>
      </c>
      <c r="C386" s="20">
        <v>4</v>
      </c>
      <c r="D386" s="492" t="s">
        <v>782</v>
      </c>
      <c r="E386" s="214"/>
      <c r="F386" s="20"/>
      <c r="G386" s="212"/>
      <c r="H386" s="213"/>
      <c r="I386" s="214">
        <v>682840</v>
      </c>
      <c r="J386" s="215">
        <f t="shared" si="36"/>
        <v>127.12112101303717</v>
      </c>
      <c r="K386" s="216">
        <f t="shared" si="35"/>
        <v>5.0924243423538596E-3</v>
      </c>
      <c r="L386" s="213">
        <v>537157</v>
      </c>
    </row>
    <row r="387" spans="2:12" s="3" customFormat="1">
      <c r="B387" s="19" t="s">
        <v>783</v>
      </c>
      <c r="C387" s="20">
        <v>5</v>
      </c>
      <c r="D387" s="492" t="s">
        <v>784</v>
      </c>
      <c r="E387" s="214">
        <v>2709</v>
      </c>
      <c r="F387" s="20" t="s">
        <v>698</v>
      </c>
      <c r="G387" s="212">
        <f>IF(F387="","",E387/H387*100)</f>
        <v>398.38235294117646</v>
      </c>
      <c r="H387" s="213">
        <v>680</v>
      </c>
      <c r="I387" s="214">
        <v>43469</v>
      </c>
      <c r="J387" s="215">
        <f t="shared" si="36"/>
        <v>93.632740980075397</v>
      </c>
      <c r="K387" s="216">
        <f t="shared" si="35"/>
        <v>3.2417930076998993E-4</v>
      </c>
      <c r="L387" s="213">
        <v>46425</v>
      </c>
    </row>
    <row r="388" spans="2:12" s="3" customFormat="1">
      <c r="B388" s="19" t="s">
        <v>785</v>
      </c>
      <c r="C388" s="20">
        <v>3</v>
      </c>
      <c r="D388" s="492" t="s">
        <v>786</v>
      </c>
      <c r="E388" s="214"/>
      <c r="F388" s="20"/>
      <c r="G388" s="212"/>
      <c r="H388" s="213"/>
      <c r="I388" s="214">
        <v>15288617</v>
      </c>
      <c r="J388" s="215">
        <f>I388/L388*100</f>
        <v>81.65098485923491</v>
      </c>
      <c r="K388" s="216">
        <f t="shared" si="35"/>
        <v>0.11401810873956569</v>
      </c>
      <c r="L388" s="213">
        <v>18724351</v>
      </c>
    </row>
    <row r="389" spans="2:12" s="3" customFormat="1">
      <c r="B389" s="19" t="s">
        <v>787</v>
      </c>
      <c r="C389" s="20">
        <v>4</v>
      </c>
      <c r="D389" s="492" t="s">
        <v>788</v>
      </c>
      <c r="E389" s="214"/>
      <c r="F389" s="20"/>
      <c r="G389" s="212"/>
      <c r="H389" s="213"/>
      <c r="I389" s="214">
        <v>13032432</v>
      </c>
      <c r="J389" s="215">
        <f t="shared" si="36"/>
        <v>81.960285168566756</v>
      </c>
      <c r="K389" s="216">
        <f t="shared" si="35"/>
        <v>9.7192129864787355E-2</v>
      </c>
      <c r="L389" s="213">
        <v>15900911</v>
      </c>
    </row>
    <row r="390" spans="2:12" s="3" customFormat="1">
      <c r="B390" s="19" t="s">
        <v>789</v>
      </c>
      <c r="C390" s="20">
        <v>5</v>
      </c>
      <c r="D390" s="492" t="s">
        <v>790</v>
      </c>
      <c r="E390" s="214">
        <v>2423012</v>
      </c>
      <c r="F390" s="20" t="s">
        <v>698</v>
      </c>
      <c r="G390" s="212">
        <f>IF(F390="","",E390/H390*100)</f>
        <v>106.2864411984033</v>
      </c>
      <c r="H390" s="213">
        <v>2279700</v>
      </c>
      <c r="I390" s="214">
        <v>1225943</v>
      </c>
      <c r="J390" s="215">
        <f t="shared" si="36"/>
        <v>100.39134792705975</v>
      </c>
      <c r="K390" s="216">
        <f t="shared" si="35"/>
        <v>9.1427303256082209E-3</v>
      </c>
      <c r="L390" s="213">
        <v>1221164</v>
      </c>
    </row>
    <row r="391" spans="2:12" s="3" customFormat="1">
      <c r="B391" s="19" t="s">
        <v>791</v>
      </c>
      <c r="C391" s="20">
        <v>3</v>
      </c>
      <c r="D391" s="492" t="s">
        <v>792</v>
      </c>
      <c r="E391" s="214">
        <v>14754</v>
      </c>
      <c r="F391" s="20" t="s">
        <v>36</v>
      </c>
      <c r="G391" s="212">
        <f t="shared" ref="G391" si="43">IF(F391="","",E391/H391*100)</f>
        <v>109.04656319290467</v>
      </c>
      <c r="H391" s="213">
        <v>13530</v>
      </c>
      <c r="I391" s="214">
        <v>2203153</v>
      </c>
      <c r="J391" s="215">
        <f t="shared" si="36"/>
        <v>68.732201998118185</v>
      </c>
      <c r="K391" s="216">
        <f t="shared" si="35"/>
        <v>1.6430481470227187E-2</v>
      </c>
      <c r="L391" s="213">
        <v>3205416</v>
      </c>
    </row>
    <row r="392" spans="2:12" s="3" customFormat="1">
      <c r="B392" s="19" t="s">
        <v>793</v>
      </c>
      <c r="C392" s="20">
        <v>4</v>
      </c>
      <c r="D392" s="492" t="s">
        <v>794</v>
      </c>
      <c r="E392" s="214">
        <v>218</v>
      </c>
      <c r="F392" s="20" t="s">
        <v>36</v>
      </c>
      <c r="G392" s="212">
        <f>IF(F392="","",E392/H392*100)</f>
        <v>7.6895943562610229</v>
      </c>
      <c r="H392" s="213">
        <v>2835</v>
      </c>
      <c r="I392" s="214">
        <v>31405</v>
      </c>
      <c r="J392" s="215">
        <f t="shared" si="36"/>
        <v>84.474271727143119</v>
      </c>
      <c r="K392" s="216">
        <f t="shared" ref="K392:K402" si="44">I392/$I$403*100</f>
        <v>2.3420945825028259E-4</v>
      </c>
      <c r="L392" s="213">
        <v>37177</v>
      </c>
    </row>
    <row r="393" spans="2:12" s="3" customFormat="1">
      <c r="B393" s="19" t="s">
        <v>795</v>
      </c>
      <c r="C393" s="20">
        <v>3</v>
      </c>
      <c r="D393" s="492" t="s">
        <v>796</v>
      </c>
      <c r="E393" s="214"/>
      <c r="F393" s="20"/>
      <c r="G393" s="212"/>
      <c r="H393" s="213"/>
      <c r="I393" s="214">
        <v>56554</v>
      </c>
      <c r="J393" s="215">
        <f t="shared" si="36"/>
        <v>41.916691372665284</v>
      </c>
      <c r="K393" s="216">
        <f t="shared" si="44"/>
        <v>4.2176346766077005E-4</v>
      </c>
      <c r="L393" s="213">
        <v>134920</v>
      </c>
    </row>
    <row r="394" spans="2:12" s="3" customFormat="1">
      <c r="B394" s="19" t="s">
        <v>797</v>
      </c>
      <c r="C394" s="20">
        <v>4</v>
      </c>
      <c r="D394" s="492" t="s">
        <v>798</v>
      </c>
      <c r="E394" s="214"/>
      <c r="F394" s="20"/>
      <c r="G394" s="212"/>
      <c r="H394" s="213"/>
      <c r="I394" s="214">
        <v>55252</v>
      </c>
      <c r="J394" s="215">
        <f t="shared" si="36"/>
        <v>40.951675066706194</v>
      </c>
      <c r="K394" s="216">
        <f t="shared" si="44"/>
        <v>4.1205352610235998E-4</v>
      </c>
      <c r="L394" s="213">
        <v>134920</v>
      </c>
    </row>
    <row r="395" spans="2:12" s="3" customFormat="1">
      <c r="B395" s="19" t="s">
        <v>799</v>
      </c>
      <c r="C395" s="20">
        <v>3</v>
      </c>
      <c r="D395" s="492" t="s">
        <v>800</v>
      </c>
      <c r="E395" s="214"/>
      <c r="F395" s="20"/>
      <c r="G395" s="212"/>
      <c r="H395" s="213"/>
      <c r="I395" s="214">
        <v>21631</v>
      </c>
      <c r="J395" s="215">
        <f t="shared" ref="J395:J401" si="45">I395/L395*100</f>
        <v>357.77373470062849</v>
      </c>
      <c r="K395" s="216">
        <f t="shared" si="44"/>
        <v>1.6131777715051306E-4</v>
      </c>
      <c r="L395" s="213">
        <v>6046</v>
      </c>
    </row>
    <row r="396" spans="2:12" s="3" customFormat="1">
      <c r="B396" s="19" t="s">
        <v>801</v>
      </c>
      <c r="C396" s="20">
        <v>3</v>
      </c>
      <c r="D396" s="492" t="s">
        <v>802</v>
      </c>
      <c r="E396" s="214">
        <v>259828</v>
      </c>
      <c r="F396" s="20" t="s">
        <v>36</v>
      </c>
      <c r="G396" s="212">
        <f>IF(F396="","",E396/H396*100)</f>
        <v>93.287807470119162</v>
      </c>
      <c r="H396" s="213">
        <v>278523</v>
      </c>
      <c r="I396" s="214">
        <v>940033</v>
      </c>
      <c r="J396" s="215">
        <f>I396/L396*100</f>
        <v>74.210475625082893</v>
      </c>
      <c r="K396" s="216">
        <f t="shared" si="44"/>
        <v>7.0104957703355482E-3</v>
      </c>
      <c r="L396" s="213">
        <v>1266712</v>
      </c>
    </row>
    <row r="397" spans="2:12" s="3" customFormat="1">
      <c r="B397" s="19" t="s">
        <v>803</v>
      </c>
      <c r="C397" s="20">
        <v>4</v>
      </c>
      <c r="D397" s="492" t="s">
        <v>804</v>
      </c>
      <c r="E397" s="214">
        <v>160297</v>
      </c>
      <c r="F397" s="20" t="s">
        <v>36</v>
      </c>
      <c r="G397" s="212">
        <f t="shared" ref="G397" si="46">IF(F397="","",E397/H397*100)</f>
        <v>97.16736376310844</v>
      </c>
      <c r="H397" s="213">
        <v>164970</v>
      </c>
      <c r="I397" s="214">
        <v>458277</v>
      </c>
      <c r="J397" s="215">
        <f t="shared" si="45"/>
        <v>65.743137007367963</v>
      </c>
      <c r="K397" s="216">
        <f t="shared" si="44"/>
        <v>3.4176980703252589E-3</v>
      </c>
      <c r="L397" s="213">
        <v>697072</v>
      </c>
    </row>
    <row r="398" spans="2:12" s="3" customFormat="1">
      <c r="B398" s="19" t="s">
        <v>805</v>
      </c>
      <c r="C398" s="20">
        <v>4</v>
      </c>
      <c r="D398" s="494" t="s">
        <v>806</v>
      </c>
      <c r="E398" s="214">
        <v>99531</v>
      </c>
      <c r="F398" s="20" t="s">
        <v>36</v>
      </c>
      <c r="G398" s="212">
        <f>IF(F398="","",E398/H398*100)</f>
        <v>87.651581199968291</v>
      </c>
      <c r="H398" s="213">
        <v>113553</v>
      </c>
      <c r="I398" s="214">
        <v>481756</v>
      </c>
      <c r="J398" s="215">
        <f t="shared" si="45"/>
        <v>84.572010392528625</v>
      </c>
      <c r="K398" s="216">
        <f t="shared" si="44"/>
        <v>3.5927977000102893E-3</v>
      </c>
      <c r="L398" s="213">
        <v>569640</v>
      </c>
    </row>
    <row r="399" spans="2:12" s="3" customFormat="1">
      <c r="B399" s="19" t="s">
        <v>807</v>
      </c>
      <c r="C399" s="20">
        <v>3</v>
      </c>
      <c r="D399" s="492" t="s">
        <v>808</v>
      </c>
      <c r="E399" s="214">
        <v>6341</v>
      </c>
      <c r="F399" s="20" t="s">
        <v>36</v>
      </c>
      <c r="G399" s="212">
        <f>IF(F399="","",E399/H399*100)</f>
        <v>83.753797384757618</v>
      </c>
      <c r="H399" s="213">
        <v>7571</v>
      </c>
      <c r="I399" s="214">
        <v>38278</v>
      </c>
      <c r="J399" s="215">
        <f t="shared" si="45"/>
        <v>61.795521689294993</v>
      </c>
      <c r="K399" s="216">
        <f t="shared" si="44"/>
        <v>2.8546631564732746E-4</v>
      </c>
      <c r="L399" s="213">
        <v>61943</v>
      </c>
    </row>
    <row r="400" spans="2:12" s="3" customFormat="1">
      <c r="B400" s="12" t="s">
        <v>809</v>
      </c>
      <c r="C400" s="13">
        <v>1</v>
      </c>
      <c r="D400" s="495" t="s">
        <v>810</v>
      </c>
      <c r="E400" s="204"/>
      <c r="F400" s="13"/>
      <c r="G400" s="202"/>
      <c r="H400" s="203"/>
      <c r="I400" s="204">
        <v>263385671</v>
      </c>
      <c r="J400" s="205">
        <f t="shared" si="45"/>
        <v>68.989693932259698</v>
      </c>
      <c r="K400" s="206">
        <f t="shared" si="44"/>
        <v>1.9642545873522421</v>
      </c>
      <c r="L400" s="203">
        <v>381775387</v>
      </c>
    </row>
    <row r="401" spans="2:12" s="3" customFormat="1">
      <c r="B401" s="15" t="s">
        <v>811</v>
      </c>
      <c r="C401" s="16">
        <v>2</v>
      </c>
      <c r="D401" s="493" t="s">
        <v>812</v>
      </c>
      <c r="E401" s="209"/>
      <c r="F401" s="16"/>
      <c r="G401" s="207"/>
      <c r="H401" s="208"/>
      <c r="I401" s="209">
        <v>260947022</v>
      </c>
      <c r="J401" s="210">
        <f t="shared" si="45"/>
        <v>68.757398322522718</v>
      </c>
      <c r="K401" s="211">
        <f t="shared" si="44"/>
        <v>1.9460678444402031</v>
      </c>
      <c r="L401" s="208">
        <v>379518464</v>
      </c>
    </row>
    <row r="402" spans="2:12" s="3" customFormat="1" ht="19.5" thickBot="1">
      <c r="B402" s="38" t="s">
        <v>813</v>
      </c>
      <c r="C402" s="39">
        <v>2</v>
      </c>
      <c r="D402" s="496" t="s">
        <v>814</v>
      </c>
      <c r="E402" s="381">
        <v>808</v>
      </c>
      <c r="F402" s="378" t="s">
        <v>36</v>
      </c>
      <c r="G402" s="379">
        <f>IF(F402="","",E402/H402*100)</f>
        <v>39.090469279148529</v>
      </c>
      <c r="H402" s="380">
        <v>2067</v>
      </c>
      <c r="I402" s="381">
        <v>1838016</v>
      </c>
      <c r="J402" s="382">
        <f>I402/L402*100</f>
        <v>108.12164108163054</v>
      </c>
      <c r="K402" s="383">
        <f t="shared" si="44"/>
        <v>1.3707394733811541E-2</v>
      </c>
      <c r="L402" s="380">
        <v>1699952</v>
      </c>
    </row>
    <row r="403" spans="2:12" s="3" customFormat="1" ht="19.5" thickBot="1">
      <c r="B403" s="463" t="s">
        <v>815</v>
      </c>
      <c r="C403" s="464"/>
      <c r="D403" s="465"/>
      <c r="E403" s="220"/>
      <c r="F403" s="221"/>
      <c r="G403" s="222" t="str">
        <f>IF(F409="","",E409/H403*100)</f>
        <v/>
      </c>
      <c r="H403" s="223"/>
      <c r="I403" s="458">
        <f>I7+I35+I39+I58+I67+I71+I107+I227+I338+I400</f>
        <v>13408937553</v>
      </c>
      <c r="J403" s="376">
        <f>I403/L403*100</f>
        <v>84.032603183010551</v>
      </c>
      <c r="K403" s="377">
        <f>I403/$I$403*100</f>
        <v>100</v>
      </c>
      <c r="L403" s="384">
        <f>L7+L35+L39+L58+L67+L71+L107+L227+L338+L400</f>
        <v>15956827523</v>
      </c>
    </row>
    <row r="404" spans="2:12" s="3" customFormat="1">
      <c r="B404" s="40"/>
      <c r="C404" s="2"/>
      <c r="D404" s="11"/>
      <c r="E404" s="41"/>
      <c r="F404" s="1"/>
      <c r="G404" s="192"/>
      <c r="H404" s="5"/>
      <c r="I404" s="4"/>
      <c r="J404" s="6"/>
      <c r="K404" s="194"/>
      <c r="L404" s="5"/>
    </row>
    <row r="405" spans="2:12" s="3" customFormat="1">
      <c r="B405" s="40"/>
      <c r="C405" s="2"/>
      <c r="E405" s="4"/>
      <c r="F405" s="1"/>
      <c r="G405" s="192"/>
      <c r="H405" s="5"/>
      <c r="I405" s="4"/>
      <c r="J405" s="6"/>
      <c r="K405" s="194"/>
      <c r="L405" s="5"/>
    </row>
    <row r="406" spans="2:12" s="3" customFormat="1">
      <c r="B406" s="40"/>
      <c r="C406" s="2"/>
      <c r="E406" s="4"/>
      <c r="F406" s="1"/>
      <c r="G406" s="192"/>
      <c r="H406" s="5"/>
      <c r="I406" s="4"/>
      <c r="J406" s="6"/>
      <c r="K406" s="194"/>
      <c r="L406" s="5"/>
    </row>
  </sheetData>
  <mergeCells count="6">
    <mergeCell ref="I5:L5"/>
    <mergeCell ref="B403:D403"/>
    <mergeCell ref="B5:B6"/>
    <mergeCell ref="C5:C6"/>
    <mergeCell ref="D5:D6"/>
    <mergeCell ref="E5:H5"/>
  </mergeCells>
  <phoneticPr fontId="1"/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96"/>
  <sheetViews>
    <sheetView topLeftCell="A391" workbookViewId="0">
      <selection activeCell="I411" sqref="I411"/>
    </sheetView>
  </sheetViews>
  <sheetFormatPr defaultRowHeight="13.5"/>
  <cols>
    <col min="1" max="1" width="3.25" style="42" customWidth="1"/>
    <col min="2" max="2" width="10.625" style="69" customWidth="1"/>
    <col min="3" max="3" width="4.625" style="70" customWidth="1"/>
    <col min="4" max="4" width="35.375" style="73" bestFit="1" customWidth="1"/>
    <col min="5" max="5" width="13.875" style="43" customWidth="1"/>
    <col min="6" max="6" width="5.25" style="42" bestFit="1" customWidth="1"/>
    <col min="7" max="7" width="7.875" style="72" bestFit="1" customWidth="1"/>
    <col min="8" max="8" width="11.625" style="44" bestFit="1" customWidth="1"/>
    <col min="9" max="9" width="17.125" style="45" bestFit="1" customWidth="1"/>
    <col min="10" max="10" width="8" style="46" bestFit="1" customWidth="1"/>
    <col min="11" max="11" width="7.125" style="72" bestFit="1" customWidth="1"/>
    <col min="12" max="12" width="15.875" style="44" bestFit="1" customWidth="1"/>
    <col min="13" max="13" width="4.75" style="42" customWidth="1"/>
    <col min="14" max="14" width="17" style="63" customWidth="1"/>
    <col min="15" max="19" width="9" style="63"/>
    <col min="20" max="16384" width="9" style="42"/>
  </cols>
  <sheetData>
    <row r="1" spans="1:19" ht="25.5">
      <c r="B1" s="226" t="s">
        <v>1307</v>
      </c>
      <c r="C1" s="230"/>
      <c r="D1" s="231"/>
      <c r="E1" s="232"/>
      <c r="F1" s="233"/>
      <c r="G1" s="234"/>
      <c r="H1" s="235"/>
      <c r="I1" s="232"/>
      <c r="J1" s="236"/>
      <c r="K1" s="237"/>
      <c r="L1" s="235"/>
      <c r="N1" s="42"/>
      <c r="O1" s="42"/>
      <c r="P1" s="42"/>
      <c r="Q1" s="42"/>
      <c r="R1" s="42"/>
      <c r="S1" s="42"/>
    </row>
    <row r="2" spans="1:19" ht="19.5">
      <c r="A2" s="47"/>
      <c r="B2" s="238"/>
      <c r="C2" s="239"/>
      <c r="D2" s="240"/>
      <c r="E2" s="241"/>
      <c r="F2" s="242"/>
      <c r="G2" s="243"/>
      <c r="H2" s="244"/>
      <c r="I2" s="245"/>
      <c r="J2" s="246"/>
      <c r="K2" s="243"/>
      <c r="L2" s="244"/>
      <c r="N2" s="42"/>
      <c r="O2" s="42"/>
      <c r="P2" s="42"/>
      <c r="Q2" s="42"/>
      <c r="R2" s="42"/>
      <c r="S2" s="42"/>
    </row>
    <row r="3" spans="1:19" ht="19.5">
      <c r="A3" s="48"/>
      <c r="B3" s="228" t="s">
        <v>816</v>
      </c>
      <c r="C3" s="247"/>
      <c r="D3" s="248" t="s">
        <v>817</v>
      </c>
      <c r="E3" s="249"/>
      <c r="F3" s="250"/>
      <c r="G3" s="251"/>
      <c r="H3" s="252"/>
      <c r="I3" s="249"/>
      <c r="J3" s="253"/>
      <c r="K3" s="251"/>
      <c r="L3" s="252"/>
      <c r="N3" s="42"/>
      <c r="O3" s="42"/>
      <c r="P3" s="42"/>
      <c r="Q3" s="42"/>
      <c r="R3" s="42"/>
      <c r="S3" s="42"/>
    </row>
    <row r="4" spans="1:19" ht="20.25" thickBot="1">
      <c r="B4" s="238" t="s">
        <v>818</v>
      </c>
      <c r="C4" s="233"/>
      <c r="D4" s="254"/>
      <c r="E4" s="232"/>
      <c r="F4" s="233"/>
      <c r="G4" s="234"/>
      <c r="H4" s="235"/>
      <c r="I4" s="232"/>
      <c r="J4" s="236"/>
      <c r="K4" s="237"/>
      <c r="L4" s="255"/>
      <c r="N4" s="42"/>
      <c r="O4" s="42"/>
      <c r="P4" s="42"/>
      <c r="Q4" s="42"/>
      <c r="R4" s="42"/>
      <c r="S4" s="42"/>
    </row>
    <row r="5" spans="1:19" ht="19.5" thickBot="1">
      <c r="B5" s="477" t="s">
        <v>819</v>
      </c>
      <c r="C5" s="479" t="s">
        <v>820</v>
      </c>
      <c r="D5" s="481" t="s">
        <v>821</v>
      </c>
      <c r="E5" s="460" t="s">
        <v>5</v>
      </c>
      <c r="F5" s="461"/>
      <c r="G5" s="461"/>
      <c r="H5" s="462"/>
      <c r="I5" s="460" t="s">
        <v>822</v>
      </c>
      <c r="J5" s="461"/>
      <c r="K5" s="461"/>
      <c r="L5" s="462"/>
      <c r="N5" s="42"/>
      <c r="O5" s="42"/>
      <c r="P5" s="42"/>
      <c r="Q5" s="42"/>
      <c r="R5" s="42"/>
      <c r="S5" s="42"/>
    </row>
    <row r="6" spans="1:19" ht="19.5" thickBot="1">
      <c r="B6" s="478"/>
      <c r="C6" s="480"/>
      <c r="D6" s="482"/>
      <c r="E6" s="393">
        <v>2020</v>
      </c>
      <c r="F6" s="394" t="s">
        <v>7</v>
      </c>
      <c r="G6" s="371" t="s">
        <v>8</v>
      </c>
      <c r="H6" s="395">
        <v>2019</v>
      </c>
      <c r="I6" s="396">
        <v>2020</v>
      </c>
      <c r="J6" s="397" t="s">
        <v>8</v>
      </c>
      <c r="K6" s="398" t="s">
        <v>9</v>
      </c>
      <c r="L6" s="399">
        <v>2019</v>
      </c>
      <c r="N6" s="42"/>
      <c r="O6" s="42"/>
      <c r="P6" s="42"/>
      <c r="Q6" s="42"/>
      <c r="R6" s="42"/>
      <c r="S6" s="42"/>
    </row>
    <row r="7" spans="1:19" ht="18.75">
      <c r="B7" s="390" t="s">
        <v>10</v>
      </c>
      <c r="C7" s="391">
        <v>1</v>
      </c>
      <c r="D7" s="392" t="s">
        <v>11</v>
      </c>
      <c r="E7" s="385">
        <v>0</v>
      </c>
      <c r="F7" s="386"/>
      <c r="G7" s="362" t="str">
        <f>IF(F7="","",E7/H7*100)</f>
        <v/>
      </c>
      <c r="H7" s="387"/>
      <c r="I7" s="388">
        <v>287032086</v>
      </c>
      <c r="J7" s="389">
        <f>I7/L7*100</f>
        <v>92.253011992508718</v>
      </c>
      <c r="K7" s="366">
        <f t="shared" ref="K7:K70" si="0">I7/$I$411*100</f>
        <v>4.848728257840877</v>
      </c>
      <c r="L7" s="387">
        <v>311135734</v>
      </c>
      <c r="N7" s="42"/>
      <c r="O7" s="42"/>
      <c r="P7" s="42"/>
      <c r="Q7" s="42"/>
      <c r="R7" s="42"/>
      <c r="S7" s="42"/>
    </row>
    <row r="8" spans="1:19" ht="18.75">
      <c r="B8" s="140" t="s">
        <v>12</v>
      </c>
      <c r="C8" s="141">
        <v>2</v>
      </c>
      <c r="D8" s="142" t="s">
        <v>13</v>
      </c>
      <c r="E8" s="50">
        <v>1218626</v>
      </c>
      <c r="F8" s="174" t="s">
        <v>14</v>
      </c>
      <c r="G8" s="207">
        <f>IF(F8="","",E8/H8*100)</f>
        <v>4.0245050337604056</v>
      </c>
      <c r="H8" s="51">
        <v>30280146</v>
      </c>
      <c r="I8" s="58">
        <v>73446</v>
      </c>
      <c r="J8" s="257">
        <f>I8/L8*100</f>
        <v>30.970010794764541</v>
      </c>
      <c r="K8" s="211">
        <f t="shared" si="0"/>
        <v>1.2406964691235986E-3</v>
      </c>
      <c r="L8" s="51">
        <v>237152</v>
      </c>
      <c r="N8" s="42"/>
      <c r="O8" s="42"/>
      <c r="P8" s="42"/>
      <c r="Q8" s="42"/>
      <c r="R8" s="42"/>
      <c r="S8" s="42"/>
    </row>
    <row r="9" spans="1:19" ht="18.75">
      <c r="B9" s="140" t="s">
        <v>16</v>
      </c>
      <c r="C9" s="141">
        <v>2</v>
      </c>
      <c r="D9" s="142" t="s">
        <v>17</v>
      </c>
      <c r="E9" s="50">
        <v>56639</v>
      </c>
      <c r="F9" s="174" t="s">
        <v>18</v>
      </c>
      <c r="G9" s="207">
        <f>IF(F9="","",E9/H9*100)</f>
        <v>97.064367973676994</v>
      </c>
      <c r="H9" s="51">
        <v>58352</v>
      </c>
      <c r="I9" s="58">
        <v>24495343</v>
      </c>
      <c r="J9" s="257">
        <f t="shared" ref="J9:J32" si="1">I9/L9*100</f>
        <v>92.374700630213283</v>
      </c>
      <c r="K9" s="211">
        <f t="shared" si="0"/>
        <v>0.4137908881364738</v>
      </c>
      <c r="L9" s="51">
        <v>26517372</v>
      </c>
      <c r="N9" s="42"/>
      <c r="O9" s="42"/>
      <c r="P9" s="42"/>
      <c r="Q9" s="42"/>
      <c r="R9" s="42"/>
      <c r="S9" s="42"/>
    </row>
    <row r="10" spans="1:19" ht="18.75">
      <c r="B10" s="143" t="s">
        <v>823</v>
      </c>
      <c r="C10" s="144">
        <v>3</v>
      </c>
      <c r="D10" s="145" t="s">
        <v>824</v>
      </c>
      <c r="E10" s="53">
        <v>4117</v>
      </c>
      <c r="F10" s="169" t="s">
        <v>18</v>
      </c>
      <c r="G10" s="212">
        <f>IF(F10="","",E10/H10*100)</f>
        <v>66.285622283046209</v>
      </c>
      <c r="H10" s="54">
        <v>6211</v>
      </c>
      <c r="I10" s="57">
        <v>2287206</v>
      </c>
      <c r="J10" s="258">
        <f t="shared" si="1"/>
        <v>64.942186216517115</v>
      </c>
      <c r="K10" s="216">
        <f t="shared" si="0"/>
        <v>3.8636936093978017E-2</v>
      </c>
      <c r="L10" s="54">
        <v>3521911</v>
      </c>
      <c r="N10" s="42"/>
      <c r="O10" s="42"/>
      <c r="P10" s="42"/>
      <c r="Q10" s="42"/>
      <c r="R10" s="42"/>
      <c r="S10" s="42"/>
    </row>
    <row r="11" spans="1:19" ht="18.75">
      <c r="B11" s="143" t="s">
        <v>825</v>
      </c>
      <c r="C11" s="144">
        <v>3</v>
      </c>
      <c r="D11" s="145" t="s">
        <v>826</v>
      </c>
      <c r="E11" s="53">
        <v>41</v>
      </c>
      <c r="F11" s="169" t="s">
        <v>18</v>
      </c>
      <c r="G11" s="212">
        <f t="shared" ref="G11:G72" si="2">IF(F11="","",E11/H11*100)</f>
        <v>71.929824561403507</v>
      </c>
      <c r="H11" s="54">
        <v>57</v>
      </c>
      <c r="I11" s="57">
        <v>30710</v>
      </c>
      <c r="J11" s="258">
        <f t="shared" si="1"/>
        <v>78.753686370047433</v>
      </c>
      <c r="K11" s="216">
        <f t="shared" si="0"/>
        <v>5.1877282039574258E-4</v>
      </c>
      <c r="L11" s="54">
        <v>38995</v>
      </c>
      <c r="N11" s="42"/>
      <c r="O11" s="42"/>
      <c r="P11" s="42"/>
      <c r="Q11" s="42"/>
      <c r="R11" s="42"/>
      <c r="S11" s="42"/>
    </row>
    <row r="12" spans="1:19" ht="18.75">
      <c r="B12" s="143" t="s">
        <v>827</v>
      </c>
      <c r="C12" s="144">
        <v>3</v>
      </c>
      <c r="D12" s="145" t="s">
        <v>828</v>
      </c>
      <c r="E12" s="53">
        <v>4382</v>
      </c>
      <c r="F12" s="169" t="s">
        <v>18</v>
      </c>
      <c r="G12" s="212">
        <f t="shared" si="2"/>
        <v>113.46452615225272</v>
      </c>
      <c r="H12" s="54">
        <v>3862</v>
      </c>
      <c r="I12" s="57">
        <v>2450595</v>
      </c>
      <c r="J12" s="258">
        <f t="shared" si="1"/>
        <v>116.95648127599563</v>
      </c>
      <c r="K12" s="216">
        <f t="shared" si="0"/>
        <v>4.139700683157619E-2</v>
      </c>
      <c r="L12" s="54">
        <v>2095305</v>
      </c>
      <c r="N12" s="42"/>
      <c r="O12" s="42"/>
      <c r="P12" s="42"/>
      <c r="Q12" s="42"/>
      <c r="R12" s="42"/>
      <c r="S12" s="42"/>
    </row>
    <row r="13" spans="1:19" ht="18.75">
      <c r="B13" s="143" t="s">
        <v>829</v>
      </c>
      <c r="C13" s="144">
        <v>4</v>
      </c>
      <c r="D13" s="145" t="s">
        <v>830</v>
      </c>
      <c r="E13" s="53">
        <v>4382</v>
      </c>
      <c r="F13" s="169" t="s">
        <v>18</v>
      </c>
      <c r="G13" s="212">
        <f t="shared" si="2"/>
        <v>113.46452615225272</v>
      </c>
      <c r="H13" s="54">
        <v>3862</v>
      </c>
      <c r="I13" s="57">
        <v>2450595</v>
      </c>
      <c r="J13" s="258">
        <f t="shared" si="1"/>
        <v>116.95648127599563</v>
      </c>
      <c r="K13" s="216">
        <f t="shared" si="0"/>
        <v>4.139700683157619E-2</v>
      </c>
      <c r="L13" s="54">
        <v>2095305</v>
      </c>
      <c r="N13" s="42"/>
      <c r="O13" s="42"/>
      <c r="P13" s="42"/>
      <c r="Q13" s="42"/>
      <c r="R13" s="42"/>
      <c r="S13" s="42"/>
    </row>
    <row r="14" spans="1:19" ht="18.75">
      <c r="B14" s="143" t="s">
        <v>831</v>
      </c>
      <c r="C14" s="144">
        <v>3</v>
      </c>
      <c r="D14" s="145" t="s">
        <v>832</v>
      </c>
      <c r="E14" s="53">
        <v>12592</v>
      </c>
      <c r="F14" s="169" t="s">
        <v>18</v>
      </c>
      <c r="G14" s="212">
        <f t="shared" si="2"/>
        <v>105.52250062850919</v>
      </c>
      <c r="H14" s="54">
        <v>11933</v>
      </c>
      <c r="I14" s="57">
        <v>3010704</v>
      </c>
      <c r="J14" s="258">
        <f t="shared" si="1"/>
        <v>94.586904253624652</v>
      </c>
      <c r="K14" s="216">
        <f t="shared" si="0"/>
        <v>5.0858723720506149E-2</v>
      </c>
      <c r="L14" s="54">
        <v>3183003</v>
      </c>
      <c r="N14" s="42"/>
      <c r="O14" s="42"/>
      <c r="P14" s="42"/>
      <c r="Q14" s="42"/>
      <c r="R14" s="42"/>
      <c r="S14" s="42"/>
    </row>
    <row r="15" spans="1:19" ht="18.75">
      <c r="A15" s="55"/>
      <c r="B15" s="146" t="s">
        <v>833</v>
      </c>
      <c r="C15" s="147">
        <v>3</v>
      </c>
      <c r="D15" s="148" t="s">
        <v>834</v>
      </c>
      <c r="E15" s="53">
        <v>0</v>
      </c>
      <c r="F15" s="169" t="s">
        <v>36</v>
      </c>
      <c r="G15" s="212" t="s">
        <v>15</v>
      </c>
      <c r="H15" s="54">
        <v>2388</v>
      </c>
      <c r="I15" s="57">
        <v>0</v>
      </c>
      <c r="J15" s="259" t="s">
        <v>15</v>
      </c>
      <c r="K15" s="216">
        <f t="shared" si="0"/>
        <v>0</v>
      </c>
      <c r="L15" s="59">
        <v>3446</v>
      </c>
      <c r="N15" s="42"/>
      <c r="O15" s="42"/>
      <c r="P15" s="42"/>
      <c r="Q15" s="42"/>
      <c r="R15" s="42"/>
      <c r="S15" s="42"/>
    </row>
    <row r="16" spans="1:19" ht="18.75">
      <c r="A16" s="55"/>
      <c r="B16" s="149" t="s">
        <v>19</v>
      </c>
      <c r="C16" s="141">
        <v>2</v>
      </c>
      <c r="D16" s="142" t="s">
        <v>20</v>
      </c>
      <c r="E16" s="50">
        <v>16714</v>
      </c>
      <c r="F16" s="174" t="s">
        <v>18</v>
      </c>
      <c r="G16" s="207">
        <f t="shared" si="2"/>
        <v>93.431717815417286</v>
      </c>
      <c r="H16" s="51">
        <v>17889</v>
      </c>
      <c r="I16" s="58">
        <v>6417566</v>
      </c>
      <c r="J16" s="257">
        <f t="shared" si="1"/>
        <v>91.642817883067679</v>
      </c>
      <c r="K16" s="211">
        <f t="shared" si="0"/>
        <v>0.1084095999314824</v>
      </c>
      <c r="L16" s="51">
        <v>7002803</v>
      </c>
      <c r="N16" s="42"/>
      <c r="O16" s="42"/>
      <c r="P16" s="42"/>
      <c r="Q16" s="42"/>
      <c r="R16" s="42"/>
      <c r="S16" s="42"/>
    </row>
    <row r="17" spans="2:19" ht="18.75">
      <c r="B17" s="143" t="s">
        <v>21</v>
      </c>
      <c r="C17" s="144">
        <v>3</v>
      </c>
      <c r="D17" s="145" t="s">
        <v>22</v>
      </c>
      <c r="E17" s="53">
        <v>3604</v>
      </c>
      <c r="F17" s="169" t="s">
        <v>18</v>
      </c>
      <c r="G17" s="212">
        <f t="shared" si="2"/>
        <v>87.560738581146751</v>
      </c>
      <c r="H17" s="54">
        <v>4116</v>
      </c>
      <c r="I17" s="57">
        <v>785326</v>
      </c>
      <c r="J17" s="258">
        <f t="shared" si="1"/>
        <v>98.806137277228032</v>
      </c>
      <c r="K17" s="216">
        <f t="shared" si="0"/>
        <v>1.3266225462393585E-2</v>
      </c>
      <c r="L17" s="54">
        <v>794815</v>
      </c>
      <c r="N17" s="42"/>
      <c r="O17" s="42"/>
      <c r="P17" s="42"/>
      <c r="Q17" s="42"/>
      <c r="R17" s="42"/>
      <c r="S17" s="42"/>
    </row>
    <row r="18" spans="2:19" ht="18.75">
      <c r="B18" s="143" t="s">
        <v>835</v>
      </c>
      <c r="C18" s="144">
        <v>4</v>
      </c>
      <c r="D18" s="145" t="s">
        <v>836</v>
      </c>
      <c r="E18" s="53">
        <v>840</v>
      </c>
      <c r="F18" s="169" t="s">
        <v>18</v>
      </c>
      <c r="G18" s="212">
        <f t="shared" si="2"/>
        <v>81.632653061224488</v>
      </c>
      <c r="H18" s="54">
        <v>1029</v>
      </c>
      <c r="I18" s="57">
        <v>247214</v>
      </c>
      <c r="J18" s="258">
        <f t="shared" si="1"/>
        <v>100.45470245230501</v>
      </c>
      <c r="K18" s="216">
        <f t="shared" si="0"/>
        <v>4.17609586523325E-3</v>
      </c>
      <c r="L18" s="54">
        <v>246095</v>
      </c>
      <c r="N18" s="42"/>
      <c r="O18" s="42"/>
      <c r="P18" s="42"/>
      <c r="Q18" s="42"/>
      <c r="R18" s="42"/>
      <c r="S18" s="42"/>
    </row>
    <row r="19" spans="2:19" ht="18.75">
      <c r="B19" s="143" t="s">
        <v>837</v>
      </c>
      <c r="C19" s="144">
        <v>3</v>
      </c>
      <c r="D19" s="145" t="s">
        <v>838</v>
      </c>
      <c r="E19" s="53">
        <v>588</v>
      </c>
      <c r="F19" s="169" t="s">
        <v>18</v>
      </c>
      <c r="G19" s="212">
        <f t="shared" si="2"/>
        <v>73.316708229426425</v>
      </c>
      <c r="H19" s="54">
        <v>802</v>
      </c>
      <c r="I19" s="57">
        <v>283423</v>
      </c>
      <c r="J19" s="258">
        <f t="shared" si="1"/>
        <v>60.706789012834349</v>
      </c>
      <c r="K19" s="216">
        <f t="shared" si="0"/>
        <v>4.7877612854126525E-3</v>
      </c>
      <c r="L19" s="54">
        <v>466872</v>
      </c>
      <c r="N19" s="42"/>
      <c r="O19" s="42"/>
      <c r="P19" s="42"/>
      <c r="Q19" s="42"/>
      <c r="R19" s="42"/>
      <c r="S19" s="42"/>
    </row>
    <row r="20" spans="2:19" ht="18.75">
      <c r="B20" s="150" t="s">
        <v>839</v>
      </c>
      <c r="C20" s="144">
        <v>3</v>
      </c>
      <c r="D20" s="145" t="s">
        <v>840</v>
      </c>
      <c r="E20" s="53">
        <v>9263</v>
      </c>
      <c r="F20" s="169" t="s">
        <v>18</v>
      </c>
      <c r="G20" s="212">
        <f t="shared" si="2"/>
        <v>92.63</v>
      </c>
      <c r="H20" s="54">
        <v>10000</v>
      </c>
      <c r="I20" s="57">
        <v>3926614</v>
      </c>
      <c r="J20" s="258">
        <f t="shared" si="1"/>
        <v>93.434859839881597</v>
      </c>
      <c r="K20" s="216">
        <f t="shared" si="0"/>
        <v>6.6330857029808163E-2</v>
      </c>
      <c r="L20" s="59">
        <v>4202515</v>
      </c>
      <c r="N20" s="42"/>
      <c r="O20" s="42"/>
      <c r="P20" s="42"/>
      <c r="Q20" s="42"/>
      <c r="R20" s="42"/>
      <c r="S20" s="42"/>
    </row>
    <row r="21" spans="2:19" ht="18.75">
      <c r="B21" s="140" t="s">
        <v>23</v>
      </c>
      <c r="C21" s="141">
        <v>2</v>
      </c>
      <c r="D21" s="142" t="s">
        <v>24</v>
      </c>
      <c r="E21" s="50">
        <v>61030</v>
      </c>
      <c r="F21" s="174" t="s">
        <v>18</v>
      </c>
      <c r="G21" s="207">
        <f t="shared" si="2"/>
        <v>100.97450406181234</v>
      </c>
      <c r="H21" s="51">
        <v>60441</v>
      </c>
      <c r="I21" s="58">
        <v>35600657</v>
      </c>
      <c r="J21" s="257">
        <f t="shared" si="1"/>
        <v>80.585166536585888</v>
      </c>
      <c r="K21" s="211">
        <f t="shared" si="0"/>
        <v>0.60138890393459576</v>
      </c>
      <c r="L21" s="51">
        <v>44177680</v>
      </c>
      <c r="N21" s="42"/>
      <c r="O21" s="42"/>
      <c r="P21" s="42"/>
      <c r="Q21" s="42"/>
      <c r="R21" s="42"/>
      <c r="S21" s="42"/>
    </row>
    <row r="22" spans="2:19" ht="18.75">
      <c r="B22" s="143" t="s">
        <v>25</v>
      </c>
      <c r="C22" s="144">
        <v>3</v>
      </c>
      <c r="D22" s="145" t="s">
        <v>841</v>
      </c>
      <c r="E22" s="53">
        <v>46063358</v>
      </c>
      <c r="F22" s="169" t="s">
        <v>36</v>
      </c>
      <c r="G22" s="212">
        <f t="shared" si="2"/>
        <v>103.05701747438596</v>
      </c>
      <c r="H22" s="54">
        <v>44696964</v>
      </c>
      <c r="I22" s="57">
        <v>26923658</v>
      </c>
      <c r="J22" s="258">
        <f t="shared" si="1"/>
        <v>77.716730580377629</v>
      </c>
      <c r="K22" s="216">
        <f t="shared" si="0"/>
        <v>0.45481152706057959</v>
      </c>
      <c r="L22" s="54">
        <v>34643323</v>
      </c>
      <c r="N22" s="42"/>
      <c r="O22" s="42"/>
      <c r="P22" s="42"/>
      <c r="Q22" s="42"/>
      <c r="R22" s="42"/>
      <c r="S22" s="42"/>
    </row>
    <row r="23" spans="2:19" ht="18.75">
      <c r="B23" s="143" t="s">
        <v>27</v>
      </c>
      <c r="C23" s="144">
        <v>4</v>
      </c>
      <c r="D23" s="145" t="s">
        <v>842</v>
      </c>
      <c r="E23" s="53">
        <v>108673</v>
      </c>
      <c r="F23" s="169" t="s">
        <v>36</v>
      </c>
      <c r="G23" s="212">
        <f t="shared" si="2"/>
        <v>34.945783597448035</v>
      </c>
      <c r="H23" s="54">
        <v>310976</v>
      </c>
      <c r="I23" s="57">
        <v>192409</v>
      </c>
      <c r="J23" s="258">
        <f t="shared" si="1"/>
        <v>59.350323265225548</v>
      </c>
      <c r="K23" s="216">
        <f t="shared" si="0"/>
        <v>3.2502950048689167E-3</v>
      </c>
      <c r="L23" s="54">
        <v>324192</v>
      </c>
      <c r="N23" s="42"/>
      <c r="O23" s="42"/>
      <c r="P23" s="42"/>
      <c r="Q23" s="42"/>
      <c r="R23" s="42"/>
      <c r="S23" s="42"/>
    </row>
    <row r="24" spans="2:19" ht="18.75">
      <c r="B24" s="143" t="s">
        <v>37</v>
      </c>
      <c r="C24" s="144">
        <v>4</v>
      </c>
      <c r="D24" s="145" t="s">
        <v>843</v>
      </c>
      <c r="E24" s="53">
        <v>3863755</v>
      </c>
      <c r="F24" s="169" t="s">
        <v>36</v>
      </c>
      <c r="G24" s="212">
        <f t="shared" si="2"/>
        <v>114.6574036760355</v>
      </c>
      <c r="H24" s="54">
        <v>3369826</v>
      </c>
      <c r="I24" s="57">
        <v>3135599</v>
      </c>
      <c r="J24" s="258">
        <f t="shared" si="1"/>
        <v>84.141080991585625</v>
      </c>
      <c r="K24" s="216">
        <f t="shared" si="0"/>
        <v>5.2968529366983728E-2</v>
      </c>
      <c r="L24" s="54">
        <v>3726597</v>
      </c>
      <c r="N24" s="42"/>
      <c r="O24" s="42"/>
      <c r="P24" s="42"/>
      <c r="Q24" s="42"/>
      <c r="R24" s="42"/>
      <c r="S24" s="42"/>
    </row>
    <row r="25" spans="2:19" ht="18.75">
      <c r="B25" s="143" t="s">
        <v>844</v>
      </c>
      <c r="C25" s="144">
        <v>4</v>
      </c>
      <c r="D25" s="145" t="s">
        <v>845</v>
      </c>
      <c r="E25" s="53">
        <v>43776</v>
      </c>
      <c r="F25" s="169" t="s">
        <v>36</v>
      </c>
      <c r="G25" s="212">
        <f t="shared" si="2"/>
        <v>81.943768484893866</v>
      </c>
      <c r="H25" s="54">
        <v>53422</v>
      </c>
      <c r="I25" s="57">
        <v>26271</v>
      </c>
      <c r="J25" s="258">
        <f t="shared" si="1"/>
        <v>80.221692927812384</v>
      </c>
      <c r="K25" s="216">
        <f t="shared" si="0"/>
        <v>4.4378641369640357E-4</v>
      </c>
      <c r="L25" s="54">
        <v>32748</v>
      </c>
      <c r="N25" s="42"/>
      <c r="O25" s="42"/>
      <c r="P25" s="42"/>
      <c r="Q25" s="42"/>
      <c r="R25" s="42"/>
      <c r="S25" s="42"/>
    </row>
    <row r="26" spans="2:19" ht="18.75">
      <c r="B26" s="143" t="s">
        <v>846</v>
      </c>
      <c r="C26" s="144">
        <v>4</v>
      </c>
      <c r="D26" s="145" t="s">
        <v>847</v>
      </c>
      <c r="E26" s="53">
        <v>200810</v>
      </c>
      <c r="F26" s="169" t="s">
        <v>36</v>
      </c>
      <c r="G26" s="212">
        <f t="shared" si="2"/>
        <v>97.703022901654734</v>
      </c>
      <c r="H26" s="54">
        <v>205531</v>
      </c>
      <c r="I26" s="57">
        <v>245023</v>
      </c>
      <c r="J26" s="258">
        <f t="shared" si="1"/>
        <v>101.83197223780729</v>
      </c>
      <c r="K26" s="216">
        <f t="shared" si="0"/>
        <v>4.1390841019806586E-3</v>
      </c>
      <c r="L26" s="54">
        <v>240615</v>
      </c>
      <c r="N26" s="42"/>
      <c r="O26" s="42"/>
      <c r="P26" s="42"/>
      <c r="Q26" s="42"/>
      <c r="R26" s="42"/>
      <c r="S26" s="42"/>
    </row>
    <row r="27" spans="2:19" ht="18.75">
      <c r="B27" s="143" t="s">
        <v>848</v>
      </c>
      <c r="C27" s="144">
        <v>5</v>
      </c>
      <c r="D27" s="145" t="s">
        <v>849</v>
      </c>
      <c r="E27" s="53">
        <v>191194</v>
      </c>
      <c r="F27" s="169" t="s">
        <v>36</v>
      </c>
      <c r="G27" s="212">
        <f t="shared" si="2"/>
        <v>93.024409943025617</v>
      </c>
      <c r="H27" s="54">
        <v>205531</v>
      </c>
      <c r="I27" s="57">
        <v>229196</v>
      </c>
      <c r="J27" s="258">
        <f t="shared" si="1"/>
        <v>95.254244332231991</v>
      </c>
      <c r="K27" s="216">
        <f t="shared" si="0"/>
        <v>3.8717243680697691E-3</v>
      </c>
      <c r="L27" s="54">
        <v>240615</v>
      </c>
      <c r="N27" s="42"/>
      <c r="O27" s="42"/>
      <c r="P27" s="42"/>
      <c r="Q27" s="42"/>
      <c r="R27" s="42"/>
      <c r="S27" s="42"/>
    </row>
    <row r="28" spans="2:19" ht="18.75">
      <c r="B28" s="143" t="s">
        <v>850</v>
      </c>
      <c r="C28" s="144">
        <v>4</v>
      </c>
      <c r="D28" s="145" t="s">
        <v>851</v>
      </c>
      <c r="E28" s="53">
        <v>822</v>
      </c>
      <c r="F28" s="169" t="s">
        <v>36</v>
      </c>
      <c r="G28" s="212">
        <f t="shared" si="2"/>
        <v>25.23794903285232</v>
      </c>
      <c r="H28" s="54">
        <v>3257</v>
      </c>
      <c r="I28" s="57">
        <v>654742</v>
      </c>
      <c r="J28" s="258">
        <f t="shared" si="1"/>
        <v>10.37929473831889</v>
      </c>
      <c r="K28" s="216">
        <f t="shared" si="0"/>
        <v>1.1060317615485161E-2</v>
      </c>
      <c r="L28" s="54">
        <v>6308155</v>
      </c>
      <c r="N28" s="42"/>
      <c r="O28" s="42"/>
      <c r="P28" s="42"/>
      <c r="Q28" s="42"/>
      <c r="R28" s="42"/>
      <c r="S28" s="42"/>
    </row>
    <row r="29" spans="2:19" ht="18.75">
      <c r="B29" s="143" t="s">
        <v>852</v>
      </c>
      <c r="C29" s="144">
        <v>4</v>
      </c>
      <c r="D29" s="145" t="s">
        <v>853</v>
      </c>
      <c r="E29" s="53">
        <v>33897</v>
      </c>
      <c r="F29" s="169" t="s">
        <v>36</v>
      </c>
      <c r="G29" s="212">
        <f t="shared" si="2"/>
        <v>8.3664070135947632</v>
      </c>
      <c r="H29" s="54">
        <v>405156</v>
      </c>
      <c r="I29" s="57">
        <v>146689</v>
      </c>
      <c r="J29" s="258">
        <f t="shared" si="1"/>
        <v>10.117808540429435</v>
      </c>
      <c r="K29" s="216">
        <f t="shared" si="0"/>
        <v>2.4779637333451998E-3</v>
      </c>
      <c r="L29" s="54">
        <v>1449810</v>
      </c>
      <c r="N29" s="42"/>
      <c r="O29" s="42"/>
      <c r="P29" s="42"/>
      <c r="Q29" s="42"/>
      <c r="R29" s="42"/>
      <c r="S29" s="42"/>
    </row>
    <row r="30" spans="2:19" ht="18.75">
      <c r="B30" s="143" t="s">
        <v>854</v>
      </c>
      <c r="C30" s="144">
        <v>4</v>
      </c>
      <c r="D30" s="145" t="s">
        <v>855</v>
      </c>
      <c r="E30" s="53">
        <v>20284836</v>
      </c>
      <c r="F30" s="169" t="s">
        <v>36</v>
      </c>
      <c r="G30" s="212">
        <f t="shared" si="2"/>
        <v>113.80347761778586</v>
      </c>
      <c r="H30" s="54">
        <v>17824443</v>
      </c>
      <c r="I30" s="57">
        <v>16298708</v>
      </c>
      <c r="J30" s="258">
        <f t="shared" si="1"/>
        <v>107.81141745945209</v>
      </c>
      <c r="K30" s="216">
        <f t="shared" si="0"/>
        <v>0.27532812497449211</v>
      </c>
      <c r="L30" s="54">
        <v>15117794</v>
      </c>
      <c r="N30" s="42"/>
      <c r="O30" s="42"/>
      <c r="P30" s="42"/>
      <c r="Q30" s="42"/>
      <c r="R30" s="42"/>
      <c r="S30" s="42"/>
    </row>
    <row r="31" spans="2:19" ht="18.75">
      <c r="B31" s="143" t="s">
        <v>856</v>
      </c>
      <c r="C31" s="144">
        <v>5</v>
      </c>
      <c r="D31" s="145" t="s">
        <v>857</v>
      </c>
      <c r="E31" s="53">
        <v>11672178</v>
      </c>
      <c r="F31" s="169" t="s">
        <v>36</v>
      </c>
      <c r="G31" s="212">
        <f t="shared" si="2"/>
        <v>111.57017233371475</v>
      </c>
      <c r="H31" s="54">
        <v>10461737</v>
      </c>
      <c r="I31" s="57">
        <v>11007336</v>
      </c>
      <c r="J31" s="258">
        <f t="shared" si="1"/>
        <v>109.73352624257934</v>
      </c>
      <c r="K31" s="216">
        <f t="shared" si="0"/>
        <v>0.18594290920754125</v>
      </c>
      <c r="L31" s="54">
        <v>10030969</v>
      </c>
      <c r="N31" s="42"/>
      <c r="O31" s="42"/>
      <c r="P31" s="42"/>
      <c r="Q31" s="42"/>
      <c r="R31" s="42"/>
      <c r="S31" s="42"/>
    </row>
    <row r="32" spans="2:19" ht="18.75">
      <c r="B32" s="143" t="s">
        <v>858</v>
      </c>
      <c r="C32" s="144">
        <v>5</v>
      </c>
      <c r="D32" s="145" t="s">
        <v>40</v>
      </c>
      <c r="E32" s="53">
        <v>121621</v>
      </c>
      <c r="F32" s="169" t="s">
        <v>36</v>
      </c>
      <c r="G32" s="212">
        <f t="shared" si="2"/>
        <v>49.936973668543082</v>
      </c>
      <c r="H32" s="54">
        <v>243549</v>
      </c>
      <c r="I32" s="57">
        <v>330425</v>
      </c>
      <c r="J32" s="258">
        <f t="shared" si="1"/>
        <v>48.028285705979826</v>
      </c>
      <c r="K32" s="216">
        <f t="shared" si="0"/>
        <v>5.5817489149874062E-3</v>
      </c>
      <c r="L32" s="54">
        <v>687980</v>
      </c>
      <c r="N32" s="42"/>
      <c r="O32" s="42"/>
      <c r="P32" s="42"/>
      <c r="Q32" s="42"/>
      <c r="R32" s="42"/>
      <c r="S32" s="42"/>
    </row>
    <row r="33" spans="2:19" ht="18.75">
      <c r="B33" s="143" t="s">
        <v>859</v>
      </c>
      <c r="C33" s="144">
        <v>5</v>
      </c>
      <c r="D33" s="145" t="s">
        <v>860</v>
      </c>
      <c r="E33" s="53">
        <v>4967314</v>
      </c>
      <c r="F33" s="169" t="s">
        <v>36</v>
      </c>
      <c r="G33" s="212">
        <f t="shared" si="2"/>
        <v>122.59330520471565</v>
      </c>
      <c r="H33" s="54">
        <v>4051864</v>
      </c>
      <c r="I33" s="57">
        <v>1770147</v>
      </c>
      <c r="J33" s="258">
        <f>I33/L33*100</f>
        <v>106.71777842888304</v>
      </c>
      <c r="K33" s="216">
        <f t="shared" si="0"/>
        <v>2.9902447141161272E-2</v>
      </c>
      <c r="L33" s="54">
        <v>1658718</v>
      </c>
      <c r="N33" s="42"/>
      <c r="O33" s="42"/>
      <c r="P33" s="42"/>
      <c r="Q33" s="42"/>
      <c r="R33" s="42"/>
      <c r="S33" s="42"/>
    </row>
    <row r="34" spans="2:19" ht="18.75">
      <c r="B34" s="143" t="s">
        <v>861</v>
      </c>
      <c r="C34" s="144">
        <v>5</v>
      </c>
      <c r="D34" s="145" t="s">
        <v>862</v>
      </c>
      <c r="E34" s="53">
        <v>3195812</v>
      </c>
      <c r="F34" s="169" t="s">
        <v>36</v>
      </c>
      <c r="G34" s="212">
        <f t="shared" si="2"/>
        <v>143.17531899375339</v>
      </c>
      <c r="H34" s="54">
        <v>2232097</v>
      </c>
      <c r="I34" s="57">
        <v>2882924</v>
      </c>
      <c r="J34" s="258">
        <f>I34/L34*100</f>
        <v>136.91009096236607</v>
      </c>
      <c r="K34" s="216">
        <f t="shared" si="0"/>
        <v>4.8700182822096247E-2</v>
      </c>
      <c r="L34" s="54">
        <v>2105706</v>
      </c>
      <c r="N34" s="42"/>
      <c r="O34" s="42"/>
      <c r="P34" s="42"/>
      <c r="Q34" s="42"/>
      <c r="R34" s="42"/>
      <c r="S34" s="42"/>
    </row>
    <row r="35" spans="2:19" ht="18.75">
      <c r="B35" s="151" t="s">
        <v>863</v>
      </c>
      <c r="C35" s="35">
        <v>5</v>
      </c>
      <c r="D35" s="152" t="s">
        <v>864</v>
      </c>
      <c r="E35" s="53">
        <v>0</v>
      </c>
      <c r="F35" s="260" t="s">
        <v>36</v>
      </c>
      <c r="G35" s="212" t="s">
        <v>865</v>
      </c>
      <c r="H35" s="56">
        <v>19980</v>
      </c>
      <c r="I35" s="57">
        <v>0</v>
      </c>
      <c r="J35" s="258" t="s">
        <v>31</v>
      </c>
      <c r="K35" s="216">
        <f t="shared" si="0"/>
        <v>0</v>
      </c>
      <c r="L35" s="54">
        <v>47316</v>
      </c>
      <c r="N35" s="42"/>
      <c r="O35" s="42"/>
      <c r="P35" s="42"/>
      <c r="Q35" s="42"/>
      <c r="R35" s="42"/>
      <c r="S35" s="42"/>
    </row>
    <row r="36" spans="2:19" ht="18.75">
      <c r="B36" s="143" t="s">
        <v>866</v>
      </c>
      <c r="C36" s="144">
        <v>4</v>
      </c>
      <c r="D36" s="145" t="s">
        <v>867</v>
      </c>
      <c r="E36" s="53">
        <v>1159468</v>
      </c>
      <c r="F36" s="169" t="s">
        <v>36</v>
      </c>
      <c r="G36" s="212">
        <f t="shared" si="2"/>
        <v>76.497549305829082</v>
      </c>
      <c r="H36" s="54">
        <v>1515693</v>
      </c>
      <c r="I36" s="57">
        <v>545730</v>
      </c>
      <c r="J36" s="258">
        <f t="shared" ref="J36:J48" si="3">I36/L36*100</f>
        <v>76.087714259422953</v>
      </c>
      <c r="K36" s="216">
        <f t="shared" si="0"/>
        <v>9.2188176904776497E-3</v>
      </c>
      <c r="L36" s="59">
        <v>717238</v>
      </c>
      <c r="N36" s="42"/>
      <c r="O36" s="42"/>
      <c r="P36" s="42"/>
      <c r="Q36" s="42"/>
      <c r="R36" s="42"/>
      <c r="S36" s="42"/>
    </row>
    <row r="37" spans="2:19" ht="18.75">
      <c r="B37" s="143" t="s">
        <v>868</v>
      </c>
      <c r="C37" s="144">
        <v>3</v>
      </c>
      <c r="D37" s="145" t="s">
        <v>42</v>
      </c>
      <c r="E37" s="53">
        <v>14963</v>
      </c>
      <c r="F37" s="169" t="s">
        <v>18</v>
      </c>
      <c r="G37" s="212">
        <f t="shared" si="2"/>
        <v>94.997143038537232</v>
      </c>
      <c r="H37" s="54">
        <v>15751</v>
      </c>
      <c r="I37" s="57">
        <v>8676999</v>
      </c>
      <c r="J37" s="258">
        <f t="shared" si="3"/>
        <v>91.007699837545417</v>
      </c>
      <c r="K37" s="216">
        <f t="shared" si="0"/>
        <v>0.1465773768740162</v>
      </c>
      <c r="L37" s="59">
        <v>9534357</v>
      </c>
      <c r="N37" s="42"/>
      <c r="O37" s="42"/>
      <c r="P37" s="42"/>
      <c r="Q37" s="42"/>
      <c r="R37" s="42"/>
      <c r="S37" s="42"/>
    </row>
    <row r="38" spans="2:19" ht="18.75">
      <c r="B38" s="140" t="s">
        <v>43</v>
      </c>
      <c r="C38" s="141">
        <v>2</v>
      </c>
      <c r="D38" s="142" t="s">
        <v>44</v>
      </c>
      <c r="E38" s="50">
        <v>3185914</v>
      </c>
      <c r="F38" s="174" t="s">
        <v>18</v>
      </c>
      <c r="G38" s="207">
        <f t="shared" si="2"/>
        <v>93.161100535412984</v>
      </c>
      <c r="H38" s="51">
        <v>3419790</v>
      </c>
      <c r="I38" s="58">
        <v>85372573</v>
      </c>
      <c r="J38" s="257">
        <f t="shared" si="3"/>
        <v>89.905069658006127</v>
      </c>
      <c r="K38" s="211">
        <f t="shared" si="0"/>
        <v>1.4421677134370374</v>
      </c>
      <c r="L38" s="51">
        <v>94958575</v>
      </c>
      <c r="N38" s="42"/>
      <c r="O38" s="42"/>
      <c r="P38" s="42"/>
      <c r="Q38" s="42"/>
      <c r="R38" s="42"/>
      <c r="S38" s="42"/>
    </row>
    <row r="39" spans="2:19" ht="18.75">
      <c r="B39" s="143" t="s">
        <v>45</v>
      </c>
      <c r="C39" s="144">
        <v>3</v>
      </c>
      <c r="D39" s="145" t="s">
        <v>869</v>
      </c>
      <c r="E39" s="53">
        <v>536254</v>
      </c>
      <c r="F39" s="169" t="s">
        <v>18</v>
      </c>
      <c r="G39" s="212">
        <f>IF(F39="","",E39/H39*100)</f>
        <v>91.013608236224584</v>
      </c>
      <c r="H39" s="54">
        <v>589202</v>
      </c>
      <c r="I39" s="57">
        <v>16361485</v>
      </c>
      <c r="J39" s="258">
        <f t="shared" si="3"/>
        <v>91.92243664037359</v>
      </c>
      <c r="K39" s="216">
        <f t="shared" si="0"/>
        <v>0.27638859392095855</v>
      </c>
      <c r="L39" s="54">
        <v>17799229</v>
      </c>
      <c r="N39" s="42"/>
      <c r="O39" s="42"/>
      <c r="P39" s="42"/>
      <c r="Q39" s="42"/>
      <c r="R39" s="42"/>
      <c r="S39" s="42"/>
    </row>
    <row r="40" spans="2:19" ht="18.75">
      <c r="B40" s="143" t="s">
        <v>47</v>
      </c>
      <c r="C40" s="144">
        <v>3</v>
      </c>
      <c r="D40" s="145" t="s">
        <v>48</v>
      </c>
      <c r="E40" s="53">
        <v>52010</v>
      </c>
      <c r="F40" s="169" t="s">
        <v>18</v>
      </c>
      <c r="G40" s="212">
        <f t="shared" si="2"/>
        <v>131.50774987989581</v>
      </c>
      <c r="H40" s="54">
        <v>39549</v>
      </c>
      <c r="I40" s="57">
        <v>3714055</v>
      </c>
      <c r="J40" s="258">
        <f t="shared" si="3"/>
        <v>151.41022635779001</v>
      </c>
      <c r="K40" s="216">
        <f t="shared" si="0"/>
        <v>6.2740175429987291E-2</v>
      </c>
      <c r="L40" s="54">
        <v>2452975</v>
      </c>
      <c r="N40" s="42"/>
      <c r="O40" s="42"/>
      <c r="P40" s="42"/>
      <c r="Q40" s="42"/>
      <c r="R40" s="42"/>
      <c r="S40" s="42"/>
    </row>
    <row r="41" spans="2:19" ht="18.75">
      <c r="B41" s="143" t="s">
        <v>870</v>
      </c>
      <c r="C41" s="144">
        <v>3</v>
      </c>
      <c r="D41" s="145" t="s">
        <v>871</v>
      </c>
      <c r="E41" s="53">
        <v>92707</v>
      </c>
      <c r="F41" s="169" t="s">
        <v>18</v>
      </c>
      <c r="G41" s="212">
        <f t="shared" si="2"/>
        <v>129.11838440111421</v>
      </c>
      <c r="H41" s="54">
        <v>71800</v>
      </c>
      <c r="I41" s="57">
        <v>2407201</v>
      </c>
      <c r="J41" s="258">
        <f t="shared" si="3"/>
        <v>114.8974791488273</v>
      </c>
      <c r="K41" s="216">
        <f t="shared" si="0"/>
        <v>4.0663967829028071E-2</v>
      </c>
      <c r="L41" s="54">
        <v>2095086</v>
      </c>
      <c r="N41" s="42"/>
      <c r="O41" s="42"/>
      <c r="P41" s="42"/>
      <c r="Q41" s="42"/>
      <c r="R41" s="42"/>
      <c r="S41" s="42"/>
    </row>
    <row r="42" spans="2:19" ht="18.75">
      <c r="B42" s="143" t="s">
        <v>872</v>
      </c>
      <c r="C42" s="144">
        <v>3</v>
      </c>
      <c r="D42" s="145" t="s">
        <v>873</v>
      </c>
      <c r="E42" s="53">
        <v>2403330</v>
      </c>
      <c r="F42" s="169" t="s">
        <v>18</v>
      </c>
      <c r="G42" s="212">
        <f t="shared" si="2"/>
        <v>92.071520132276703</v>
      </c>
      <c r="H42" s="54">
        <v>2610286</v>
      </c>
      <c r="I42" s="57">
        <v>54399256</v>
      </c>
      <c r="J42" s="258">
        <f t="shared" si="3"/>
        <v>85.96502935864423</v>
      </c>
      <c r="K42" s="216">
        <f t="shared" si="0"/>
        <v>0.91894677507489486</v>
      </c>
      <c r="L42" s="54">
        <v>63280681</v>
      </c>
      <c r="N42" s="42"/>
      <c r="O42" s="42"/>
      <c r="P42" s="42"/>
      <c r="Q42" s="42"/>
      <c r="R42" s="42"/>
      <c r="S42" s="42"/>
    </row>
    <row r="43" spans="2:19" ht="18.75">
      <c r="B43" s="143" t="s">
        <v>874</v>
      </c>
      <c r="C43" s="144">
        <v>4</v>
      </c>
      <c r="D43" s="145" t="s">
        <v>875</v>
      </c>
      <c r="E43" s="53">
        <v>945364</v>
      </c>
      <c r="F43" s="169" t="s">
        <v>18</v>
      </c>
      <c r="G43" s="212">
        <f t="shared" si="2"/>
        <v>98.865523544987937</v>
      </c>
      <c r="H43" s="54">
        <v>956212</v>
      </c>
      <c r="I43" s="57">
        <v>20674029</v>
      </c>
      <c r="J43" s="258">
        <f t="shared" si="3"/>
        <v>90.581412767492239</v>
      </c>
      <c r="K43" s="216">
        <f t="shared" si="0"/>
        <v>0.34923882557060809</v>
      </c>
      <c r="L43" s="54">
        <v>22823699</v>
      </c>
      <c r="N43" s="42"/>
      <c r="O43" s="42"/>
      <c r="P43" s="42"/>
      <c r="Q43" s="42"/>
      <c r="R43" s="42"/>
      <c r="S43" s="42"/>
    </row>
    <row r="44" spans="2:19" ht="18.75">
      <c r="B44" s="143" t="s">
        <v>876</v>
      </c>
      <c r="C44" s="144">
        <v>3</v>
      </c>
      <c r="D44" s="153" t="s">
        <v>877</v>
      </c>
      <c r="E44" s="57">
        <v>2819</v>
      </c>
      <c r="F44" s="169" t="s">
        <v>18</v>
      </c>
      <c r="G44" s="212">
        <f t="shared" si="2"/>
        <v>105.1473330846699</v>
      </c>
      <c r="H44" s="54">
        <v>2681</v>
      </c>
      <c r="I44" s="57">
        <v>186069</v>
      </c>
      <c r="J44" s="258">
        <f t="shared" si="3"/>
        <v>111.79545413579912</v>
      </c>
      <c r="K44" s="216">
        <f t="shared" si="0"/>
        <v>3.1431956990626972E-3</v>
      </c>
      <c r="L44" s="54">
        <v>166437</v>
      </c>
      <c r="N44" s="42"/>
      <c r="O44" s="42"/>
      <c r="P44" s="42"/>
      <c r="Q44" s="42"/>
      <c r="R44" s="42"/>
      <c r="S44" s="42"/>
    </row>
    <row r="45" spans="2:19" ht="18.75">
      <c r="B45" s="143" t="s">
        <v>878</v>
      </c>
      <c r="C45" s="144">
        <v>3</v>
      </c>
      <c r="D45" s="153" t="s">
        <v>879</v>
      </c>
      <c r="E45" s="57">
        <v>13897</v>
      </c>
      <c r="F45" s="169" t="s">
        <v>18</v>
      </c>
      <c r="G45" s="212">
        <f t="shared" si="2"/>
        <v>68.424421467257517</v>
      </c>
      <c r="H45" s="54">
        <v>20310</v>
      </c>
      <c r="I45" s="57">
        <v>323671</v>
      </c>
      <c r="J45" s="258">
        <f t="shared" si="3"/>
        <v>66.263970011689878</v>
      </c>
      <c r="K45" s="216">
        <f t="shared" si="0"/>
        <v>5.4676560582973101E-3</v>
      </c>
      <c r="L45" s="59">
        <v>488457</v>
      </c>
      <c r="N45" s="42"/>
      <c r="O45" s="42"/>
      <c r="P45" s="42"/>
      <c r="Q45" s="42"/>
      <c r="R45" s="42"/>
      <c r="S45" s="42"/>
    </row>
    <row r="46" spans="2:19" ht="18.75">
      <c r="B46" s="143" t="s">
        <v>880</v>
      </c>
      <c r="C46" s="144">
        <v>3</v>
      </c>
      <c r="D46" s="153" t="s">
        <v>881</v>
      </c>
      <c r="E46" s="57">
        <v>43903</v>
      </c>
      <c r="F46" s="169" t="s">
        <v>18</v>
      </c>
      <c r="G46" s="212">
        <f t="shared" si="2"/>
        <v>91.177753317688101</v>
      </c>
      <c r="H46" s="54">
        <v>48151</v>
      </c>
      <c r="I46" s="57">
        <v>2470201</v>
      </c>
      <c r="J46" s="258">
        <f t="shared" si="3"/>
        <v>87.201948928527045</v>
      </c>
      <c r="K46" s="216">
        <f t="shared" si="0"/>
        <v>4.1728203833096181E-2</v>
      </c>
      <c r="L46" s="59">
        <v>2832736</v>
      </c>
      <c r="N46" s="42"/>
      <c r="O46" s="42"/>
      <c r="P46" s="42"/>
      <c r="Q46" s="42"/>
      <c r="R46" s="42"/>
      <c r="S46" s="42"/>
    </row>
    <row r="47" spans="2:19" ht="18.75">
      <c r="B47" s="140" t="s">
        <v>49</v>
      </c>
      <c r="C47" s="141">
        <v>2</v>
      </c>
      <c r="D47" s="154" t="s">
        <v>50</v>
      </c>
      <c r="E47" s="58">
        <v>409392690</v>
      </c>
      <c r="F47" s="174" t="s">
        <v>36</v>
      </c>
      <c r="G47" s="207">
        <f t="shared" si="2"/>
        <v>100.23261678317068</v>
      </c>
      <c r="H47" s="51">
        <v>408442584</v>
      </c>
      <c r="I47" s="58">
        <v>71419816</v>
      </c>
      <c r="J47" s="257">
        <f t="shared" si="3"/>
        <v>98.132005337229671</v>
      </c>
      <c r="K47" s="211">
        <f t="shared" si="0"/>
        <v>1.2064688823987295</v>
      </c>
      <c r="L47" s="51">
        <v>72779330</v>
      </c>
      <c r="N47" s="42"/>
      <c r="O47" s="42"/>
      <c r="P47" s="42"/>
      <c r="Q47" s="42"/>
      <c r="R47" s="42"/>
      <c r="S47" s="42"/>
    </row>
    <row r="48" spans="2:19" ht="18.75">
      <c r="B48" s="143" t="s">
        <v>51</v>
      </c>
      <c r="C48" s="144">
        <v>3</v>
      </c>
      <c r="D48" s="153" t="s">
        <v>52</v>
      </c>
      <c r="E48" s="57">
        <v>174348804</v>
      </c>
      <c r="F48" s="169" t="s">
        <v>36</v>
      </c>
      <c r="G48" s="212">
        <f t="shared" si="2"/>
        <v>101.4063119153106</v>
      </c>
      <c r="H48" s="54">
        <v>171930919</v>
      </c>
      <c r="I48" s="57">
        <v>34015503</v>
      </c>
      <c r="J48" s="258">
        <f t="shared" si="3"/>
        <v>97.704016843848734</v>
      </c>
      <c r="K48" s="216">
        <f t="shared" si="0"/>
        <v>0.57461147601725304</v>
      </c>
      <c r="L48" s="54">
        <v>34814846</v>
      </c>
      <c r="N48" s="42"/>
      <c r="O48" s="42"/>
      <c r="P48" s="42"/>
      <c r="Q48" s="42"/>
      <c r="R48" s="42"/>
      <c r="S48" s="42"/>
    </row>
    <row r="49" spans="2:19" ht="18.75">
      <c r="B49" s="143" t="s">
        <v>882</v>
      </c>
      <c r="C49" s="144">
        <v>4</v>
      </c>
      <c r="D49" s="153" t="s">
        <v>883</v>
      </c>
      <c r="E49" s="57">
        <v>1373</v>
      </c>
      <c r="F49" s="169" t="s">
        <v>18</v>
      </c>
      <c r="G49" s="212">
        <f t="shared" si="2"/>
        <v>58.351041223969403</v>
      </c>
      <c r="H49" s="54">
        <v>2353</v>
      </c>
      <c r="I49" s="57">
        <v>228879</v>
      </c>
      <c r="J49" s="258">
        <f>I49/L49*100</f>
        <v>56.211595042905493</v>
      </c>
      <c r="K49" s="216">
        <f t="shared" si="0"/>
        <v>3.8663694027794584E-3</v>
      </c>
      <c r="L49" s="54">
        <v>407174</v>
      </c>
      <c r="N49" s="42"/>
      <c r="O49" s="42"/>
      <c r="P49" s="42"/>
      <c r="Q49" s="42"/>
      <c r="R49" s="42"/>
      <c r="S49" s="42"/>
    </row>
    <row r="50" spans="2:19" ht="18.75">
      <c r="B50" s="143" t="s">
        <v>884</v>
      </c>
      <c r="C50" s="144">
        <v>5</v>
      </c>
      <c r="D50" s="153" t="s">
        <v>885</v>
      </c>
      <c r="E50" s="57">
        <v>1031922</v>
      </c>
      <c r="F50" s="169" t="s">
        <v>36</v>
      </c>
      <c r="G50" s="212">
        <f t="shared" si="2"/>
        <v>59.035587648730015</v>
      </c>
      <c r="H50" s="54">
        <v>1747966</v>
      </c>
      <c r="I50" s="57">
        <v>173960</v>
      </c>
      <c r="J50" s="258">
        <f t="shared" ref="J50:J74" si="4">I50/L50*100</f>
        <v>56.369062470634368</v>
      </c>
      <c r="K50" s="216">
        <f t="shared" si="0"/>
        <v>2.9386427820268118E-3</v>
      </c>
      <c r="L50" s="54">
        <v>308609</v>
      </c>
      <c r="N50" s="42"/>
      <c r="O50" s="42"/>
      <c r="P50" s="42"/>
      <c r="Q50" s="42"/>
      <c r="R50" s="42"/>
      <c r="S50" s="42"/>
    </row>
    <row r="51" spans="2:19" ht="18.75">
      <c r="B51" s="143" t="s">
        <v>886</v>
      </c>
      <c r="C51" s="144">
        <v>5</v>
      </c>
      <c r="D51" s="153" t="s">
        <v>887</v>
      </c>
      <c r="E51" s="57">
        <v>256966</v>
      </c>
      <c r="F51" s="169" t="s">
        <v>36</v>
      </c>
      <c r="G51" s="212">
        <f t="shared" si="2"/>
        <v>53.329819048943328</v>
      </c>
      <c r="H51" s="54">
        <v>481843</v>
      </c>
      <c r="I51" s="57">
        <v>39697</v>
      </c>
      <c r="J51" s="258">
        <f t="shared" si="4"/>
        <v>51.892859944050826</v>
      </c>
      <c r="K51" s="216">
        <f t="shared" si="0"/>
        <v>6.7058693100780832E-4</v>
      </c>
      <c r="L51" s="54">
        <v>76498</v>
      </c>
      <c r="N51" s="42"/>
      <c r="O51" s="42"/>
      <c r="P51" s="42"/>
      <c r="Q51" s="42"/>
      <c r="R51" s="42"/>
      <c r="S51" s="42"/>
    </row>
    <row r="52" spans="2:19" ht="18.75">
      <c r="B52" s="143" t="s">
        <v>53</v>
      </c>
      <c r="C52" s="144">
        <v>4</v>
      </c>
      <c r="D52" s="153" t="s">
        <v>888</v>
      </c>
      <c r="E52" s="57">
        <v>72018</v>
      </c>
      <c r="F52" s="169" t="s">
        <v>18</v>
      </c>
      <c r="G52" s="212">
        <f t="shared" si="2"/>
        <v>99.254399867693877</v>
      </c>
      <c r="H52" s="54">
        <v>72559</v>
      </c>
      <c r="I52" s="57">
        <v>7040464</v>
      </c>
      <c r="J52" s="258">
        <f t="shared" si="4"/>
        <v>98.103180186804579</v>
      </c>
      <c r="K52" s="216">
        <f t="shared" si="0"/>
        <v>0.11893198847849858</v>
      </c>
      <c r="L52" s="54">
        <v>7176591</v>
      </c>
      <c r="N52" s="42"/>
      <c r="O52" s="42"/>
      <c r="P52" s="42"/>
      <c r="Q52" s="42"/>
      <c r="R52" s="42"/>
      <c r="S52" s="42"/>
    </row>
    <row r="53" spans="2:19" ht="18.75">
      <c r="B53" s="143" t="s">
        <v>889</v>
      </c>
      <c r="C53" s="144">
        <v>4</v>
      </c>
      <c r="D53" s="153" t="s">
        <v>890</v>
      </c>
      <c r="E53" s="57">
        <v>159</v>
      </c>
      <c r="F53" s="169" t="s">
        <v>18</v>
      </c>
      <c r="G53" s="212">
        <f t="shared" si="2"/>
        <v>72.602739726027394</v>
      </c>
      <c r="H53" s="54">
        <v>219</v>
      </c>
      <c r="I53" s="57">
        <v>54146</v>
      </c>
      <c r="J53" s="258">
        <f t="shared" si="4"/>
        <v>64.725360109975497</v>
      </c>
      <c r="K53" s="216">
        <f t="shared" si="0"/>
        <v>9.1466861390908111E-4</v>
      </c>
      <c r="L53" s="54">
        <v>83655</v>
      </c>
      <c r="N53" s="42"/>
      <c r="O53" s="42"/>
      <c r="P53" s="42"/>
      <c r="Q53" s="42"/>
      <c r="R53" s="42"/>
      <c r="S53" s="42"/>
    </row>
    <row r="54" spans="2:19" ht="18.75">
      <c r="B54" s="33" t="s">
        <v>891</v>
      </c>
      <c r="C54" s="156">
        <v>4</v>
      </c>
      <c r="D54" s="157" t="s">
        <v>892</v>
      </c>
      <c r="E54" s="57">
        <v>5378864</v>
      </c>
      <c r="F54" s="169" t="s">
        <v>36</v>
      </c>
      <c r="G54" s="212">
        <f t="shared" si="2"/>
        <v>105.02112873916593</v>
      </c>
      <c r="H54" s="54">
        <v>5121697</v>
      </c>
      <c r="I54" s="57">
        <v>1400762</v>
      </c>
      <c r="J54" s="258">
        <f t="shared" si="4"/>
        <v>77.711832624321218</v>
      </c>
      <c r="K54" s="216">
        <f t="shared" si="0"/>
        <v>2.3662561167150153E-2</v>
      </c>
      <c r="L54" s="54">
        <v>1802508</v>
      </c>
      <c r="N54" s="42"/>
      <c r="O54" s="42"/>
      <c r="P54" s="42"/>
      <c r="Q54" s="42"/>
      <c r="R54" s="42"/>
      <c r="S54" s="42"/>
    </row>
    <row r="55" spans="2:19" ht="18.75">
      <c r="B55" s="143" t="s">
        <v>55</v>
      </c>
      <c r="C55" s="144">
        <v>3</v>
      </c>
      <c r="D55" s="153" t="s">
        <v>56</v>
      </c>
      <c r="E55" s="57">
        <v>235043886</v>
      </c>
      <c r="F55" s="169" t="s">
        <v>36</v>
      </c>
      <c r="G55" s="212">
        <f t="shared" si="2"/>
        <v>99.379405239906461</v>
      </c>
      <c r="H55" s="54">
        <v>236511665</v>
      </c>
      <c r="I55" s="57">
        <v>37404313</v>
      </c>
      <c r="J55" s="258">
        <f t="shared" si="4"/>
        <v>98.524486728174679</v>
      </c>
      <c r="K55" s="216">
        <f t="shared" si="0"/>
        <v>0.63185740638147636</v>
      </c>
      <c r="L55" s="54">
        <v>37964484</v>
      </c>
      <c r="N55" s="42"/>
      <c r="O55" s="42"/>
      <c r="P55" s="42"/>
      <c r="Q55" s="42"/>
      <c r="R55" s="42"/>
      <c r="S55" s="42"/>
    </row>
    <row r="56" spans="2:19" ht="18.75">
      <c r="B56" s="143" t="s">
        <v>893</v>
      </c>
      <c r="C56" s="144">
        <v>4</v>
      </c>
      <c r="D56" s="153" t="s">
        <v>894</v>
      </c>
      <c r="E56" s="57">
        <v>41509</v>
      </c>
      <c r="F56" s="169" t="s">
        <v>18</v>
      </c>
      <c r="G56" s="212">
        <f t="shared" si="2"/>
        <v>91.645508135915037</v>
      </c>
      <c r="H56" s="54">
        <v>45293</v>
      </c>
      <c r="I56" s="57">
        <v>2401831</v>
      </c>
      <c r="J56" s="258">
        <f t="shared" si="4"/>
        <v>86.324571599445932</v>
      </c>
      <c r="K56" s="216">
        <f t="shared" si="0"/>
        <v>4.05732543791575E-2</v>
      </c>
      <c r="L56" s="54">
        <v>2782326</v>
      </c>
      <c r="N56" s="42"/>
      <c r="O56" s="42"/>
      <c r="P56" s="42"/>
      <c r="Q56" s="42"/>
      <c r="R56" s="42"/>
      <c r="S56" s="42"/>
    </row>
    <row r="57" spans="2:19" ht="18.75">
      <c r="B57" s="143" t="s">
        <v>57</v>
      </c>
      <c r="C57" s="144">
        <v>4</v>
      </c>
      <c r="D57" s="153" t="s">
        <v>895</v>
      </c>
      <c r="E57" s="57">
        <v>59086780</v>
      </c>
      <c r="F57" s="169" t="s">
        <v>36</v>
      </c>
      <c r="G57" s="212">
        <f t="shared" si="2"/>
        <v>94.340515556782918</v>
      </c>
      <c r="H57" s="54">
        <v>62631394</v>
      </c>
      <c r="I57" s="57">
        <v>8743272</v>
      </c>
      <c r="J57" s="258">
        <f t="shared" si="4"/>
        <v>93.747163306380926</v>
      </c>
      <c r="K57" s="216">
        <f t="shared" si="0"/>
        <v>0.14769690247239092</v>
      </c>
      <c r="L57" s="59">
        <v>9326439</v>
      </c>
      <c r="N57" s="42"/>
      <c r="O57" s="42"/>
      <c r="P57" s="42"/>
      <c r="Q57" s="42"/>
      <c r="R57" s="42"/>
      <c r="S57" s="42"/>
    </row>
    <row r="58" spans="2:19" ht="18.75">
      <c r="B58" s="143" t="s">
        <v>896</v>
      </c>
      <c r="C58" s="144">
        <v>4</v>
      </c>
      <c r="D58" s="153" t="s">
        <v>897</v>
      </c>
      <c r="E58" s="57">
        <v>19016</v>
      </c>
      <c r="F58" s="169" t="s">
        <v>18</v>
      </c>
      <c r="G58" s="212">
        <f>IF(F58="","",E58/H58*100)</f>
        <v>89.524975283649539</v>
      </c>
      <c r="H58" s="59">
        <v>21241</v>
      </c>
      <c r="I58" s="57">
        <v>2571876</v>
      </c>
      <c r="J58" s="258">
        <f t="shared" si="4"/>
        <v>88.475083190196543</v>
      </c>
      <c r="K58" s="216">
        <f t="shared" si="0"/>
        <v>4.344576249521722E-2</v>
      </c>
      <c r="L58" s="59">
        <v>2906893</v>
      </c>
      <c r="N58" s="42"/>
      <c r="O58" s="42"/>
      <c r="P58" s="42"/>
      <c r="Q58" s="42"/>
      <c r="R58" s="42"/>
      <c r="S58" s="42"/>
    </row>
    <row r="59" spans="2:19" ht="18.75">
      <c r="B59" s="140" t="s">
        <v>59</v>
      </c>
      <c r="C59" s="141">
        <v>2</v>
      </c>
      <c r="D59" s="154" t="s">
        <v>60</v>
      </c>
      <c r="E59" s="58">
        <v>80572</v>
      </c>
      <c r="F59" s="174" t="s">
        <v>18</v>
      </c>
      <c r="G59" s="207">
        <f t="shared" si="2"/>
        <v>165.14378240996945</v>
      </c>
      <c r="H59" s="51">
        <v>48789</v>
      </c>
      <c r="I59" s="58">
        <v>8713382</v>
      </c>
      <c r="J59" s="257">
        <f t="shared" si="4"/>
        <v>117.18085418986233</v>
      </c>
      <c r="K59" s="211">
        <f t="shared" si="0"/>
        <v>0.14719198161268304</v>
      </c>
      <c r="L59" s="51">
        <v>7435841</v>
      </c>
      <c r="N59" s="42"/>
      <c r="O59" s="42"/>
      <c r="P59" s="42"/>
      <c r="Q59" s="42"/>
      <c r="R59" s="42"/>
      <c r="S59" s="42"/>
    </row>
    <row r="60" spans="2:19" ht="18.75">
      <c r="B60" s="143" t="s">
        <v>898</v>
      </c>
      <c r="C60" s="144">
        <v>3</v>
      </c>
      <c r="D60" s="153" t="s">
        <v>899</v>
      </c>
      <c r="E60" s="57">
        <v>31174</v>
      </c>
      <c r="F60" s="169" t="s">
        <v>18</v>
      </c>
      <c r="G60" s="212">
        <f t="shared" si="2"/>
        <v>1897.3828362751065</v>
      </c>
      <c r="H60" s="54">
        <v>1643</v>
      </c>
      <c r="I60" s="57">
        <v>1159337</v>
      </c>
      <c r="J60" s="258">
        <f t="shared" si="4"/>
        <v>618.83123468717804</v>
      </c>
      <c r="K60" s="216">
        <f t="shared" si="0"/>
        <v>1.9584256765846273E-2</v>
      </c>
      <c r="L60" s="54">
        <v>187343</v>
      </c>
      <c r="N60" s="42"/>
      <c r="O60" s="42"/>
      <c r="P60" s="42"/>
      <c r="Q60" s="42"/>
      <c r="R60" s="42"/>
      <c r="S60" s="42"/>
    </row>
    <row r="61" spans="2:19" ht="18.75">
      <c r="B61" s="143" t="s">
        <v>900</v>
      </c>
      <c r="C61" s="144">
        <v>4</v>
      </c>
      <c r="D61" s="153" t="s">
        <v>901</v>
      </c>
      <c r="E61" s="57">
        <v>1128</v>
      </c>
      <c r="F61" s="169" t="s">
        <v>18</v>
      </c>
      <c r="G61" s="212">
        <f t="shared" si="2"/>
        <v>68.65489957395009</v>
      </c>
      <c r="H61" s="54">
        <v>1643</v>
      </c>
      <c r="I61" s="57">
        <v>117605</v>
      </c>
      <c r="J61" s="258">
        <f t="shared" si="4"/>
        <v>62.842654241164468</v>
      </c>
      <c r="K61" s="216">
        <f t="shared" si="0"/>
        <v>1.9866583374354057E-3</v>
      </c>
      <c r="L61" s="54">
        <v>187142</v>
      </c>
      <c r="N61" s="42"/>
      <c r="O61" s="42"/>
      <c r="P61" s="42"/>
      <c r="Q61" s="42"/>
      <c r="R61" s="42"/>
      <c r="S61" s="42"/>
    </row>
    <row r="62" spans="2:19" ht="18.75">
      <c r="B62" s="33" t="s">
        <v>902</v>
      </c>
      <c r="C62" s="156">
        <v>4</v>
      </c>
      <c r="D62" s="157" t="s">
        <v>903</v>
      </c>
      <c r="E62" s="57">
        <v>30041</v>
      </c>
      <c r="F62" s="169" t="s">
        <v>18</v>
      </c>
      <c r="G62" s="212" t="s">
        <v>198</v>
      </c>
      <c r="H62" s="54">
        <v>0</v>
      </c>
      <c r="I62" s="57">
        <v>1039973</v>
      </c>
      <c r="J62" s="258" t="s">
        <v>484</v>
      </c>
      <c r="K62" s="216">
        <f t="shared" si="0"/>
        <v>1.7567884283471887E-2</v>
      </c>
      <c r="L62" s="54">
        <v>0</v>
      </c>
      <c r="N62" s="42"/>
      <c r="O62" s="42"/>
      <c r="P62" s="42"/>
      <c r="Q62" s="42"/>
      <c r="R62" s="42"/>
      <c r="S62" s="42"/>
    </row>
    <row r="63" spans="2:19" ht="18.75">
      <c r="B63" s="143" t="s">
        <v>904</v>
      </c>
      <c r="C63" s="144">
        <v>3</v>
      </c>
      <c r="D63" s="153" t="s">
        <v>905</v>
      </c>
      <c r="E63" s="57">
        <v>24712</v>
      </c>
      <c r="F63" s="169" t="s">
        <v>18</v>
      </c>
      <c r="G63" s="212">
        <f t="shared" si="2"/>
        <v>107.00614878323374</v>
      </c>
      <c r="H63" s="54">
        <v>23094</v>
      </c>
      <c r="I63" s="57">
        <v>629173</v>
      </c>
      <c r="J63" s="258">
        <f t="shared" si="4"/>
        <v>123.67134090489162</v>
      </c>
      <c r="K63" s="216">
        <f t="shared" si="0"/>
        <v>1.0628389831548374E-2</v>
      </c>
      <c r="L63" s="59">
        <v>508746</v>
      </c>
      <c r="N63" s="42"/>
      <c r="O63" s="42"/>
      <c r="P63" s="42"/>
      <c r="Q63" s="42"/>
      <c r="R63" s="42"/>
      <c r="S63" s="42"/>
    </row>
    <row r="64" spans="2:19" ht="18.75">
      <c r="B64" s="143" t="s">
        <v>906</v>
      </c>
      <c r="C64" s="144">
        <v>3</v>
      </c>
      <c r="D64" s="153" t="s">
        <v>907</v>
      </c>
      <c r="E64" s="57">
        <v>6544</v>
      </c>
      <c r="F64" s="169" t="s">
        <v>18</v>
      </c>
      <c r="G64" s="212">
        <f t="shared" si="2"/>
        <v>98.258258258258252</v>
      </c>
      <c r="H64" s="59">
        <v>6660</v>
      </c>
      <c r="I64" s="57">
        <v>1012692</v>
      </c>
      <c r="J64" s="258">
        <f t="shared" si="4"/>
        <v>105.08810161260196</v>
      </c>
      <c r="K64" s="216">
        <f t="shared" si="0"/>
        <v>1.7107036308440422E-2</v>
      </c>
      <c r="L64" s="59">
        <v>963660</v>
      </c>
      <c r="N64" s="42"/>
      <c r="O64" s="42"/>
      <c r="P64" s="42"/>
      <c r="Q64" s="42"/>
      <c r="R64" s="42"/>
      <c r="S64" s="42"/>
    </row>
    <row r="65" spans="2:19" ht="18.75">
      <c r="B65" s="140" t="s">
        <v>61</v>
      </c>
      <c r="C65" s="141">
        <v>2</v>
      </c>
      <c r="D65" s="154" t="s">
        <v>62</v>
      </c>
      <c r="E65" s="58">
        <v>50739</v>
      </c>
      <c r="F65" s="174" t="s">
        <v>18</v>
      </c>
      <c r="G65" s="207">
        <f t="shared" si="2"/>
        <v>87.369562971381342</v>
      </c>
      <c r="H65" s="51">
        <v>58074</v>
      </c>
      <c r="I65" s="58">
        <v>15363364</v>
      </c>
      <c r="J65" s="257">
        <f t="shared" si="4"/>
        <v>89.473301678212167</v>
      </c>
      <c r="K65" s="211">
        <f t="shared" si="0"/>
        <v>0.25952770019688753</v>
      </c>
      <c r="L65" s="51">
        <v>17170892</v>
      </c>
      <c r="N65" s="42"/>
      <c r="O65" s="42"/>
      <c r="P65" s="42"/>
      <c r="Q65" s="42"/>
      <c r="R65" s="42"/>
      <c r="S65" s="42"/>
    </row>
    <row r="66" spans="2:19" ht="18.75">
      <c r="B66" s="143" t="s">
        <v>63</v>
      </c>
      <c r="C66" s="144">
        <v>3</v>
      </c>
      <c r="D66" s="153" t="s">
        <v>908</v>
      </c>
      <c r="E66" s="57">
        <v>35903369</v>
      </c>
      <c r="F66" s="169" t="s">
        <v>36</v>
      </c>
      <c r="G66" s="212">
        <f t="shared" si="2"/>
        <v>81.449382110144569</v>
      </c>
      <c r="H66" s="54">
        <v>44080591</v>
      </c>
      <c r="I66" s="57">
        <v>10387622</v>
      </c>
      <c r="J66" s="258">
        <f t="shared" si="4"/>
        <v>84.393369306083827</v>
      </c>
      <c r="K66" s="216">
        <f t="shared" si="0"/>
        <v>0.17547430681031795</v>
      </c>
      <c r="L66" s="54">
        <v>12308576</v>
      </c>
      <c r="N66" s="42"/>
      <c r="O66" s="42"/>
      <c r="P66" s="42"/>
      <c r="Q66" s="42"/>
      <c r="R66" s="42"/>
      <c r="S66" s="42"/>
    </row>
    <row r="67" spans="2:19" ht="18.75">
      <c r="B67" s="143" t="s">
        <v>909</v>
      </c>
      <c r="C67" s="144">
        <v>4</v>
      </c>
      <c r="D67" s="153" t="s">
        <v>910</v>
      </c>
      <c r="E67" s="57">
        <v>35317736</v>
      </c>
      <c r="F67" s="169" t="s">
        <v>36</v>
      </c>
      <c r="G67" s="212">
        <f t="shared" si="2"/>
        <v>81.446120133855999</v>
      </c>
      <c r="H67" s="54">
        <v>43363313</v>
      </c>
      <c r="I67" s="57">
        <v>9980441</v>
      </c>
      <c r="J67" s="258">
        <f t="shared" si="4"/>
        <v>84.176503411949696</v>
      </c>
      <c r="K67" s="216">
        <f t="shared" si="0"/>
        <v>0.16859594680440593</v>
      </c>
      <c r="L67" s="54">
        <v>11856564</v>
      </c>
      <c r="N67" s="42"/>
      <c r="O67" s="42"/>
      <c r="P67" s="42"/>
      <c r="Q67" s="42"/>
      <c r="R67" s="42"/>
      <c r="S67" s="42"/>
    </row>
    <row r="68" spans="2:19" ht="18.75">
      <c r="B68" s="143" t="s">
        <v>911</v>
      </c>
      <c r="C68" s="144">
        <v>4</v>
      </c>
      <c r="D68" s="153" t="s">
        <v>912</v>
      </c>
      <c r="E68" s="57">
        <v>24028</v>
      </c>
      <c r="F68" s="169" t="s">
        <v>36</v>
      </c>
      <c r="G68" s="212">
        <f t="shared" si="2"/>
        <v>93.654505768631125</v>
      </c>
      <c r="H68" s="54">
        <v>25656</v>
      </c>
      <c r="I68" s="57">
        <v>23072</v>
      </c>
      <c r="J68" s="258">
        <f t="shared" si="4"/>
        <v>78.340294047740315</v>
      </c>
      <c r="K68" s="216">
        <f t="shared" si="0"/>
        <v>3.8974687437872264E-4</v>
      </c>
      <c r="L68" s="54">
        <v>29451</v>
      </c>
      <c r="N68" s="42"/>
      <c r="O68" s="42"/>
      <c r="P68" s="42"/>
      <c r="Q68" s="42"/>
      <c r="R68" s="42"/>
      <c r="S68" s="42"/>
    </row>
    <row r="69" spans="2:19" ht="18.75">
      <c r="B69" s="143" t="s">
        <v>913</v>
      </c>
      <c r="C69" s="144">
        <v>3</v>
      </c>
      <c r="D69" s="153" t="s">
        <v>914</v>
      </c>
      <c r="E69" s="57">
        <v>3175593</v>
      </c>
      <c r="F69" s="169" t="s">
        <v>36</v>
      </c>
      <c r="G69" s="212">
        <f t="shared" si="2"/>
        <v>138.92637620799627</v>
      </c>
      <c r="H69" s="54">
        <v>2285810</v>
      </c>
      <c r="I69" s="57">
        <v>1175078</v>
      </c>
      <c r="J69" s="258">
        <f t="shared" si="4"/>
        <v>130.83301137559275</v>
      </c>
      <c r="K69" s="216">
        <f t="shared" si="0"/>
        <v>1.9850163733148435E-2</v>
      </c>
      <c r="L69" s="54">
        <v>898151</v>
      </c>
      <c r="N69" s="42"/>
      <c r="O69" s="42"/>
      <c r="P69" s="42"/>
      <c r="Q69" s="42"/>
      <c r="R69" s="42"/>
      <c r="S69" s="42"/>
    </row>
    <row r="70" spans="2:19" ht="18.75">
      <c r="B70" s="143" t="s">
        <v>915</v>
      </c>
      <c r="C70" s="144">
        <v>4</v>
      </c>
      <c r="D70" s="153" t="s">
        <v>916</v>
      </c>
      <c r="E70" s="57">
        <v>1328779</v>
      </c>
      <c r="F70" s="169" t="s">
        <v>36</v>
      </c>
      <c r="G70" s="212">
        <f t="shared" si="2"/>
        <v>145.41102134034574</v>
      </c>
      <c r="H70" s="54">
        <v>913809</v>
      </c>
      <c r="I70" s="57">
        <v>390072</v>
      </c>
      <c r="J70" s="258">
        <f t="shared" si="4"/>
        <v>145.53839265726438</v>
      </c>
      <c r="K70" s="216">
        <f t="shared" si="0"/>
        <v>6.5893439139501171E-3</v>
      </c>
      <c r="L70" s="54">
        <v>268020</v>
      </c>
      <c r="N70" s="42"/>
      <c r="O70" s="42"/>
      <c r="P70" s="42"/>
      <c r="Q70" s="42"/>
      <c r="R70" s="42"/>
      <c r="S70" s="42"/>
    </row>
    <row r="71" spans="2:19" ht="18.75">
      <c r="B71" s="143" t="s">
        <v>917</v>
      </c>
      <c r="C71" s="144">
        <v>4</v>
      </c>
      <c r="D71" s="153" t="s">
        <v>918</v>
      </c>
      <c r="E71" s="57">
        <v>546549</v>
      </c>
      <c r="F71" s="169" t="s">
        <v>36</v>
      </c>
      <c r="G71" s="212">
        <f t="shared" si="2"/>
        <v>92.8715378079864</v>
      </c>
      <c r="H71" s="54">
        <v>588500</v>
      </c>
      <c r="I71" s="57">
        <v>318811</v>
      </c>
      <c r="J71" s="258">
        <f t="shared" si="4"/>
        <v>89.910769178704172</v>
      </c>
      <c r="K71" s="216">
        <f t="shared" ref="K71:K134" si="5">I71/$I$411*100</f>
        <v>5.3855578522691988E-3</v>
      </c>
      <c r="L71" s="54">
        <v>354586</v>
      </c>
      <c r="N71" s="42"/>
      <c r="O71" s="42"/>
      <c r="P71" s="42"/>
      <c r="Q71" s="42"/>
      <c r="R71" s="42"/>
      <c r="S71" s="42"/>
    </row>
    <row r="72" spans="2:19" ht="18.75">
      <c r="B72" s="143" t="s">
        <v>919</v>
      </c>
      <c r="C72" s="144">
        <v>3</v>
      </c>
      <c r="D72" s="153" t="s">
        <v>920</v>
      </c>
      <c r="E72" s="57">
        <v>1711</v>
      </c>
      <c r="F72" s="169" t="s">
        <v>18</v>
      </c>
      <c r="G72" s="212">
        <f t="shared" si="2"/>
        <v>92.1875</v>
      </c>
      <c r="H72" s="54">
        <v>1856</v>
      </c>
      <c r="I72" s="57">
        <v>992979</v>
      </c>
      <c r="J72" s="258">
        <f t="shared" si="4"/>
        <v>90.133405707843579</v>
      </c>
      <c r="K72" s="216">
        <f t="shared" si="5"/>
        <v>1.6774031794977013E-2</v>
      </c>
      <c r="L72" s="54">
        <v>1101677</v>
      </c>
      <c r="N72" s="42"/>
      <c r="O72" s="42"/>
      <c r="P72" s="42"/>
      <c r="Q72" s="42"/>
      <c r="R72" s="42"/>
      <c r="S72" s="42"/>
    </row>
    <row r="73" spans="2:19" ht="18.75">
      <c r="B73" s="143" t="s">
        <v>921</v>
      </c>
      <c r="C73" s="144">
        <v>4</v>
      </c>
      <c r="D73" s="153" t="s">
        <v>922</v>
      </c>
      <c r="E73" s="57">
        <v>278991</v>
      </c>
      <c r="F73" s="169" t="s">
        <v>36</v>
      </c>
      <c r="G73" s="212">
        <f t="shared" ref="G73:G117" si="6">IF(F73="","",E73/H73*100)</f>
        <v>73.661768045075064</v>
      </c>
      <c r="H73" s="54">
        <v>378746</v>
      </c>
      <c r="I73" s="57">
        <v>256369</v>
      </c>
      <c r="J73" s="258">
        <f t="shared" si="4"/>
        <v>80.656213229973503</v>
      </c>
      <c r="K73" s="216">
        <f t="shared" si="5"/>
        <v>4.3307479385228309E-3</v>
      </c>
      <c r="L73" s="54">
        <v>317854</v>
      </c>
      <c r="N73" s="42"/>
      <c r="O73" s="42"/>
      <c r="P73" s="42"/>
      <c r="Q73" s="42"/>
      <c r="R73" s="42"/>
      <c r="S73" s="42"/>
    </row>
    <row r="74" spans="2:19" ht="18.75">
      <c r="B74" s="143" t="s">
        <v>923</v>
      </c>
      <c r="C74" s="144">
        <v>4</v>
      </c>
      <c r="D74" s="153" t="s">
        <v>924</v>
      </c>
      <c r="E74" s="57">
        <v>476711</v>
      </c>
      <c r="F74" s="169" t="s">
        <v>36</v>
      </c>
      <c r="G74" s="212">
        <f t="shared" si="6"/>
        <v>92.827322187301618</v>
      </c>
      <c r="H74" s="54">
        <v>513546</v>
      </c>
      <c r="I74" s="57">
        <v>354073</v>
      </c>
      <c r="J74" s="258">
        <f t="shared" si="4"/>
        <v>89.46004057717623</v>
      </c>
      <c r="K74" s="216">
        <f t="shared" si="5"/>
        <v>5.9812259471176089E-3</v>
      </c>
      <c r="L74" s="59">
        <v>395789</v>
      </c>
      <c r="N74" s="42"/>
      <c r="O74" s="42"/>
      <c r="P74" s="42"/>
      <c r="Q74" s="42"/>
      <c r="R74" s="42"/>
      <c r="S74" s="42"/>
    </row>
    <row r="75" spans="2:19" ht="18.75">
      <c r="B75" s="143" t="s">
        <v>925</v>
      </c>
      <c r="C75" s="144">
        <v>4</v>
      </c>
      <c r="D75" s="153" t="s">
        <v>926</v>
      </c>
      <c r="E75" s="57">
        <v>957046</v>
      </c>
      <c r="F75" s="169" t="s">
        <v>36</v>
      </c>
      <c r="G75" s="212">
        <f t="shared" si="6"/>
        <v>99.936094096222234</v>
      </c>
      <c r="H75" s="59">
        <v>957658</v>
      </c>
      <c r="I75" s="57">
        <v>382537</v>
      </c>
      <c r="J75" s="258">
        <f>I75/L75*100</f>
        <v>98.583371560224109</v>
      </c>
      <c r="K75" s="216">
        <f t="shared" si="5"/>
        <v>6.4620579093365733E-3</v>
      </c>
      <c r="L75" s="59">
        <v>388034</v>
      </c>
      <c r="N75" s="42"/>
      <c r="O75" s="42"/>
      <c r="P75" s="42"/>
      <c r="Q75" s="42"/>
      <c r="R75" s="42"/>
      <c r="S75" s="42"/>
    </row>
    <row r="76" spans="2:19" ht="18.75">
      <c r="B76" s="140" t="s">
        <v>65</v>
      </c>
      <c r="C76" s="141">
        <v>2</v>
      </c>
      <c r="D76" s="154" t="s">
        <v>66</v>
      </c>
      <c r="E76" s="58">
        <v>515425</v>
      </c>
      <c r="F76" s="174" t="s">
        <v>18</v>
      </c>
      <c r="G76" s="207">
        <f t="shared" si="6"/>
        <v>107.07459958036438</v>
      </c>
      <c r="H76" s="51">
        <v>481370</v>
      </c>
      <c r="I76" s="58">
        <v>25438659</v>
      </c>
      <c r="J76" s="257">
        <f t="shared" ref="J76:J90" si="7">I76/L76*100</f>
        <v>97.482989873535601</v>
      </c>
      <c r="K76" s="211">
        <f t="shared" si="5"/>
        <v>0.42972598100018045</v>
      </c>
      <c r="L76" s="51">
        <v>26095485</v>
      </c>
      <c r="N76" s="42"/>
      <c r="O76" s="42"/>
      <c r="P76" s="42"/>
      <c r="Q76" s="42"/>
      <c r="R76" s="42"/>
      <c r="S76" s="42"/>
    </row>
    <row r="77" spans="2:19" ht="18.75">
      <c r="B77" s="143" t="s">
        <v>67</v>
      </c>
      <c r="C77" s="144">
        <v>3</v>
      </c>
      <c r="D77" s="153" t="s">
        <v>927</v>
      </c>
      <c r="E77" s="57">
        <v>136564</v>
      </c>
      <c r="F77" s="169" t="s">
        <v>18</v>
      </c>
      <c r="G77" s="212">
        <f>IF(F77="","",E77/H77*100)</f>
        <v>159.65301971053799</v>
      </c>
      <c r="H77" s="54">
        <v>85538</v>
      </c>
      <c r="I77" s="57">
        <v>2942766</v>
      </c>
      <c r="J77" s="258">
        <f t="shared" si="7"/>
        <v>120.6082780006205</v>
      </c>
      <c r="K77" s="216">
        <f t="shared" si="5"/>
        <v>4.9711071884881081E-2</v>
      </c>
      <c r="L77" s="59">
        <v>2439937</v>
      </c>
      <c r="N77" s="42"/>
      <c r="O77" s="42"/>
      <c r="P77" s="42"/>
      <c r="Q77" s="42"/>
      <c r="R77" s="42"/>
      <c r="S77" s="42"/>
    </row>
    <row r="78" spans="2:19" ht="18.75">
      <c r="B78" s="143" t="s">
        <v>928</v>
      </c>
      <c r="C78" s="144">
        <v>3</v>
      </c>
      <c r="D78" s="153" t="s">
        <v>929</v>
      </c>
      <c r="E78" s="57">
        <v>24204</v>
      </c>
      <c r="F78" s="169" t="s">
        <v>18</v>
      </c>
      <c r="G78" s="212">
        <f>IF(F78="","",E78/H78*100)</f>
        <v>91.415190542735203</v>
      </c>
      <c r="H78" s="59">
        <v>26477</v>
      </c>
      <c r="I78" s="57">
        <v>4595980</v>
      </c>
      <c r="J78" s="258">
        <f t="shared" si="7"/>
        <v>95.021284777714143</v>
      </c>
      <c r="K78" s="216">
        <f t="shared" si="5"/>
        <v>7.7638212539316992E-2</v>
      </c>
      <c r="L78" s="59">
        <v>4836790</v>
      </c>
      <c r="N78" s="42"/>
      <c r="O78" s="42"/>
      <c r="P78" s="42"/>
      <c r="Q78" s="42"/>
      <c r="R78" s="42"/>
      <c r="S78" s="42"/>
    </row>
    <row r="79" spans="2:19" ht="18.75">
      <c r="B79" s="140" t="s">
        <v>69</v>
      </c>
      <c r="C79" s="141">
        <v>2</v>
      </c>
      <c r="D79" s="154" t="s">
        <v>70</v>
      </c>
      <c r="E79" s="58"/>
      <c r="F79" s="174"/>
      <c r="G79" s="207"/>
      <c r="H79" s="51"/>
      <c r="I79" s="58">
        <v>14137280</v>
      </c>
      <c r="J79" s="257">
        <f t="shared" si="7"/>
        <v>95.777110475966978</v>
      </c>
      <c r="K79" s="211">
        <f t="shared" si="5"/>
        <v>0.23881591072368361</v>
      </c>
      <c r="L79" s="51">
        <v>14760604</v>
      </c>
      <c r="N79" s="42"/>
      <c r="O79" s="42"/>
      <c r="P79" s="42"/>
      <c r="Q79" s="42"/>
      <c r="R79" s="42"/>
      <c r="S79" s="42"/>
    </row>
    <row r="80" spans="2:19" ht="18.75">
      <c r="B80" s="138" t="s">
        <v>71</v>
      </c>
      <c r="C80" s="139">
        <v>1</v>
      </c>
      <c r="D80" s="158" t="s">
        <v>72</v>
      </c>
      <c r="E80" s="60"/>
      <c r="F80" s="164"/>
      <c r="G80" s="202" t="str">
        <f t="shared" si="6"/>
        <v/>
      </c>
      <c r="H80" s="61"/>
      <c r="I80" s="60">
        <v>14378862</v>
      </c>
      <c r="J80" s="256">
        <f t="shared" si="7"/>
        <v>79.050411765391473</v>
      </c>
      <c r="K80" s="206">
        <f t="shared" si="5"/>
        <v>0.24289686726868018</v>
      </c>
      <c r="L80" s="61">
        <v>18189484</v>
      </c>
      <c r="N80" s="42"/>
      <c r="O80" s="42"/>
      <c r="P80" s="42"/>
      <c r="Q80" s="42"/>
      <c r="R80" s="42"/>
      <c r="S80" s="42"/>
    </row>
    <row r="81" spans="1:19" ht="18.75">
      <c r="B81" s="140" t="s">
        <v>73</v>
      </c>
      <c r="C81" s="141">
        <v>2</v>
      </c>
      <c r="D81" s="154" t="s">
        <v>74</v>
      </c>
      <c r="E81" s="58">
        <v>48189</v>
      </c>
      <c r="F81" s="174" t="s">
        <v>75</v>
      </c>
      <c r="G81" s="207">
        <f t="shared" si="6"/>
        <v>93.176456939556829</v>
      </c>
      <c r="H81" s="51">
        <v>51718</v>
      </c>
      <c r="I81" s="58">
        <v>6386683</v>
      </c>
      <c r="J81" s="257">
        <f t="shared" si="7"/>
        <v>86.982652589132357</v>
      </c>
      <c r="K81" s="211">
        <f t="shared" si="5"/>
        <v>0.10788790468523421</v>
      </c>
      <c r="L81" s="51">
        <v>7342479</v>
      </c>
      <c r="N81" s="42"/>
      <c r="O81" s="42"/>
      <c r="P81" s="42"/>
      <c r="Q81" s="42"/>
      <c r="R81" s="42"/>
      <c r="S81" s="42"/>
    </row>
    <row r="82" spans="1:19" ht="18.75">
      <c r="B82" s="143" t="s">
        <v>930</v>
      </c>
      <c r="C82" s="144">
        <v>3</v>
      </c>
      <c r="D82" s="153" t="s">
        <v>931</v>
      </c>
      <c r="E82" s="57">
        <v>17701681</v>
      </c>
      <c r="F82" s="169" t="s">
        <v>932</v>
      </c>
      <c r="G82" s="212">
        <f t="shared" si="6"/>
        <v>96.406350669034651</v>
      </c>
      <c r="H82" s="54">
        <v>18361530</v>
      </c>
      <c r="I82" s="57">
        <v>4379055</v>
      </c>
      <c r="J82" s="258">
        <f t="shared" si="7"/>
        <v>86.388046522308315</v>
      </c>
      <c r="K82" s="216">
        <f t="shared" si="5"/>
        <v>7.3973777695150719E-2</v>
      </c>
      <c r="L82" s="54">
        <v>5069052</v>
      </c>
      <c r="N82" s="42"/>
      <c r="O82" s="42"/>
      <c r="P82" s="42"/>
      <c r="Q82" s="42"/>
      <c r="R82" s="42"/>
      <c r="S82" s="42"/>
    </row>
    <row r="83" spans="1:19" ht="18.75">
      <c r="B83" s="143" t="s">
        <v>933</v>
      </c>
      <c r="C83" s="144">
        <v>4</v>
      </c>
      <c r="D83" s="153" t="s">
        <v>934</v>
      </c>
      <c r="E83" s="57">
        <v>4688966</v>
      </c>
      <c r="F83" s="169" t="s">
        <v>932</v>
      </c>
      <c r="G83" s="212">
        <f t="shared" si="6"/>
        <v>91.98939044080285</v>
      </c>
      <c r="H83" s="54">
        <v>5097290</v>
      </c>
      <c r="I83" s="57">
        <v>839141</v>
      </c>
      <c r="J83" s="258">
        <f t="shared" si="7"/>
        <v>61.575088806590585</v>
      </c>
      <c r="K83" s="216">
        <f t="shared" si="5"/>
        <v>1.4175302614122561E-2</v>
      </c>
      <c r="L83" s="54">
        <v>1362793</v>
      </c>
      <c r="N83" s="42"/>
      <c r="O83" s="42"/>
      <c r="P83" s="42"/>
      <c r="Q83" s="42"/>
      <c r="R83" s="42"/>
      <c r="S83" s="42"/>
    </row>
    <row r="84" spans="1:19" ht="18.75">
      <c r="B84" s="143" t="s">
        <v>935</v>
      </c>
      <c r="C84" s="144">
        <v>5</v>
      </c>
      <c r="D84" s="153" t="s">
        <v>936</v>
      </c>
      <c r="E84" s="57">
        <v>606022</v>
      </c>
      <c r="F84" s="169" t="s">
        <v>932</v>
      </c>
      <c r="G84" s="212">
        <f t="shared" si="6"/>
        <v>27.857611402267235</v>
      </c>
      <c r="H84" s="54">
        <v>2175427</v>
      </c>
      <c r="I84" s="57">
        <v>274073</v>
      </c>
      <c r="J84" s="258">
        <f t="shared" si="7"/>
        <v>31.815385258309263</v>
      </c>
      <c r="K84" s="216">
        <f t="shared" si="5"/>
        <v>4.6298151483009564E-3</v>
      </c>
      <c r="L84" s="54">
        <v>861448</v>
      </c>
      <c r="N84" s="42"/>
      <c r="O84" s="42"/>
      <c r="P84" s="42"/>
      <c r="Q84" s="42"/>
      <c r="R84" s="42"/>
      <c r="S84" s="42"/>
    </row>
    <row r="85" spans="1:19" ht="18.75">
      <c r="B85" s="143" t="s">
        <v>937</v>
      </c>
      <c r="C85" s="144">
        <v>5</v>
      </c>
      <c r="D85" s="153" t="s">
        <v>938</v>
      </c>
      <c r="E85" s="57">
        <v>5973</v>
      </c>
      <c r="F85" s="169" t="s">
        <v>932</v>
      </c>
      <c r="G85" s="212">
        <f t="shared" si="6"/>
        <v>134.55733273259742</v>
      </c>
      <c r="H85" s="54">
        <v>4439</v>
      </c>
      <c r="I85" s="57">
        <v>18675</v>
      </c>
      <c r="J85" s="258">
        <f t="shared" si="7"/>
        <v>156.18466170444091</v>
      </c>
      <c r="K85" s="216">
        <f t="shared" si="5"/>
        <v>3.1546995834876241E-4</v>
      </c>
      <c r="L85" s="54">
        <v>11957</v>
      </c>
      <c r="N85" s="42"/>
      <c r="O85" s="42"/>
      <c r="P85" s="42"/>
      <c r="Q85" s="42"/>
      <c r="R85" s="42"/>
      <c r="S85" s="42"/>
    </row>
    <row r="86" spans="1:19" ht="18.75">
      <c r="B86" s="143" t="s">
        <v>939</v>
      </c>
      <c r="C86" s="144">
        <v>4</v>
      </c>
      <c r="D86" s="153" t="s">
        <v>940</v>
      </c>
      <c r="E86" s="57">
        <v>3801850</v>
      </c>
      <c r="F86" s="169" t="s">
        <v>932</v>
      </c>
      <c r="G86" s="212">
        <f t="shared" si="6"/>
        <v>92.91628357350281</v>
      </c>
      <c r="H86" s="54">
        <v>4091694</v>
      </c>
      <c r="I86" s="57">
        <v>2684180</v>
      </c>
      <c r="J86" s="258">
        <f t="shared" si="7"/>
        <v>93.934854038035468</v>
      </c>
      <c r="K86" s="216">
        <f t="shared" si="5"/>
        <v>4.5342872974596042E-2</v>
      </c>
      <c r="L86" s="59">
        <v>2857491</v>
      </c>
      <c r="N86" s="42"/>
      <c r="O86" s="42"/>
      <c r="P86" s="42"/>
      <c r="Q86" s="42"/>
      <c r="R86" s="42"/>
      <c r="S86" s="42"/>
    </row>
    <row r="87" spans="1:19" ht="18.75">
      <c r="B87" s="143" t="s">
        <v>941</v>
      </c>
      <c r="C87" s="144">
        <v>4</v>
      </c>
      <c r="D87" s="153" t="s">
        <v>942</v>
      </c>
      <c r="E87" s="57">
        <v>175802</v>
      </c>
      <c r="F87" s="169" t="s">
        <v>932</v>
      </c>
      <c r="G87" s="212">
        <f t="shared" si="6"/>
        <v>128.15518410252298</v>
      </c>
      <c r="H87" s="59">
        <v>137179</v>
      </c>
      <c r="I87" s="57">
        <v>36243</v>
      </c>
      <c r="J87" s="258">
        <f t="shared" si="7"/>
        <v>129.88925921943877</v>
      </c>
      <c r="K87" s="216">
        <f t="shared" si="5"/>
        <v>6.1223976976889933E-4</v>
      </c>
      <c r="L87" s="59">
        <v>27903</v>
      </c>
      <c r="N87" s="42"/>
      <c r="O87" s="42"/>
      <c r="P87" s="42"/>
      <c r="Q87" s="42"/>
      <c r="R87" s="42"/>
      <c r="S87" s="42"/>
    </row>
    <row r="88" spans="1:19" ht="18.75">
      <c r="B88" s="140" t="s">
        <v>76</v>
      </c>
      <c r="C88" s="141">
        <v>2</v>
      </c>
      <c r="D88" s="154" t="s">
        <v>77</v>
      </c>
      <c r="E88" s="58"/>
      <c r="F88" s="174"/>
      <c r="G88" s="207" t="str">
        <f t="shared" si="6"/>
        <v/>
      </c>
      <c r="H88" s="51"/>
      <c r="I88" s="58">
        <v>7992179</v>
      </c>
      <c r="J88" s="257">
        <f t="shared" si="7"/>
        <v>73.680974610042128</v>
      </c>
      <c r="K88" s="211">
        <f t="shared" si="5"/>
        <v>0.13500896258344597</v>
      </c>
      <c r="L88" s="51">
        <v>10847005</v>
      </c>
      <c r="N88" s="42"/>
      <c r="O88" s="42"/>
      <c r="P88" s="42"/>
      <c r="Q88" s="42"/>
      <c r="R88" s="42"/>
      <c r="S88" s="42"/>
    </row>
    <row r="89" spans="1:19" ht="18.75">
      <c r="B89" s="143" t="s">
        <v>78</v>
      </c>
      <c r="C89" s="144">
        <v>3</v>
      </c>
      <c r="D89" s="153" t="s">
        <v>79</v>
      </c>
      <c r="E89" s="57">
        <v>11711200</v>
      </c>
      <c r="F89" s="169" t="s">
        <v>36</v>
      </c>
      <c r="G89" s="212">
        <f>IF(F89="","",E89/H89*100)</f>
        <v>78.48803699483949</v>
      </c>
      <c r="H89" s="54">
        <v>14921000</v>
      </c>
      <c r="I89" s="57">
        <v>7206622</v>
      </c>
      <c r="J89" s="258">
        <f t="shared" si="7"/>
        <v>71.439729293956646</v>
      </c>
      <c r="K89" s="216">
        <f t="shared" si="5"/>
        <v>0.12173883492237079</v>
      </c>
      <c r="L89" s="59">
        <v>10087695</v>
      </c>
      <c r="N89" s="42"/>
      <c r="O89" s="42"/>
      <c r="P89" s="42"/>
      <c r="Q89" s="42"/>
      <c r="R89" s="42"/>
      <c r="S89" s="42"/>
    </row>
    <row r="90" spans="1:19" ht="18.75">
      <c r="A90" s="55"/>
      <c r="B90" s="34" t="s">
        <v>943</v>
      </c>
      <c r="C90" s="159">
        <v>3</v>
      </c>
      <c r="D90" s="155" t="s">
        <v>944</v>
      </c>
      <c r="E90" s="57"/>
      <c r="F90" s="159"/>
      <c r="G90" s="212" t="str">
        <f t="shared" si="6"/>
        <v/>
      </c>
      <c r="H90" s="59"/>
      <c r="I90" s="57">
        <v>785557</v>
      </c>
      <c r="J90" s="258">
        <f t="shared" si="7"/>
        <v>103.45669094309307</v>
      </c>
      <c r="K90" s="216">
        <f t="shared" si="5"/>
        <v>1.3270127661075165E-2</v>
      </c>
      <c r="L90" s="59">
        <v>759310</v>
      </c>
      <c r="N90" s="42"/>
      <c r="O90" s="42"/>
      <c r="P90" s="42"/>
      <c r="Q90" s="42"/>
      <c r="R90" s="42"/>
      <c r="S90" s="42"/>
    </row>
    <row r="91" spans="1:19" ht="18.75">
      <c r="B91" s="160" t="s">
        <v>945</v>
      </c>
      <c r="C91" s="161">
        <v>4</v>
      </c>
      <c r="D91" s="162" t="s">
        <v>946</v>
      </c>
      <c r="E91" s="57">
        <v>124</v>
      </c>
      <c r="F91" s="300" t="s">
        <v>637</v>
      </c>
      <c r="G91" s="212">
        <f t="shared" si="6"/>
        <v>326.31578947368422</v>
      </c>
      <c r="H91" s="59">
        <v>38</v>
      </c>
      <c r="I91" s="57">
        <v>2176</v>
      </c>
      <c r="J91" s="258">
        <f>I91/L91*100</f>
        <v>252.72938443670151</v>
      </c>
      <c r="K91" s="216">
        <f t="shared" si="5"/>
        <v>3.6758373727812961E-5</v>
      </c>
      <c r="L91" s="59">
        <v>861</v>
      </c>
      <c r="N91" s="42"/>
      <c r="O91" s="42"/>
      <c r="P91" s="42"/>
      <c r="Q91" s="42"/>
      <c r="R91" s="42"/>
      <c r="S91" s="42"/>
    </row>
    <row r="92" spans="1:19" ht="18.75">
      <c r="B92" s="163" t="s">
        <v>80</v>
      </c>
      <c r="C92" s="164">
        <v>1</v>
      </c>
      <c r="D92" s="158" t="s">
        <v>81</v>
      </c>
      <c r="E92" s="60"/>
      <c r="F92" s="164"/>
      <c r="G92" s="202" t="str">
        <f t="shared" si="6"/>
        <v/>
      </c>
      <c r="H92" s="61"/>
      <c r="I92" s="60">
        <v>198395514</v>
      </c>
      <c r="J92" s="256">
        <f>I92/L92*100</f>
        <v>79.45336085183682</v>
      </c>
      <c r="K92" s="206">
        <f t="shared" si="5"/>
        <v>3.3514230007047554</v>
      </c>
      <c r="L92" s="61">
        <v>249700594</v>
      </c>
      <c r="N92" s="42"/>
      <c r="O92" s="42"/>
      <c r="P92" s="42"/>
      <c r="Q92" s="42"/>
      <c r="R92" s="42"/>
      <c r="S92" s="42"/>
    </row>
    <row r="93" spans="1:19" ht="18.75">
      <c r="B93" s="140" t="s">
        <v>82</v>
      </c>
      <c r="C93" s="141">
        <v>2</v>
      </c>
      <c r="D93" s="154" t="s">
        <v>83</v>
      </c>
      <c r="E93" s="58">
        <v>0</v>
      </c>
      <c r="F93" s="174" t="s">
        <v>18</v>
      </c>
      <c r="G93" s="207"/>
      <c r="H93" s="51">
        <v>5</v>
      </c>
      <c r="I93" s="58">
        <v>4233</v>
      </c>
      <c r="J93" s="257">
        <f t="shared" ref="J93:J155" si="8">I93/L93*100</f>
        <v>7.552050810868673</v>
      </c>
      <c r="K93" s="211">
        <f t="shared" si="5"/>
        <v>7.1506523892386141E-5</v>
      </c>
      <c r="L93" s="51">
        <v>56051</v>
      </c>
      <c r="N93" s="42"/>
      <c r="O93" s="42"/>
      <c r="P93" s="42"/>
      <c r="Q93" s="42"/>
      <c r="R93" s="42"/>
      <c r="S93" s="42"/>
    </row>
    <row r="94" spans="1:19" ht="18.75">
      <c r="B94" s="165" t="s">
        <v>947</v>
      </c>
      <c r="C94" s="166">
        <v>3</v>
      </c>
      <c r="D94" s="167" t="s">
        <v>948</v>
      </c>
      <c r="E94" s="57">
        <v>0</v>
      </c>
      <c r="F94" s="261" t="s">
        <v>18</v>
      </c>
      <c r="G94" s="212"/>
      <c r="H94" s="54">
        <v>0</v>
      </c>
      <c r="I94" s="57">
        <v>957</v>
      </c>
      <c r="J94" s="258">
        <f t="shared" si="8"/>
        <v>44.449605202043664</v>
      </c>
      <c r="K94" s="216">
        <f t="shared" si="5"/>
        <v>1.616625168084421E-5</v>
      </c>
      <c r="L94" s="59">
        <v>2153</v>
      </c>
      <c r="N94" s="42"/>
      <c r="O94" s="42"/>
      <c r="P94" s="42"/>
      <c r="Q94" s="42"/>
      <c r="R94" s="42"/>
      <c r="S94" s="42"/>
    </row>
    <row r="95" spans="1:19" ht="18.75">
      <c r="B95" s="143" t="s">
        <v>949</v>
      </c>
      <c r="C95" s="144">
        <v>3</v>
      </c>
      <c r="D95" s="153" t="s">
        <v>950</v>
      </c>
      <c r="E95" s="57">
        <v>343</v>
      </c>
      <c r="F95" s="169" t="s">
        <v>36</v>
      </c>
      <c r="G95" s="212">
        <f t="shared" si="6"/>
        <v>5.8823529411764701</v>
      </c>
      <c r="H95" s="59">
        <v>5831</v>
      </c>
      <c r="I95" s="57">
        <v>3276</v>
      </c>
      <c r="J95" s="258">
        <f t="shared" si="8"/>
        <v>6.0781476121562958</v>
      </c>
      <c r="K95" s="216">
        <f t="shared" si="5"/>
        <v>5.5340272211541938E-5</v>
      </c>
      <c r="L95" s="54">
        <v>53898</v>
      </c>
      <c r="N95" s="42"/>
      <c r="O95" s="42"/>
      <c r="P95" s="42"/>
      <c r="Q95" s="42"/>
      <c r="R95" s="42"/>
      <c r="S95" s="42"/>
    </row>
    <row r="96" spans="1:19" ht="18.75">
      <c r="B96" s="140" t="s">
        <v>84</v>
      </c>
      <c r="C96" s="141">
        <v>2</v>
      </c>
      <c r="D96" s="154" t="s">
        <v>85</v>
      </c>
      <c r="E96" s="58">
        <v>1062046</v>
      </c>
      <c r="F96" s="174" t="s">
        <v>18</v>
      </c>
      <c r="G96" s="207">
        <f t="shared" si="6"/>
        <v>102.28858385566954</v>
      </c>
      <c r="H96" s="51">
        <v>1038284</v>
      </c>
      <c r="I96" s="58">
        <v>62934361</v>
      </c>
      <c r="J96" s="257">
        <f t="shared" si="8"/>
        <v>101.35190986878888</v>
      </c>
      <c r="K96" s="211">
        <f t="shared" si="5"/>
        <v>1.0631271884003199</v>
      </c>
      <c r="L96" s="51">
        <v>62094894</v>
      </c>
      <c r="N96" s="42"/>
      <c r="O96" s="42"/>
      <c r="P96" s="42"/>
      <c r="Q96" s="42"/>
      <c r="R96" s="42"/>
      <c r="S96" s="42"/>
    </row>
    <row r="97" spans="2:19" ht="18.75">
      <c r="B97" s="143" t="s">
        <v>951</v>
      </c>
      <c r="C97" s="144">
        <v>3</v>
      </c>
      <c r="D97" s="153" t="s">
        <v>952</v>
      </c>
      <c r="E97" s="57">
        <v>2488</v>
      </c>
      <c r="F97" s="169" t="s">
        <v>18</v>
      </c>
      <c r="G97" s="212">
        <f t="shared" si="6"/>
        <v>100.32258064516128</v>
      </c>
      <c r="H97" s="54">
        <v>2480</v>
      </c>
      <c r="I97" s="57">
        <v>537108</v>
      </c>
      <c r="J97" s="258">
        <f t="shared" si="8"/>
        <v>105.42154249577025</v>
      </c>
      <c r="K97" s="216">
        <f t="shared" si="5"/>
        <v>9.0731693916351833E-3</v>
      </c>
      <c r="L97" s="54">
        <v>509486</v>
      </c>
      <c r="N97" s="42"/>
      <c r="O97" s="42"/>
      <c r="P97" s="42"/>
      <c r="Q97" s="42"/>
      <c r="R97" s="42"/>
      <c r="S97" s="42"/>
    </row>
    <row r="98" spans="2:19" ht="18.75">
      <c r="B98" s="143" t="s">
        <v>953</v>
      </c>
      <c r="C98" s="144">
        <v>3</v>
      </c>
      <c r="D98" s="153" t="s">
        <v>954</v>
      </c>
      <c r="E98" s="57">
        <v>563195</v>
      </c>
      <c r="F98" s="169" t="s">
        <v>18</v>
      </c>
      <c r="G98" s="212">
        <f t="shared" si="6"/>
        <v>96.416697767262534</v>
      </c>
      <c r="H98" s="54">
        <v>584126</v>
      </c>
      <c r="I98" s="57">
        <v>29337850</v>
      </c>
      <c r="J98" s="258">
        <f t="shared" si="8"/>
        <v>98.705743009277541</v>
      </c>
      <c r="K98" s="216">
        <f t="shared" si="5"/>
        <v>0.49559359130078923</v>
      </c>
      <c r="L98" s="54">
        <v>29722536</v>
      </c>
      <c r="N98" s="42"/>
      <c r="O98" s="42"/>
      <c r="P98" s="42"/>
      <c r="Q98" s="42"/>
      <c r="R98" s="42"/>
      <c r="S98" s="42"/>
    </row>
    <row r="99" spans="2:19" ht="18.75">
      <c r="B99" s="143" t="s">
        <v>955</v>
      </c>
      <c r="C99" s="144">
        <v>3</v>
      </c>
      <c r="D99" s="153" t="s">
        <v>956</v>
      </c>
      <c r="E99" s="57">
        <v>496363</v>
      </c>
      <c r="F99" s="169" t="s">
        <v>18</v>
      </c>
      <c r="G99" s="212">
        <f t="shared" si="6"/>
        <v>109.89310969318851</v>
      </c>
      <c r="H99" s="54">
        <v>451678</v>
      </c>
      <c r="I99" s="57">
        <v>33059403</v>
      </c>
      <c r="J99" s="258">
        <f t="shared" si="8"/>
        <v>103.75525156677652</v>
      </c>
      <c r="K99" s="216">
        <f t="shared" si="5"/>
        <v>0.55846042770789561</v>
      </c>
      <c r="L99" s="54">
        <v>31862872</v>
      </c>
      <c r="N99" s="42"/>
      <c r="O99" s="42"/>
      <c r="P99" s="42"/>
      <c r="Q99" s="42"/>
      <c r="R99" s="42"/>
      <c r="S99" s="42"/>
    </row>
    <row r="100" spans="2:19" ht="18.75">
      <c r="B100" s="143" t="s">
        <v>957</v>
      </c>
      <c r="C100" s="144">
        <v>4</v>
      </c>
      <c r="D100" s="153" t="s">
        <v>958</v>
      </c>
      <c r="E100" s="57">
        <v>3528</v>
      </c>
      <c r="F100" s="169" t="s">
        <v>18</v>
      </c>
      <c r="G100" s="212">
        <f t="shared" si="6"/>
        <v>90.02296504210257</v>
      </c>
      <c r="H100" s="54">
        <v>3919</v>
      </c>
      <c r="I100" s="57">
        <v>194982</v>
      </c>
      <c r="J100" s="258">
        <f t="shared" si="8"/>
        <v>91.072229280322844</v>
      </c>
      <c r="K100" s="216">
        <f t="shared" si="5"/>
        <v>3.293759754685857E-3</v>
      </c>
      <c r="L100" s="54">
        <v>214096</v>
      </c>
      <c r="N100" s="42"/>
      <c r="O100" s="42"/>
      <c r="P100" s="42"/>
      <c r="Q100" s="42"/>
      <c r="R100" s="42"/>
      <c r="S100" s="42"/>
    </row>
    <row r="101" spans="2:19" ht="18.75">
      <c r="B101" s="143" t="s">
        <v>959</v>
      </c>
      <c r="C101" s="144">
        <v>4</v>
      </c>
      <c r="D101" s="153" t="s">
        <v>960</v>
      </c>
      <c r="E101" s="57">
        <v>5459</v>
      </c>
      <c r="F101" s="169" t="s">
        <v>18</v>
      </c>
      <c r="G101" s="212">
        <f t="shared" si="6"/>
        <v>99.236502454099252</v>
      </c>
      <c r="H101" s="54">
        <v>5501</v>
      </c>
      <c r="I101" s="57">
        <v>158755</v>
      </c>
      <c r="J101" s="258">
        <f t="shared" si="8"/>
        <v>94.238988483913104</v>
      </c>
      <c r="K101" s="216">
        <f t="shared" si="5"/>
        <v>2.6817902670767217E-3</v>
      </c>
      <c r="L101" s="54">
        <v>168460</v>
      </c>
      <c r="N101" s="42"/>
      <c r="O101" s="42"/>
      <c r="P101" s="42"/>
      <c r="Q101" s="42"/>
      <c r="R101" s="42"/>
      <c r="S101" s="42"/>
    </row>
    <row r="102" spans="2:19" ht="18.75">
      <c r="B102" s="143" t="s">
        <v>961</v>
      </c>
      <c r="C102" s="144">
        <v>4</v>
      </c>
      <c r="D102" s="153" t="s">
        <v>962</v>
      </c>
      <c r="E102" s="57">
        <v>394674</v>
      </c>
      <c r="F102" s="169" t="s">
        <v>18</v>
      </c>
      <c r="G102" s="212">
        <f t="shared" si="6"/>
        <v>109.76368799138965</v>
      </c>
      <c r="H102" s="54">
        <v>359567</v>
      </c>
      <c r="I102" s="57">
        <v>18043199</v>
      </c>
      <c r="J102" s="258">
        <f t="shared" si="8"/>
        <v>105.50020537903029</v>
      </c>
      <c r="K102" s="216">
        <f t="shared" si="5"/>
        <v>0.30479717467247291</v>
      </c>
      <c r="L102" s="59">
        <v>17102525</v>
      </c>
      <c r="N102" s="42"/>
      <c r="O102" s="42"/>
      <c r="P102" s="42"/>
      <c r="Q102" s="42"/>
      <c r="R102" s="42"/>
      <c r="S102" s="42"/>
    </row>
    <row r="103" spans="2:19" ht="18.75">
      <c r="B103" s="143" t="s">
        <v>963</v>
      </c>
      <c r="C103" s="144">
        <v>4</v>
      </c>
      <c r="D103" s="153" t="s">
        <v>964</v>
      </c>
      <c r="E103" s="57">
        <v>89020</v>
      </c>
      <c r="F103" s="169" t="s">
        <v>18</v>
      </c>
      <c r="G103" s="212">
        <f t="shared" si="6"/>
        <v>112.99535426874159</v>
      </c>
      <c r="H103" s="54">
        <v>78782</v>
      </c>
      <c r="I103" s="57">
        <v>14138272</v>
      </c>
      <c r="J103" s="258">
        <f t="shared" si="8"/>
        <v>102.06872533789671</v>
      </c>
      <c r="K103" s="216">
        <f t="shared" si="5"/>
        <v>0.23883266821758897</v>
      </c>
      <c r="L103" s="59">
        <v>13851718</v>
      </c>
      <c r="N103" s="42"/>
      <c r="O103" s="42"/>
      <c r="P103" s="42"/>
      <c r="Q103" s="42"/>
      <c r="R103" s="42"/>
      <c r="S103" s="42"/>
    </row>
    <row r="104" spans="2:19" ht="18.75">
      <c r="B104" s="143" t="s">
        <v>965</v>
      </c>
      <c r="C104" s="144">
        <v>4</v>
      </c>
      <c r="D104" s="153" t="s">
        <v>966</v>
      </c>
      <c r="E104" s="57">
        <v>57</v>
      </c>
      <c r="F104" s="169" t="s">
        <v>18</v>
      </c>
      <c r="G104" s="212">
        <f t="shared" si="6"/>
        <v>113.99999999999999</v>
      </c>
      <c r="H104" s="59">
        <v>50</v>
      </c>
      <c r="I104" s="57">
        <v>4522</v>
      </c>
      <c r="J104" s="258">
        <f t="shared" si="8"/>
        <v>110.23890784982935</v>
      </c>
      <c r="K104" s="216">
        <f t="shared" si="5"/>
        <v>7.6388495403111289E-5</v>
      </c>
      <c r="L104" s="54">
        <v>4102</v>
      </c>
      <c r="N104" s="42"/>
      <c r="O104" s="42"/>
      <c r="P104" s="42"/>
      <c r="Q104" s="42"/>
      <c r="R104" s="42"/>
      <c r="S104" s="42"/>
    </row>
    <row r="105" spans="2:19" ht="18.75">
      <c r="B105" s="140" t="s">
        <v>86</v>
      </c>
      <c r="C105" s="141">
        <v>2</v>
      </c>
      <c r="D105" s="154" t="s">
        <v>87</v>
      </c>
      <c r="E105" s="58">
        <v>81944</v>
      </c>
      <c r="F105" s="174" t="s">
        <v>18</v>
      </c>
      <c r="G105" s="207">
        <f t="shared" si="6"/>
        <v>80.755282245348468</v>
      </c>
      <c r="H105" s="51">
        <v>101472</v>
      </c>
      <c r="I105" s="58">
        <v>15287192</v>
      </c>
      <c r="J105" s="257">
        <f t="shared" si="8"/>
        <v>75.900271066864292</v>
      </c>
      <c r="K105" s="211">
        <f t="shared" si="5"/>
        <v>0.25824095440479428</v>
      </c>
      <c r="L105" s="51">
        <v>20141156</v>
      </c>
      <c r="N105" s="42"/>
      <c r="O105" s="42"/>
      <c r="P105" s="42"/>
      <c r="Q105" s="42"/>
      <c r="R105" s="42"/>
      <c r="S105" s="42"/>
    </row>
    <row r="106" spans="2:19" ht="18.75">
      <c r="B106" s="143" t="s">
        <v>88</v>
      </c>
      <c r="C106" s="144">
        <v>3</v>
      </c>
      <c r="D106" s="153" t="s">
        <v>967</v>
      </c>
      <c r="E106" s="57">
        <v>57577</v>
      </c>
      <c r="F106" s="169" t="s">
        <v>18</v>
      </c>
      <c r="G106" s="212">
        <f t="shared" si="6"/>
        <v>79.24494542852031</v>
      </c>
      <c r="H106" s="54">
        <v>72657</v>
      </c>
      <c r="I106" s="57">
        <v>8923980</v>
      </c>
      <c r="J106" s="258">
        <f t="shared" si="8"/>
        <v>75.424287926018437</v>
      </c>
      <c r="K106" s="216">
        <f t="shared" si="5"/>
        <v>0.15074953675529792</v>
      </c>
      <c r="L106" s="54">
        <v>11831706</v>
      </c>
      <c r="N106" s="42"/>
      <c r="O106" s="42"/>
      <c r="P106" s="42"/>
      <c r="Q106" s="42"/>
      <c r="R106" s="42"/>
      <c r="S106" s="42"/>
    </row>
    <row r="107" spans="2:19" ht="18.75">
      <c r="B107" s="143" t="s">
        <v>968</v>
      </c>
      <c r="C107" s="144">
        <v>3</v>
      </c>
      <c r="D107" s="153" t="s">
        <v>969</v>
      </c>
      <c r="E107" s="57">
        <v>34</v>
      </c>
      <c r="F107" s="169" t="s">
        <v>18</v>
      </c>
      <c r="G107" s="212">
        <f t="shared" si="6"/>
        <v>29.82456140350877</v>
      </c>
      <c r="H107" s="54">
        <v>114</v>
      </c>
      <c r="I107" s="57">
        <v>6369</v>
      </c>
      <c r="J107" s="258">
        <f t="shared" si="8"/>
        <v>30.096399206124186</v>
      </c>
      <c r="K107" s="216">
        <f t="shared" si="5"/>
        <v>1.0758919222079077E-4</v>
      </c>
      <c r="L107" s="54">
        <v>21162</v>
      </c>
      <c r="N107" s="42"/>
      <c r="O107" s="42"/>
      <c r="P107" s="42"/>
      <c r="Q107" s="42"/>
      <c r="R107" s="42"/>
      <c r="S107" s="42"/>
    </row>
    <row r="108" spans="2:19" ht="18.75">
      <c r="B108" s="143" t="s">
        <v>970</v>
      </c>
      <c r="C108" s="144">
        <v>3</v>
      </c>
      <c r="D108" s="153" t="s">
        <v>89</v>
      </c>
      <c r="E108" s="57">
        <v>23083</v>
      </c>
      <c r="F108" s="169" t="s">
        <v>18</v>
      </c>
      <c r="G108" s="212">
        <f t="shared" si="6"/>
        <v>85.79127332193562</v>
      </c>
      <c r="H108" s="54">
        <v>26906</v>
      </c>
      <c r="I108" s="57">
        <v>6241141</v>
      </c>
      <c r="J108" s="258">
        <f t="shared" si="8"/>
        <v>76.903099232083036</v>
      </c>
      <c r="K108" s="216">
        <f t="shared" si="5"/>
        <v>0.10542931680421705</v>
      </c>
      <c r="L108" s="54">
        <v>8115591</v>
      </c>
      <c r="N108" s="42"/>
      <c r="O108" s="42"/>
      <c r="P108" s="42"/>
      <c r="Q108" s="42"/>
      <c r="R108" s="42"/>
      <c r="S108" s="42"/>
    </row>
    <row r="109" spans="2:19" ht="18.75">
      <c r="B109" s="143" t="s">
        <v>971</v>
      </c>
      <c r="C109" s="144">
        <v>4</v>
      </c>
      <c r="D109" s="153" t="s">
        <v>972</v>
      </c>
      <c r="E109" s="57">
        <v>203</v>
      </c>
      <c r="F109" s="169" t="s">
        <v>18</v>
      </c>
      <c r="G109" s="212">
        <f t="shared" si="6"/>
        <v>64.856230031948883</v>
      </c>
      <c r="H109" s="54">
        <v>313</v>
      </c>
      <c r="I109" s="57">
        <v>50141</v>
      </c>
      <c r="J109" s="258">
        <f t="shared" si="8"/>
        <v>72.723976387660088</v>
      </c>
      <c r="K109" s="216">
        <f t="shared" si="5"/>
        <v>8.4701361079332225E-4</v>
      </c>
      <c r="L109" s="54">
        <v>68947</v>
      </c>
      <c r="N109" s="42"/>
      <c r="O109" s="42"/>
      <c r="P109" s="42"/>
      <c r="Q109" s="42"/>
      <c r="R109" s="42"/>
      <c r="S109" s="42"/>
    </row>
    <row r="110" spans="2:19" ht="18.75">
      <c r="B110" s="143" t="s">
        <v>973</v>
      </c>
      <c r="C110" s="144">
        <v>4</v>
      </c>
      <c r="D110" s="153" t="s">
        <v>974</v>
      </c>
      <c r="E110" s="57">
        <v>22882</v>
      </c>
      <c r="F110" s="169" t="s">
        <v>18</v>
      </c>
      <c r="G110" s="212">
        <f t="shared" si="6"/>
        <v>86.045199864626028</v>
      </c>
      <c r="H110" s="54">
        <v>26593</v>
      </c>
      <c r="I110" s="57">
        <v>6191000</v>
      </c>
      <c r="J110" s="258">
        <f t="shared" si="8"/>
        <v>76.938907698662945</v>
      </c>
      <c r="K110" s="216">
        <f t="shared" si="5"/>
        <v>0.10458230319342371</v>
      </c>
      <c r="L110" s="54">
        <v>8046644</v>
      </c>
      <c r="N110" s="42"/>
      <c r="O110" s="42"/>
      <c r="P110" s="42"/>
      <c r="Q110" s="42"/>
      <c r="R110" s="42"/>
      <c r="S110" s="42"/>
    </row>
    <row r="111" spans="2:19" ht="18.75">
      <c r="B111" s="143" t="s">
        <v>975</v>
      </c>
      <c r="C111" s="144">
        <v>5</v>
      </c>
      <c r="D111" s="153" t="s">
        <v>976</v>
      </c>
      <c r="E111" s="57">
        <v>47</v>
      </c>
      <c r="F111" s="169" t="s">
        <v>18</v>
      </c>
      <c r="G111" s="212">
        <f t="shared" si="6"/>
        <v>24.607329842931939</v>
      </c>
      <c r="H111" s="54">
        <v>191</v>
      </c>
      <c r="I111" s="57">
        <v>20480</v>
      </c>
      <c r="J111" s="258">
        <f t="shared" si="8"/>
        <v>21.899293191757824</v>
      </c>
      <c r="K111" s="216">
        <f t="shared" si="5"/>
        <v>3.4596116449706315E-4</v>
      </c>
      <c r="L111" s="59">
        <v>93519</v>
      </c>
      <c r="N111" s="42"/>
      <c r="O111" s="42"/>
      <c r="P111" s="42"/>
      <c r="Q111" s="42"/>
      <c r="R111" s="42"/>
      <c r="S111" s="42"/>
    </row>
    <row r="112" spans="2:19" ht="18.75">
      <c r="B112" s="143" t="s">
        <v>977</v>
      </c>
      <c r="C112" s="144">
        <v>5</v>
      </c>
      <c r="D112" s="153" t="s">
        <v>978</v>
      </c>
      <c r="E112" s="57">
        <v>100</v>
      </c>
      <c r="F112" s="169" t="s">
        <v>18</v>
      </c>
      <c r="G112" s="212">
        <f t="shared" si="6"/>
        <v>93.45794392523365</v>
      </c>
      <c r="H112" s="54">
        <v>107</v>
      </c>
      <c r="I112" s="57">
        <v>47227</v>
      </c>
      <c r="J112" s="258">
        <f t="shared" si="8"/>
        <v>81.2032531508451</v>
      </c>
      <c r="K112" s="216">
        <f t="shared" si="5"/>
        <v>7.9778847244642574E-4</v>
      </c>
      <c r="L112" s="59">
        <v>58159</v>
      </c>
      <c r="N112" s="42"/>
      <c r="O112" s="42"/>
      <c r="P112" s="42"/>
      <c r="Q112" s="42"/>
      <c r="R112" s="42"/>
      <c r="S112" s="42"/>
    </row>
    <row r="113" spans="2:19" ht="18.75">
      <c r="B113" s="143" t="s">
        <v>979</v>
      </c>
      <c r="C113" s="144">
        <v>5</v>
      </c>
      <c r="D113" s="153" t="s">
        <v>980</v>
      </c>
      <c r="E113" s="57">
        <v>821</v>
      </c>
      <c r="F113" s="169" t="s">
        <v>18</v>
      </c>
      <c r="G113" s="212">
        <f t="shared" si="6"/>
        <v>100</v>
      </c>
      <c r="H113" s="59">
        <v>821</v>
      </c>
      <c r="I113" s="57">
        <v>204236</v>
      </c>
      <c r="J113" s="258">
        <f t="shared" si="8"/>
        <v>84.812796917045944</v>
      </c>
      <c r="K113" s="216">
        <f t="shared" si="5"/>
        <v>3.4500841988389735E-3</v>
      </c>
      <c r="L113" s="54">
        <v>240808</v>
      </c>
      <c r="N113" s="42"/>
      <c r="O113" s="42"/>
      <c r="P113" s="42"/>
      <c r="Q113" s="42"/>
      <c r="R113" s="42"/>
      <c r="S113" s="42"/>
    </row>
    <row r="114" spans="2:19" ht="18.75">
      <c r="B114" s="140" t="s">
        <v>90</v>
      </c>
      <c r="C114" s="141">
        <v>2</v>
      </c>
      <c r="D114" s="154" t="s">
        <v>91</v>
      </c>
      <c r="E114" s="58"/>
      <c r="F114" s="174"/>
      <c r="G114" s="207"/>
      <c r="H114" s="51"/>
      <c r="I114" s="58">
        <v>37904756</v>
      </c>
      <c r="J114" s="257">
        <f t="shared" si="8"/>
        <v>78.196728308695484</v>
      </c>
      <c r="K114" s="211">
        <f t="shared" si="5"/>
        <v>0.64031120731137892</v>
      </c>
      <c r="L114" s="51">
        <v>48473583</v>
      </c>
      <c r="N114" s="42"/>
      <c r="O114" s="42"/>
      <c r="P114" s="42"/>
      <c r="Q114" s="42"/>
      <c r="R114" s="42"/>
      <c r="S114" s="42"/>
    </row>
    <row r="115" spans="2:19" ht="18.75">
      <c r="B115" s="143" t="s">
        <v>92</v>
      </c>
      <c r="C115" s="144">
        <v>3</v>
      </c>
      <c r="D115" s="153" t="s">
        <v>93</v>
      </c>
      <c r="E115" s="57"/>
      <c r="F115" s="169"/>
      <c r="G115" s="212" t="str">
        <f t="shared" si="6"/>
        <v/>
      </c>
      <c r="H115" s="54"/>
      <c r="I115" s="57">
        <v>31374079</v>
      </c>
      <c r="J115" s="258">
        <f t="shared" si="8"/>
        <v>77.235044080902952</v>
      </c>
      <c r="K115" s="216">
        <f t="shared" si="5"/>
        <v>0.52999086454408462</v>
      </c>
      <c r="L115" s="54">
        <v>40621559</v>
      </c>
      <c r="N115" s="42"/>
      <c r="O115" s="42"/>
      <c r="P115" s="42"/>
      <c r="Q115" s="42"/>
      <c r="R115" s="42"/>
      <c r="S115" s="42"/>
    </row>
    <row r="116" spans="2:19" ht="18.75">
      <c r="B116" s="143" t="s">
        <v>94</v>
      </c>
      <c r="C116" s="144">
        <v>4</v>
      </c>
      <c r="D116" s="153" t="s">
        <v>981</v>
      </c>
      <c r="E116" s="57">
        <v>40662</v>
      </c>
      <c r="F116" s="169" t="s">
        <v>982</v>
      </c>
      <c r="G116" s="212">
        <f t="shared" si="6"/>
        <v>75.655862761879959</v>
      </c>
      <c r="H116" s="54">
        <v>53746</v>
      </c>
      <c r="I116" s="57">
        <v>1566324</v>
      </c>
      <c r="J116" s="258">
        <f t="shared" si="8"/>
        <v>76.921195656177403</v>
      </c>
      <c r="K116" s="216">
        <f t="shared" si="5"/>
        <v>2.6459339600571188E-2</v>
      </c>
      <c r="L116" s="54">
        <v>2036271</v>
      </c>
      <c r="N116" s="42"/>
      <c r="O116" s="42"/>
      <c r="P116" s="42"/>
      <c r="Q116" s="42"/>
      <c r="R116" s="42"/>
      <c r="S116" s="42"/>
    </row>
    <row r="117" spans="2:19" ht="18.75">
      <c r="B117" s="151" t="s">
        <v>983</v>
      </c>
      <c r="C117" s="35">
        <v>5</v>
      </c>
      <c r="D117" s="155" t="s">
        <v>984</v>
      </c>
      <c r="E117" s="57">
        <v>6216</v>
      </c>
      <c r="F117" s="169" t="s">
        <v>982</v>
      </c>
      <c r="G117" s="212">
        <f t="shared" si="6"/>
        <v>44.600703164239079</v>
      </c>
      <c r="H117" s="54">
        <v>13937</v>
      </c>
      <c r="I117" s="57">
        <v>220008</v>
      </c>
      <c r="J117" s="258">
        <f t="shared" si="8"/>
        <v>42.443171624298991</v>
      </c>
      <c r="K117" s="216">
        <f t="shared" si="5"/>
        <v>3.7165148378256771E-3</v>
      </c>
      <c r="L117" s="54">
        <v>518359</v>
      </c>
      <c r="N117" s="42"/>
      <c r="O117" s="42"/>
      <c r="P117" s="42"/>
      <c r="Q117" s="42"/>
      <c r="R117" s="42"/>
      <c r="S117" s="42"/>
    </row>
    <row r="118" spans="2:19" ht="18.75">
      <c r="B118" s="33" t="s">
        <v>985</v>
      </c>
      <c r="C118" s="156">
        <v>5</v>
      </c>
      <c r="D118" s="157" t="s">
        <v>986</v>
      </c>
      <c r="E118" s="57">
        <v>18232</v>
      </c>
      <c r="F118" s="169" t="s">
        <v>982</v>
      </c>
      <c r="G118" s="212">
        <f t="shared" ref="G118:G152" si="9">IF(F118="","",E118/H118*100)</f>
        <v>92.665819567979668</v>
      </c>
      <c r="H118" s="54">
        <v>19675</v>
      </c>
      <c r="I118" s="57">
        <v>813690</v>
      </c>
      <c r="J118" s="258">
        <f t="shared" si="8"/>
        <v>98.263075839931986</v>
      </c>
      <c r="K118" s="216">
        <f t="shared" si="5"/>
        <v>1.3745368161114027E-2</v>
      </c>
      <c r="L118" s="54">
        <v>828073</v>
      </c>
      <c r="N118" s="42"/>
      <c r="O118" s="42"/>
      <c r="P118" s="42"/>
      <c r="Q118" s="42"/>
      <c r="R118" s="42"/>
      <c r="S118" s="42"/>
    </row>
    <row r="119" spans="2:19" ht="18.75">
      <c r="B119" s="151" t="s">
        <v>987</v>
      </c>
      <c r="C119" s="35">
        <v>4</v>
      </c>
      <c r="D119" s="155" t="s">
        <v>988</v>
      </c>
      <c r="E119" s="57">
        <v>6595</v>
      </c>
      <c r="F119" s="169" t="s">
        <v>982</v>
      </c>
      <c r="G119" s="212">
        <f t="shared" si="9"/>
        <v>99.757979125699592</v>
      </c>
      <c r="H119" s="54">
        <v>6611</v>
      </c>
      <c r="I119" s="57">
        <v>620531</v>
      </c>
      <c r="J119" s="258">
        <f t="shared" si="8"/>
        <v>90.83139140006557</v>
      </c>
      <c r="K119" s="216">
        <f t="shared" si="5"/>
        <v>1.0482403680006205E-2</v>
      </c>
      <c r="L119" s="54">
        <v>683168</v>
      </c>
      <c r="N119" s="42"/>
      <c r="O119" s="42"/>
      <c r="P119" s="42"/>
      <c r="Q119" s="42"/>
      <c r="R119" s="42"/>
      <c r="S119" s="42"/>
    </row>
    <row r="120" spans="2:19" ht="18.75">
      <c r="B120" s="151" t="s">
        <v>989</v>
      </c>
      <c r="C120" s="35">
        <v>4</v>
      </c>
      <c r="D120" s="155" t="s">
        <v>95</v>
      </c>
      <c r="E120" s="57"/>
      <c r="F120" s="169"/>
      <c r="G120" s="212" t="str">
        <f t="shared" si="9"/>
        <v/>
      </c>
      <c r="H120" s="54"/>
      <c r="I120" s="57">
        <v>28975962</v>
      </c>
      <c r="J120" s="258">
        <f t="shared" si="8"/>
        <v>76.990352412800192</v>
      </c>
      <c r="K120" s="216">
        <f t="shared" si="5"/>
        <v>0.48948034941126217</v>
      </c>
      <c r="L120" s="54">
        <v>37635835</v>
      </c>
      <c r="N120" s="42"/>
      <c r="O120" s="42"/>
      <c r="P120" s="42"/>
      <c r="Q120" s="42"/>
      <c r="R120" s="42"/>
      <c r="S120" s="42"/>
    </row>
    <row r="121" spans="2:19" ht="18.75">
      <c r="B121" s="151" t="s">
        <v>990</v>
      </c>
      <c r="C121" s="35">
        <v>5</v>
      </c>
      <c r="D121" s="155" t="s">
        <v>991</v>
      </c>
      <c r="E121" s="57">
        <v>4268</v>
      </c>
      <c r="F121" s="169" t="s">
        <v>982</v>
      </c>
      <c r="G121" s="212">
        <f t="shared" si="9"/>
        <v>139.38602220770738</v>
      </c>
      <c r="H121" s="54">
        <v>3062</v>
      </c>
      <c r="I121" s="57">
        <v>291422</v>
      </c>
      <c r="J121" s="258">
        <f t="shared" si="8"/>
        <v>143.3253495566299</v>
      </c>
      <c r="K121" s="216">
        <f t="shared" si="5"/>
        <v>4.9228854726593328E-3</v>
      </c>
      <c r="L121" s="54">
        <v>203329</v>
      </c>
      <c r="N121" s="42"/>
      <c r="O121" s="42"/>
      <c r="P121" s="42"/>
      <c r="Q121" s="42"/>
      <c r="R121" s="42"/>
      <c r="S121" s="42"/>
    </row>
    <row r="122" spans="2:19" ht="18.75">
      <c r="B122" s="151" t="s">
        <v>992</v>
      </c>
      <c r="C122" s="35">
        <v>5</v>
      </c>
      <c r="D122" s="155" t="s">
        <v>993</v>
      </c>
      <c r="E122" s="57">
        <v>14635</v>
      </c>
      <c r="F122" s="169" t="s">
        <v>982</v>
      </c>
      <c r="G122" s="212">
        <f t="shared" si="9"/>
        <v>99.551050948915048</v>
      </c>
      <c r="H122" s="54">
        <v>14701</v>
      </c>
      <c r="I122" s="57">
        <v>876038</v>
      </c>
      <c r="J122" s="258">
        <f t="shared" si="8"/>
        <v>90.758849899040342</v>
      </c>
      <c r="K122" s="216">
        <f t="shared" si="5"/>
        <v>1.4798590167171787E-2</v>
      </c>
      <c r="L122" s="59">
        <v>965237</v>
      </c>
      <c r="N122" s="42"/>
      <c r="O122" s="42"/>
      <c r="P122" s="42"/>
      <c r="Q122" s="42"/>
      <c r="R122" s="42"/>
      <c r="S122" s="42"/>
    </row>
    <row r="123" spans="2:19" ht="18.75">
      <c r="B123" s="33" t="s">
        <v>994</v>
      </c>
      <c r="C123" s="156">
        <v>5</v>
      </c>
      <c r="D123" s="157" t="s">
        <v>986</v>
      </c>
      <c r="E123" s="57">
        <v>232213</v>
      </c>
      <c r="F123" s="169" t="s">
        <v>982</v>
      </c>
      <c r="G123" s="212">
        <f t="shared" si="9"/>
        <v>89.686962902883181</v>
      </c>
      <c r="H123" s="59">
        <v>258915</v>
      </c>
      <c r="I123" s="57">
        <v>8382310</v>
      </c>
      <c r="J123" s="258">
        <f t="shared" si="8"/>
        <v>83.13467011028375</v>
      </c>
      <c r="K123" s="216">
        <f t="shared" si="5"/>
        <v>0.14159930316286021</v>
      </c>
      <c r="L123" s="59">
        <v>10082809</v>
      </c>
      <c r="N123" s="42"/>
      <c r="O123" s="42"/>
      <c r="P123" s="42"/>
      <c r="Q123" s="42"/>
      <c r="R123" s="42"/>
      <c r="S123" s="42"/>
    </row>
    <row r="124" spans="2:19" ht="18.75">
      <c r="B124" s="140" t="s">
        <v>96</v>
      </c>
      <c r="C124" s="141">
        <v>2</v>
      </c>
      <c r="D124" s="154" t="s">
        <v>97</v>
      </c>
      <c r="E124" s="58">
        <v>67824</v>
      </c>
      <c r="F124" s="174" t="s">
        <v>18</v>
      </c>
      <c r="G124" s="207">
        <f t="shared" si="9"/>
        <v>87.900466562985997</v>
      </c>
      <c r="H124" s="51">
        <v>77160</v>
      </c>
      <c r="I124" s="58">
        <v>4522043</v>
      </c>
      <c r="J124" s="257">
        <f t="shared" si="8"/>
        <v>73.915655226140203</v>
      </c>
      <c r="K124" s="211">
        <f t="shared" si="5"/>
        <v>7.6389221786415662E-2</v>
      </c>
      <c r="L124" s="51">
        <v>6117842</v>
      </c>
      <c r="N124" s="42"/>
      <c r="O124" s="42"/>
      <c r="P124" s="42"/>
      <c r="Q124" s="42"/>
      <c r="R124" s="42"/>
      <c r="S124" s="42"/>
    </row>
    <row r="125" spans="2:19" ht="18.75">
      <c r="B125" s="143" t="s">
        <v>995</v>
      </c>
      <c r="C125" s="144">
        <v>3</v>
      </c>
      <c r="D125" s="153" t="s">
        <v>996</v>
      </c>
      <c r="E125" s="57">
        <v>67780</v>
      </c>
      <c r="F125" s="169" t="s">
        <v>18</v>
      </c>
      <c r="G125" s="212">
        <f t="shared" si="9"/>
        <v>87.998545907769014</v>
      </c>
      <c r="H125" s="54">
        <v>77024</v>
      </c>
      <c r="I125" s="57">
        <v>4520940</v>
      </c>
      <c r="J125" s="258">
        <f t="shared" si="8"/>
        <v>73.946227735486531</v>
      </c>
      <c r="K125" s="216">
        <f t="shared" si="5"/>
        <v>7.6370589210026985E-2</v>
      </c>
      <c r="L125" s="59">
        <v>6113821</v>
      </c>
      <c r="N125" s="42"/>
      <c r="O125" s="42"/>
      <c r="P125" s="42"/>
      <c r="Q125" s="42"/>
      <c r="R125" s="42"/>
      <c r="S125" s="42"/>
    </row>
    <row r="126" spans="2:19" ht="18.75">
      <c r="B126" s="143" t="s">
        <v>997</v>
      </c>
      <c r="C126" s="144">
        <v>4</v>
      </c>
      <c r="D126" s="153" t="s">
        <v>998</v>
      </c>
      <c r="E126" s="57">
        <v>2039</v>
      </c>
      <c r="F126" s="159" t="s">
        <v>18</v>
      </c>
      <c r="G126" s="212">
        <f t="shared" si="9"/>
        <v>56.844159464733757</v>
      </c>
      <c r="H126" s="59">
        <v>3587</v>
      </c>
      <c r="I126" s="57">
        <v>165251</v>
      </c>
      <c r="J126" s="258">
        <f t="shared" si="8"/>
        <v>45.32839227131587</v>
      </c>
      <c r="K126" s="216">
        <f t="shared" si="5"/>
        <v>2.7915248239406337E-3</v>
      </c>
      <c r="L126" s="59">
        <v>364564</v>
      </c>
      <c r="N126" s="42"/>
      <c r="O126" s="42"/>
      <c r="P126" s="42"/>
      <c r="Q126" s="42"/>
      <c r="R126" s="42"/>
      <c r="S126" s="42"/>
    </row>
    <row r="127" spans="2:19" ht="18.75">
      <c r="B127" s="143" t="s">
        <v>999</v>
      </c>
      <c r="C127" s="144">
        <v>4</v>
      </c>
      <c r="D127" s="153" t="s">
        <v>1000</v>
      </c>
      <c r="E127" s="57">
        <v>65648</v>
      </c>
      <c r="F127" s="159" t="s">
        <v>18</v>
      </c>
      <c r="G127" s="212">
        <f t="shared" si="9"/>
        <v>89.456973495946031</v>
      </c>
      <c r="H127" s="59">
        <v>73385</v>
      </c>
      <c r="I127" s="57">
        <v>4332779</v>
      </c>
      <c r="J127" s="258">
        <f t="shared" si="8"/>
        <v>75.547880846214298</v>
      </c>
      <c r="K127" s="216">
        <f t="shared" si="5"/>
        <v>7.3192054118575225E-2</v>
      </c>
      <c r="L127" s="54">
        <v>5735143</v>
      </c>
      <c r="N127" s="42"/>
      <c r="O127" s="42"/>
      <c r="P127" s="42"/>
      <c r="Q127" s="42"/>
      <c r="R127" s="42"/>
      <c r="S127" s="42"/>
    </row>
    <row r="128" spans="2:19" ht="18.75">
      <c r="B128" s="140" t="s">
        <v>98</v>
      </c>
      <c r="C128" s="141">
        <v>2</v>
      </c>
      <c r="D128" s="154" t="s">
        <v>99</v>
      </c>
      <c r="E128" s="58">
        <v>42778</v>
      </c>
      <c r="F128" s="174" t="s">
        <v>18</v>
      </c>
      <c r="G128" s="207">
        <f t="shared" si="9"/>
        <v>81.899984683718799</v>
      </c>
      <c r="H128" s="51">
        <v>52232</v>
      </c>
      <c r="I128" s="58">
        <v>11180110</v>
      </c>
      <c r="J128" s="257">
        <f t="shared" si="8"/>
        <v>66.027314368955473</v>
      </c>
      <c r="K128" s="211">
        <f t="shared" si="5"/>
        <v>0.18886151732447559</v>
      </c>
      <c r="L128" s="51">
        <v>16932553</v>
      </c>
      <c r="N128" s="42"/>
      <c r="O128" s="42"/>
      <c r="P128" s="42"/>
      <c r="Q128" s="42"/>
      <c r="R128" s="42"/>
      <c r="S128" s="42"/>
    </row>
    <row r="129" spans="1:27" ht="18.75">
      <c r="B129" s="143" t="s">
        <v>1001</v>
      </c>
      <c r="C129" s="144">
        <v>3</v>
      </c>
      <c r="D129" s="153" t="s">
        <v>1002</v>
      </c>
      <c r="E129" s="57">
        <v>25436</v>
      </c>
      <c r="F129" s="169" t="s">
        <v>36</v>
      </c>
      <c r="G129" s="212">
        <f t="shared" si="9"/>
        <v>72.832436147062197</v>
      </c>
      <c r="H129" s="54">
        <v>34924</v>
      </c>
      <c r="I129" s="57">
        <v>58989</v>
      </c>
      <c r="J129" s="258">
        <f t="shared" si="8"/>
        <v>65.419037162724152</v>
      </c>
      <c r="K129" s="216">
        <f t="shared" si="5"/>
        <v>9.9647964514244423E-4</v>
      </c>
      <c r="L129" s="54">
        <v>90171</v>
      </c>
      <c r="N129" s="42"/>
      <c r="O129" s="42"/>
      <c r="P129" s="42"/>
      <c r="Q129" s="42"/>
      <c r="R129" s="42"/>
      <c r="S129" s="42"/>
    </row>
    <row r="130" spans="1:27" ht="18.75">
      <c r="B130" s="143" t="s">
        <v>1003</v>
      </c>
      <c r="C130" s="144">
        <v>3</v>
      </c>
      <c r="D130" s="153" t="s">
        <v>1004</v>
      </c>
      <c r="E130" s="57">
        <v>3819</v>
      </c>
      <c r="F130" s="169" t="s">
        <v>18</v>
      </c>
      <c r="G130" s="212">
        <f t="shared" si="9"/>
        <v>76.364727054589082</v>
      </c>
      <c r="H130" s="54">
        <v>5001</v>
      </c>
      <c r="I130" s="57">
        <v>5134260</v>
      </c>
      <c r="J130" s="258">
        <f t="shared" si="8"/>
        <v>60.51761510907118</v>
      </c>
      <c r="K130" s="216">
        <f t="shared" si="5"/>
        <v>8.6731180099154842E-2</v>
      </c>
      <c r="L130" s="54">
        <v>8483910</v>
      </c>
      <c r="N130" s="42"/>
      <c r="O130" s="42"/>
      <c r="P130" s="42"/>
      <c r="Q130" s="42"/>
      <c r="R130" s="42"/>
      <c r="S130" s="42"/>
    </row>
    <row r="131" spans="1:27" ht="18.75">
      <c r="B131" s="143" t="s">
        <v>1005</v>
      </c>
      <c r="C131" s="144">
        <v>4</v>
      </c>
      <c r="D131" s="153" t="s">
        <v>1006</v>
      </c>
      <c r="E131" s="57">
        <v>365</v>
      </c>
      <c r="F131" s="169" t="s">
        <v>18</v>
      </c>
      <c r="G131" s="212">
        <f t="shared" si="9"/>
        <v>63.699825479930198</v>
      </c>
      <c r="H131" s="54">
        <v>573</v>
      </c>
      <c r="I131" s="57">
        <v>298284</v>
      </c>
      <c r="J131" s="258">
        <f t="shared" si="8"/>
        <v>48.866091862695797</v>
      </c>
      <c r="K131" s="216">
        <f t="shared" si="5"/>
        <v>5.038802733927831E-3</v>
      </c>
      <c r="L131" s="54">
        <v>610411</v>
      </c>
      <c r="N131" s="42"/>
      <c r="O131" s="42"/>
      <c r="P131" s="42"/>
      <c r="Q131" s="42"/>
      <c r="R131" s="42"/>
      <c r="S131" s="42"/>
    </row>
    <row r="132" spans="1:27" ht="18.75">
      <c r="B132" s="143" t="s">
        <v>100</v>
      </c>
      <c r="C132" s="144">
        <v>3</v>
      </c>
      <c r="D132" s="153" t="s">
        <v>1007</v>
      </c>
      <c r="E132" s="57">
        <v>29</v>
      </c>
      <c r="F132" s="169" t="s">
        <v>18</v>
      </c>
      <c r="G132" s="212">
        <f t="shared" si="9"/>
        <v>70.731707317073173</v>
      </c>
      <c r="H132" s="54">
        <v>41</v>
      </c>
      <c r="I132" s="57">
        <v>52635</v>
      </c>
      <c r="J132" s="258">
        <f t="shared" si="8"/>
        <v>24.855616892469413</v>
      </c>
      <c r="K132" s="216">
        <f t="shared" si="5"/>
        <v>8.8914384244643152E-4</v>
      </c>
      <c r="L132" s="54">
        <v>211763</v>
      </c>
      <c r="N132" s="42"/>
      <c r="O132" s="42"/>
      <c r="P132" s="42"/>
      <c r="Q132" s="42"/>
      <c r="R132" s="42"/>
      <c r="S132" s="42"/>
    </row>
    <row r="133" spans="1:27" ht="18.75">
      <c r="B133" s="143" t="s">
        <v>1008</v>
      </c>
      <c r="C133" s="144">
        <v>3</v>
      </c>
      <c r="D133" s="153" t="s">
        <v>1009</v>
      </c>
      <c r="E133" s="57">
        <v>69</v>
      </c>
      <c r="F133" s="169" t="s">
        <v>18</v>
      </c>
      <c r="G133" s="212">
        <f t="shared" si="9"/>
        <v>65.714285714285708</v>
      </c>
      <c r="H133" s="54">
        <v>105</v>
      </c>
      <c r="I133" s="57">
        <v>232648</v>
      </c>
      <c r="J133" s="258">
        <f t="shared" si="8"/>
        <v>63.585353787959541</v>
      </c>
      <c r="K133" s="216">
        <f t="shared" si="5"/>
        <v>3.9300377440387073E-3</v>
      </c>
      <c r="L133" s="54">
        <v>365883</v>
      </c>
      <c r="N133" s="42"/>
      <c r="O133" s="42"/>
      <c r="P133" s="42"/>
      <c r="Q133" s="42"/>
      <c r="R133" s="42"/>
      <c r="S133" s="42"/>
    </row>
    <row r="134" spans="1:27" ht="18.75">
      <c r="A134" s="55"/>
      <c r="B134" s="143" t="s">
        <v>1010</v>
      </c>
      <c r="C134" s="144">
        <v>3</v>
      </c>
      <c r="D134" s="153" t="s">
        <v>1011</v>
      </c>
      <c r="E134" s="57">
        <v>4931</v>
      </c>
      <c r="F134" s="169" t="s">
        <v>18</v>
      </c>
      <c r="G134" s="212">
        <f t="shared" si="9"/>
        <v>60.899098431517849</v>
      </c>
      <c r="H134" s="54">
        <v>8097</v>
      </c>
      <c r="I134" s="57">
        <v>1104892</v>
      </c>
      <c r="J134" s="258">
        <f t="shared" si="8"/>
        <v>57.852413231223878</v>
      </c>
      <c r="K134" s="216">
        <f t="shared" si="5"/>
        <v>1.8664537254076616E-2</v>
      </c>
      <c r="L134" s="54">
        <v>1909846</v>
      </c>
      <c r="N134" s="42"/>
      <c r="O134" s="42"/>
      <c r="P134" s="42"/>
      <c r="Q134" s="42"/>
      <c r="R134" s="42"/>
      <c r="S134" s="42"/>
    </row>
    <row r="135" spans="1:27" ht="18.75">
      <c r="A135" s="55"/>
      <c r="B135" s="143" t="s">
        <v>1012</v>
      </c>
      <c r="C135" s="144">
        <v>4</v>
      </c>
      <c r="D135" s="153" t="s">
        <v>1013</v>
      </c>
      <c r="E135" s="57">
        <v>3899</v>
      </c>
      <c r="F135" s="169" t="s">
        <v>18</v>
      </c>
      <c r="G135" s="212">
        <f t="shared" si="9"/>
        <v>53.727435579440538</v>
      </c>
      <c r="H135" s="54">
        <v>7257</v>
      </c>
      <c r="I135" s="57">
        <v>809956</v>
      </c>
      <c r="J135" s="258">
        <f t="shared" si="8"/>
        <v>48.949640774727563</v>
      </c>
      <c r="K135" s="216">
        <f t="shared" ref="K135:K198" si="10">I135/$I$411*100</f>
        <v>1.3682291062079259E-2</v>
      </c>
      <c r="L135" s="54">
        <v>1654672</v>
      </c>
      <c r="N135" s="42"/>
      <c r="O135" s="42"/>
      <c r="P135" s="42"/>
      <c r="Q135" s="42"/>
      <c r="R135" s="42"/>
      <c r="S135" s="42"/>
    </row>
    <row r="136" spans="1:27" ht="18.75">
      <c r="A136" s="358"/>
      <c r="B136" s="357" t="s">
        <v>1014</v>
      </c>
      <c r="C136" s="356">
        <v>4</v>
      </c>
      <c r="D136" s="173" t="s">
        <v>1015</v>
      </c>
      <c r="E136" s="57">
        <v>98</v>
      </c>
      <c r="F136" s="169" t="s">
        <v>18</v>
      </c>
      <c r="G136" s="212">
        <f t="shared" si="9"/>
        <v>100</v>
      </c>
      <c r="H136" s="54">
        <v>98</v>
      </c>
      <c r="I136" s="57">
        <v>5640</v>
      </c>
      <c r="J136" s="258">
        <f t="shared" si="8"/>
        <v>61.025752001731227</v>
      </c>
      <c r="K136" s="216">
        <f t="shared" si="10"/>
        <v>9.5274461316574021E-5</v>
      </c>
      <c r="L136" s="59">
        <v>9242</v>
      </c>
      <c r="N136" s="42"/>
      <c r="O136" s="42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</row>
    <row r="137" spans="1:27" ht="18.75">
      <c r="B137" s="168" t="s">
        <v>1016</v>
      </c>
      <c r="C137" s="169">
        <v>4</v>
      </c>
      <c r="D137" s="153" t="s">
        <v>1017</v>
      </c>
      <c r="E137" s="57">
        <v>794</v>
      </c>
      <c r="F137" s="169" t="s">
        <v>18</v>
      </c>
      <c r="G137" s="212">
        <f t="shared" si="9"/>
        <v>131.45695364238409</v>
      </c>
      <c r="H137" s="54">
        <v>604</v>
      </c>
      <c r="I137" s="57">
        <v>208759</v>
      </c>
      <c r="J137" s="258">
        <f t="shared" si="8"/>
        <v>124.55861908483941</v>
      </c>
      <c r="K137" s="216">
        <f t="shared" si="10"/>
        <v>3.5264895868770702E-3</v>
      </c>
      <c r="L137" s="59">
        <v>167599</v>
      </c>
      <c r="N137" s="55"/>
      <c r="O137" s="55"/>
      <c r="P137" s="42"/>
      <c r="Q137" s="42"/>
      <c r="R137" s="42"/>
      <c r="S137" s="42"/>
    </row>
    <row r="138" spans="1:27" ht="18.75">
      <c r="B138" s="143" t="s">
        <v>1018</v>
      </c>
      <c r="C138" s="144">
        <v>3</v>
      </c>
      <c r="D138" s="153" t="s">
        <v>1019</v>
      </c>
      <c r="E138" s="57">
        <v>186</v>
      </c>
      <c r="F138" s="169" t="s">
        <v>18</v>
      </c>
      <c r="G138" s="212">
        <f t="shared" si="9"/>
        <v>87.735849056603783</v>
      </c>
      <c r="H138" s="59">
        <v>212</v>
      </c>
      <c r="I138" s="57">
        <v>44298</v>
      </c>
      <c r="J138" s="258">
        <f t="shared" si="8"/>
        <v>76.482674079317675</v>
      </c>
      <c r="K138" s="216">
        <f t="shared" si="10"/>
        <v>7.4830994457475105E-4</v>
      </c>
      <c r="L138" s="54">
        <v>57919</v>
      </c>
      <c r="N138" s="42"/>
      <c r="O138" s="42"/>
      <c r="P138" s="42"/>
      <c r="Q138" s="42"/>
      <c r="R138" s="42"/>
      <c r="S138" s="42"/>
    </row>
    <row r="139" spans="1:27" ht="18.75">
      <c r="B139" s="143" t="s">
        <v>1020</v>
      </c>
      <c r="C139" s="144">
        <v>4</v>
      </c>
      <c r="D139" s="153" t="s">
        <v>1021</v>
      </c>
      <c r="E139" s="57">
        <v>46</v>
      </c>
      <c r="F139" s="169" t="s">
        <v>18</v>
      </c>
      <c r="G139" s="212">
        <f t="shared" si="9"/>
        <v>200</v>
      </c>
      <c r="H139" s="59">
        <v>23</v>
      </c>
      <c r="I139" s="57">
        <v>18662</v>
      </c>
      <c r="J139" s="258">
        <f t="shared" si="8"/>
        <v>140.25251766120547</v>
      </c>
      <c r="K139" s="216">
        <f t="shared" si="10"/>
        <v>3.1525035409395467E-4</v>
      </c>
      <c r="L139" s="54">
        <v>13306</v>
      </c>
      <c r="N139" s="42"/>
      <c r="O139" s="42"/>
      <c r="P139" s="42"/>
      <c r="Q139" s="42"/>
      <c r="R139" s="42"/>
      <c r="S139" s="42"/>
    </row>
    <row r="140" spans="1:27" ht="18.75">
      <c r="B140" s="140" t="s">
        <v>106</v>
      </c>
      <c r="C140" s="141">
        <v>2</v>
      </c>
      <c r="D140" s="154" t="s">
        <v>107</v>
      </c>
      <c r="E140" s="58">
        <v>923141</v>
      </c>
      <c r="F140" s="174" t="s">
        <v>18</v>
      </c>
      <c r="G140" s="207">
        <f t="shared" si="9"/>
        <v>81.259765306939826</v>
      </c>
      <c r="H140" s="51">
        <v>1136037</v>
      </c>
      <c r="I140" s="58">
        <v>13344633</v>
      </c>
      <c r="J140" s="257">
        <f t="shared" si="8"/>
        <v>75.762963104267413</v>
      </c>
      <c r="K140" s="211">
        <f t="shared" si="10"/>
        <v>0.22542601428056333</v>
      </c>
      <c r="L140" s="51">
        <v>17613663</v>
      </c>
      <c r="N140" s="42"/>
      <c r="O140" s="42"/>
      <c r="P140" s="42"/>
      <c r="Q140" s="42"/>
      <c r="R140" s="42"/>
      <c r="S140" s="42"/>
    </row>
    <row r="141" spans="1:27" ht="18.75">
      <c r="B141" s="143" t="s">
        <v>1022</v>
      </c>
      <c r="C141" s="144">
        <v>3</v>
      </c>
      <c r="D141" s="153" t="s">
        <v>1023</v>
      </c>
      <c r="E141" s="57">
        <v>923141</v>
      </c>
      <c r="F141" s="169" t="s">
        <v>18</v>
      </c>
      <c r="G141" s="212">
        <f t="shared" si="9"/>
        <v>81.259765306939826</v>
      </c>
      <c r="H141" s="54">
        <v>1136037</v>
      </c>
      <c r="I141" s="57">
        <v>13344633</v>
      </c>
      <c r="J141" s="258">
        <f t="shared" si="8"/>
        <v>75.762963104267413</v>
      </c>
      <c r="K141" s="216">
        <f t="shared" si="10"/>
        <v>0.22542601428056333</v>
      </c>
      <c r="L141" s="54">
        <v>17613663</v>
      </c>
      <c r="N141" s="42"/>
      <c r="O141" s="42"/>
      <c r="P141" s="42"/>
      <c r="Q141" s="42"/>
      <c r="R141" s="42"/>
      <c r="S141" s="42"/>
    </row>
    <row r="142" spans="1:27" ht="18.75">
      <c r="B142" s="143" t="s">
        <v>1024</v>
      </c>
      <c r="C142" s="144">
        <v>4</v>
      </c>
      <c r="D142" s="153" t="s">
        <v>1025</v>
      </c>
      <c r="E142" s="57">
        <v>471837</v>
      </c>
      <c r="F142" s="169" t="s">
        <v>18</v>
      </c>
      <c r="G142" s="212">
        <f t="shared" si="9"/>
        <v>81.162434269259947</v>
      </c>
      <c r="H142" s="54">
        <v>581349</v>
      </c>
      <c r="I142" s="57">
        <v>3603541</v>
      </c>
      <c r="J142" s="258">
        <f t="shared" si="8"/>
        <v>78.559642189808486</v>
      </c>
      <c r="K142" s="216">
        <f t="shared" si="10"/>
        <v>6.0873302767232004E-2</v>
      </c>
      <c r="L142" s="54">
        <v>4587013</v>
      </c>
      <c r="N142" s="42"/>
      <c r="O142" s="42"/>
      <c r="P142" s="42"/>
      <c r="Q142" s="42"/>
      <c r="R142" s="42"/>
      <c r="S142" s="42"/>
    </row>
    <row r="143" spans="1:27" ht="18.75">
      <c r="B143" s="143" t="s">
        <v>1026</v>
      </c>
      <c r="C143" s="144">
        <v>5</v>
      </c>
      <c r="D143" s="153" t="s">
        <v>1027</v>
      </c>
      <c r="E143" s="57">
        <v>2384</v>
      </c>
      <c r="F143" s="169" t="s">
        <v>18</v>
      </c>
      <c r="G143" s="212">
        <f t="shared" si="9"/>
        <v>65.030005455537363</v>
      </c>
      <c r="H143" s="54">
        <v>3666</v>
      </c>
      <c r="I143" s="57">
        <v>192705</v>
      </c>
      <c r="J143" s="258">
        <f t="shared" si="8"/>
        <v>74.898557258791712</v>
      </c>
      <c r="K143" s="216">
        <f t="shared" si="10"/>
        <v>3.2552952248245388E-3</v>
      </c>
      <c r="L143" s="54">
        <v>257288</v>
      </c>
      <c r="N143" s="42"/>
      <c r="O143" s="42"/>
      <c r="P143" s="42"/>
      <c r="Q143" s="42"/>
      <c r="R143" s="42"/>
      <c r="S143" s="42"/>
    </row>
    <row r="144" spans="1:27" ht="18.75">
      <c r="B144" s="143" t="s">
        <v>1028</v>
      </c>
      <c r="C144" s="144">
        <v>5</v>
      </c>
      <c r="D144" s="153" t="s">
        <v>1029</v>
      </c>
      <c r="E144" s="57">
        <v>164190</v>
      </c>
      <c r="F144" s="169" t="s">
        <v>18</v>
      </c>
      <c r="G144" s="212">
        <f t="shared" si="9"/>
        <v>78.787122655316537</v>
      </c>
      <c r="H144" s="54">
        <v>208397</v>
      </c>
      <c r="I144" s="57">
        <v>1906080</v>
      </c>
      <c r="J144" s="258">
        <f t="shared" si="8"/>
        <v>76.144547124745174</v>
      </c>
      <c r="K144" s="216">
        <f t="shared" si="10"/>
        <v>3.2198713692605574E-2</v>
      </c>
      <c r="L144" s="54">
        <v>2503239</v>
      </c>
      <c r="N144" s="42"/>
      <c r="O144" s="42"/>
      <c r="P144" s="42"/>
      <c r="Q144" s="42"/>
      <c r="R144" s="42"/>
      <c r="S144" s="42"/>
    </row>
    <row r="145" spans="1:19" ht="18.75">
      <c r="B145" s="143" t="s">
        <v>1030</v>
      </c>
      <c r="C145" s="144">
        <v>4</v>
      </c>
      <c r="D145" s="153" t="s">
        <v>1031</v>
      </c>
      <c r="E145" s="57">
        <v>808362</v>
      </c>
      <c r="F145" s="169" t="s">
        <v>343</v>
      </c>
      <c r="G145" s="212">
        <f t="shared" si="9"/>
        <v>111.57176731693448</v>
      </c>
      <c r="H145" s="54">
        <v>724522</v>
      </c>
      <c r="I145" s="57">
        <v>125807</v>
      </c>
      <c r="J145" s="258">
        <f t="shared" si="8"/>
        <v>135.55328089645514</v>
      </c>
      <c r="K145" s="216">
        <f t="shared" si="10"/>
        <v>2.1252117295840829E-3</v>
      </c>
      <c r="L145" s="54">
        <v>92810</v>
      </c>
      <c r="N145" s="42"/>
      <c r="O145" s="42"/>
      <c r="P145" s="42"/>
      <c r="Q145" s="42"/>
      <c r="R145" s="42"/>
      <c r="S145" s="42"/>
    </row>
    <row r="146" spans="1:19" ht="18.75">
      <c r="B146" s="143" t="s">
        <v>1032</v>
      </c>
      <c r="C146" s="144">
        <v>4</v>
      </c>
      <c r="D146" s="153" t="s">
        <v>1033</v>
      </c>
      <c r="E146" s="57">
        <v>303394</v>
      </c>
      <c r="F146" s="169" t="s">
        <v>18</v>
      </c>
      <c r="G146" s="212">
        <f t="shared" si="9"/>
        <v>79.49680722560089</v>
      </c>
      <c r="H146" s="54">
        <v>381643</v>
      </c>
      <c r="I146" s="57">
        <v>4504750</v>
      </c>
      <c r="J146" s="258">
        <f t="shared" si="8"/>
        <v>66.709562580152166</v>
      </c>
      <c r="K146" s="216">
        <f t="shared" si="10"/>
        <v>7.6097097449616458E-2</v>
      </c>
      <c r="L146" s="59">
        <v>6752780</v>
      </c>
      <c r="N146" s="42"/>
      <c r="O146" s="42"/>
      <c r="P146" s="42"/>
      <c r="Q146" s="42"/>
      <c r="R146" s="42"/>
      <c r="S146" s="42"/>
    </row>
    <row r="147" spans="1:19" ht="18.75">
      <c r="B147" s="143" t="s">
        <v>1034</v>
      </c>
      <c r="C147" s="144">
        <v>4</v>
      </c>
      <c r="D147" s="153" t="s">
        <v>1035</v>
      </c>
      <c r="E147" s="57">
        <v>18559</v>
      </c>
      <c r="F147" s="169" t="s">
        <v>18</v>
      </c>
      <c r="G147" s="212">
        <f t="shared" si="9"/>
        <v>96.470527081817238</v>
      </c>
      <c r="H147" s="54">
        <v>19238</v>
      </c>
      <c r="I147" s="57">
        <v>189114</v>
      </c>
      <c r="J147" s="258">
        <f t="shared" si="8"/>
        <v>82.458664713269144</v>
      </c>
      <c r="K147" s="216">
        <f t="shared" si="10"/>
        <v>3.1946337725926558E-3</v>
      </c>
      <c r="L147" s="59">
        <v>229344</v>
      </c>
      <c r="N147" s="42"/>
      <c r="O147" s="42"/>
      <c r="P147" s="42"/>
      <c r="Q147" s="42"/>
      <c r="R147" s="42"/>
      <c r="S147" s="42"/>
    </row>
    <row r="148" spans="1:19" ht="18.75">
      <c r="B148" s="143" t="s">
        <v>1036</v>
      </c>
      <c r="C148" s="144">
        <v>4</v>
      </c>
      <c r="D148" s="153" t="s">
        <v>1037</v>
      </c>
      <c r="E148" s="57">
        <v>26386</v>
      </c>
      <c r="F148" s="169" t="s">
        <v>18</v>
      </c>
      <c r="G148" s="212">
        <f t="shared" si="9"/>
        <v>98.206044365043923</v>
      </c>
      <c r="H148" s="59">
        <v>26868</v>
      </c>
      <c r="I148" s="57">
        <v>872266</v>
      </c>
      <c r="J148" s="258">
        <f t="shared" si="8"/>
        <v>92.603236515315743</v>
      </c>
      <c r="K148" s="216">
        <f t="shared" si="10"/>
        <v>1.473487114800758E-2</v>
      </c>
      <c r="L148" s="54">
        <v>941939</v>
      </c>
      <c r="N148" s="42"/>
      <c r="O148" s="42"/>
      <c r="P148" s="42"/>
      <c r="Q148" s="42"/>
      <c r="R148" s="42"/>
      <c r="S148" s="42"/>
    </row>
    <row r="149" spans="1:19" ht="18.75">
      <c r="B149" s="143" t="s">
        <v>1038</v>
      </c>
      <c r="C149" s="144">
        <v>4</v>
      </c>
      <c r="D149" s="153" t="s">
        <v>1039</v>
      </c>
      <c r="E149" s="57">
        <v>1081</v>
      </c>
      <c r="F149" s="169" t="s">
        <v>18</v>
      </c>
      <c r="G149" s="212">
        <f t="shared" si="9"/>
        <v>34.525710635579685</v>
      </c>
      <c r="H149" s="59">
        <v>3131</v>
      </c>
      <c r="I149" s="57">
        <v>66471</v>
      </c>
      <c r="J149" s="258">
        <f t="shared" si="8"/>
        <v>39.446089572787535</v>
      </c>
      <c r="K149" s="216">
        <f t="shared" si="10"/>
        <v>1.1228703401017716E-3</v>
      </c>
      <c r="L149" s="54">
        <v>168511</v>
      </c>
      <c r="N149" s="42"/>
      <c r="O149" s="42"/>
      <c r="P149" s="42"/>
      <c r="Q149" s="42"/>
      <c r="R149" s="42"/>
      <c r="S149" s="42"/>
    </row>
    <row r="150" spans="1:19" ht="18.75">
      <c r="B150" s="140" t="s">
        <v>110</v>
      </c>
      <c r="C150" s="141">
        <v>2</v>
      </c>
      <c r="D150" s="154" t="s">
        <v>111</v>
      </c>
      <c r="E150" s="58">
        <v>1663361</v>
      </c>
      <c r="F150" s="174" t="s">
        <v>18</v>
      </c>
      <c r="G150" s="207">
        <f t="shared" si="9"/>
        <v>47.489023936924966</v>
      </c>
      <c r="H150" s="51">
        <v>3502622</v>
      </c>
      <c r="I150" s="58">
        <v>37992877</v>
      </c>
      <c r="J150" s="257">
        <f t="shared" si="8"/>
        <v>61.503813829960741</v>
      </c>
      <c r="K150" s="211">
        <f t="shared" si="10"/>
        <v>0.64179980319891039</v>
      </c>
      <c r="L150" s="51">
        <v>61773205</v>
      </c>
      <c r="N150" s="42"/>
      <c r="O150" s="42"/>
      <c r="P150" s="42"/>
      <c r="Q150" s="42"/>
      <c r="R150" s="42"/>
      <c r="S150" s="42"/>
    </row>
    <row r="151" spans="1:19" ht="18.75">
      <c r="B151" s="143" t="s">
        <v>112</v>
      </c>
      <c r="C151" s="144">
        <v>3</v>
      </c>
      <c r="D151" s="153" t="s">
        <v>1040</v>
      </c>
      <c r="E151" s="57">
        <v>1603660</v>
      </c>
      <c r="F151" s="169" t="s">
        <v>18</v>
      </c>
      <c r="G151" s="212">
        <f t="shared" si="9"/>
        <v>46.98179069627772</v>
      </c>
      <c r="H151" s="54">
        <v>3413365</v>
      </c>
      <c r="I151" s="57">
        <v>17469215</v>
      </c>
      <c r="J151" s="258">
        <f t="shared" si="8"/>
        <v>50.441341143940335</v>
      </c>
      <c r="K151" s="216">
        <f t="shared" si="10"/>
        <v>0.29510107247312317</v>
      </c>
      <c r="L151" s="54">
        <v>34632733</v>
      </c>
      <c r="N151" s="42"/>
      <c r="O151" s="42"/>
      <c r="P151" s="42"/>
      <c r="Q151" s="42"/>
      <c r="R151" s="42"/>
      <c r="S151" s="42"/>
    </row>
    <row r="152" spans="1:19" ht="18.75">
      <c r="A152" s="55"/>
      <c r="B152" s="143" t="s">
        <v>1041</v>
      </c>
      <c r="C152" s="144">
        <v>3</v>
      </c>
      <c r="D152" s="153" t="s">
        <v>1042</v>
      </c>
      <c r="E152" s="57">
        <v>2916</v>
      </c>
      <c r="F152" s="169" t="s">
        <v>18</v>
      </c>
      <c r="G152" s="212">
        <f t="shared" si="9"/>
        <v>17.493550902873597</v>
      </c>
      <c r="H152" s="54">
        <v>16669</v>
      </c>
      <c r="I152" s="57">
        <v>328851</v>
      </c>
      <c r="J152" s="258">
        <f t="shared" si="8"/>
        <v>35.004071466206831</v>
      </c>
      <c r="K152" s="216">
        <f t="shared" si="10"/>
        <v>5.5551599075206884E-3</v>
      </c>
      <c r="L152" s="54">
        <v>939465</v>
      </c>
      <c r="N152" s="42"/>
      <c r="O152" s="42"/>
      <c r="P152" s="42"/>
      <c r="Q152" s="42"/>
      <c r="R152" s="42"/>
      <c r="S152" s="42"/>
    </row>
    <row r="153" spans="1:19" ht="18.75">
      <c r="A153" s="55"/>
      <c r="B153" s="143" t="s">
        <v>1043</v>
      </c>
      <c r="C153" s="144">
        <v>3</v>
      </c>
      <c r="D153" s="153" t="s">
        <v>1044</v>
      </c>
      <c r="E153" s="57">
        <v>22450</v>
      </c>
      <c r="F153" s="169" t="s">
        <v>18</v>
      </c>
      <c r="G153" s="212">
        <f>IF(F153="","",E153/H153*100)</f>
        <v>60.305692105192463</v>
      </c>
      <c r="H153" s="54">
        <v>37227</v>
      </c>
      <c r="I153" s="57">
        <v>5668737</v>
      </c>
      <c r="J153" s="258">
        <f t="shared" si="8"/>
        <v>56.269668993130196</v>
      </c>
      <c r="K153" s="216">
        <f t="shared" si="10"/>
        <v>9.5759904968143947E-2</v>
      </c>
      <c r="L153" s="54">
        <v>10074232</v>
      </c>
      <c r="N153" s="42"/>
      <c r="O153" s="42"/>
      <c r="P153" s="42"/>
      <c r="Q153" s="42"/>
      <c r="R153" s="42"/>
      <c r="S153" s="42"/>
    </row>
    <row r="154" spans="1:19" ht="18.75">
      <c r="B154" s="146" t="s">
        <v>1045</v>
      </c>
      <c r="C154" s="170">
        <v>4</v>
      </c>
      <c r="D154" s="162" t="s">
        <v>1046</v>
      </c>
      <c r="E154" s="57">
        <v>51</v>
      </c>
      <c r="F154" s="169" t="s">
        <v>18</v>
      </c>
      <c r="G154" s="212">
        <f t="shared" ref="G154:G195" si="11">IF(F154="","",E154/H154*100)</f>
        <v>108.51063829787233</v>
      </c>
      <c r="H154" s="54">
        <v>47</v>
      </c>
      <c r="I154" s="57">
        <v>23062</v>
      </c>
      <c r="J154" s="258">
        <f t="shared" si="8"/>
        <v>115.50057595031802</v>
      </c>
      <c r="K154" s="216">
        <f t="shared" si="10"/>
        <v>3.8957794802887063E-4</v>
      </c>
      <c r="L154" s="54">
        <v>19967</v>
      </c>
      <c r="N154" s="42"/>
      <c r="O154" s="42"/>
      <c r="P154" s="42"/>
      <c r="Q154" s="42"/>
      <c r="R154" s="42"/>
      <c r="S154" s="42"/>
    </row>
    <row r="155" spans="1:19" ht="18.75">
      <c r="B155" s="168" t="s">
        <v>1047</v>
      </c>
      <c r="C155" s="144">
        <v>4</v>
      </c>
      <c r="D155" s="153" t="s">
        <v>1048</v>
      </c>
      <c r="E155" s="57">
        <v>362</v>
      </c>
      <c r="F155" s="169" t="s">
        <v>18</v>
      </c>
      <c r="G155" s="212">
        <f t="shared" si="11"/>
        <v>99.724517906336089</v>
      </c>
      <c r="H155" s="54">
        <v>363</v>
      </c>
      <c r="I155" s="57">
        <v>24682</v>
      </c>
      <c r="J155" s="258">
        <f t="shared" si="8"/>
        <v>95.088030203798596</v>
      </c>
      <c r="K155" s="216">
        <f t="shared" si="10"/>
        <v>4.1694401670490779E-4</v>
      </c>
      <c r="L155" s="54">
        <v>25957</v>
      </c>
      <c r="N155" s="42"/>
      <c r="O155" s="42"/>
      <c r="P155" s="42"/>
      <c r="Q155" s="42"/>
      <c r="R155" s="42"/>
      <c r="S155" s="42"/>
    </row>
    <row r="156" spans="1:19" ht="18.75">
      <c r="B156" s="143" t="s">
        <v>1049</v>
      </c>
      <c r="C156" s="144">
        <v>4</v>
      </c>
      <c r="D156" s="153" t="s">
        <v>1050</v>
      </c>
      <c r="E156" s="57">
        <v>4179</v>
      </c>
      <c r="F156" s="169" t="s">
        <v>18</v>
      </c>
      <c r="G156" s="212">
        <f t="shared" si="11"/>
        <v>86.827342613754411</v>
      </c>
      <c r="H156" s="54">
        <v>4813</v>
      </c>
      <c r="I156" s="57">
        <v>143364</v>
      </c>
      <c r="J156" s="258">
        <f t="shared" ref="J156:J219" si="12">I156/L156*100</f>
        <v>56.50503115651567</v>
      </c>
      <c r="K156" s="216">
        <f t="shared" si="10"/>
        <v>2.4217957220193827E-3</v>
      </c>
      <c r="L156" s="54">
        <v>253719</v>
      </c>
      <c r="N156" s="42"/>
      <c r="O156" s="42"/>
      <c r="P156" s="42"/>
      <c r="Q156" s="42"/>
      <c r="R156" s="42"/>
      <c r="S156" s="42"/>
    </row>
    <row r="157" spans="1:19" ht="18.75">
      <c r="B157" s="143" t="s">
        <v>1051</v>
      </c>
      <c r="C157" s="144">
        <v>4</v>
      </c>
      <c r="D157" s="153" t="s">
        <v>1052</v>
      </c>
      <c r="E157" s="57">
        <v>2479</v>
      </c>
      <c r="F157" s="169" t="s">
        <v>18</v>
      </c>
      <c r="G157" s="212">
        <f t="shared" si="11"/>
        <v>89.721317408613828</v>
      </c>
      <c r="H157" s="54">
        <v>2763</v>
      </c>
      <c r="I157" s="57">
        <v>3142263</v>
      </c>
      <c r="J157" s="258">
        <f t="shared" si="12"/>
        <v>65.287997363765825</v>
      </c>
      <c r="K157" s="216">
        <f t="shared" si="10"/>
        <v>5.3081101886525144E-2</v>
      </c>
      <c r="L157" s="54">
        <v>4812926</v>
      </c>
      <c r="N157" s="42"/>
      <c r="O157" s="42"/>
      <c r="P157" s="42"/>
      <c r="Q157" s="42"/>
      <c r="R157" s="42"/>
      <c r="S157" s="42"/>
    </row>
    <row r="158" spans="1:19" ht="18.75">
      <c r="B158" s="143" t="s">
        <v>1053</v>
      </c>
      <c r="C158" s="144">
        <v>4</v>
      </c>
      <c r="D158" s="153" t="s">
        <v>1054</v>
      </c>
      <c r="E158" s="57">
        <v>933</v>
      </c>
      <c r="F158" s="169" t="s">
        <v>18</v>
      </c>
      <c r="G158" s="212">
        <f t="shared" si="11"/>
        <v>217.48251748251749</v>
      </c>
      <c r="H158" s="54">
        <v>429</v>
      </c>
      <c r="I158" s="57">
        <v>60824</v>
      </c>
      <c r="J158" s="258">
        <f t="shared" si="12"/>
        <v>209.78856965474426</v>
      </c>
      <c r="K158" s="216">
        <f t="shared" si="10"/>
        <v>1.0274776303403012E-3</v>
      </c>
      <c r="L158" s="54">
        <v>28993</v>
      </c>
      <c r="N158" s="42"/>
      <c r="O158" s="42"/>
      <c r="P158" s="42"/>
      <c r="Q158" s="42"/>
      <c r="R158" s="42"/>
      <c r="S158" s="42"/>
    </row>
    <row r="159" spans="1:19" ht="18.75">
      <c r="B159" s="143" t="s">
        <v>1055</v>
      </c>
      <c r="C159" s="144">
        <v>4</v>
      </c>
      <c r="D159" s="153" t="s">
        <v>1056</v>
      </c>
      <c r="E159" s="57">
        <v>35</v>
      </c>
      <c r="F159" s="169" t="s">
        <v>18</v>
      </c>
      <c r="G159" s="212">
        <f t="shared" si="11"/>
        <v>291.66666666666663</v>
      </c>
      <c r="H159" s="54">
        <v>12</v>
      </c>
      <c r="I159" s="57">
        <v>26191</v>
      </c>
      <c r="J159" s="258">
        <f t="shared" si="12"/>
        <v>226.42863318059997</v>
      </c>
      <c r="K159" s="216">
        <f t="shared" si="10"/>
        <v>4.4243500289758693E-4</v>
      </c>
      <c r="L159" s="54">
        <v>11567</v>
      </c>
      <c r="N159" s="42"/>
      <c r="O159" s="42"/>
      <c r="P159" s="42"/>
      <c r="Q159" s="42"/>
      <c r="R159" s="42"/>
      <c r="S159" s="42"/>
    </row>
    <row r="160" spans="1:19" ht="18.75">
      <c r="B160" s="143" t="s">
        <v>1057</v>
      </c>
      <c r="C160" s="144">
        <v>4</v>
      </c>
      <c r="D160" s="153" t="s">
        <v>1058</v>
      </c>
      <c r="E160" s="57">
        <v>4959</v>
      </c>
      <c r="F160" s="169" t="s">
        <v>18</v>
      </c>
      <c r="G160" s="212">
        <f t="shared" si="11"/>
        <v>64.444444444444443</v>
      </c>
      <c r="H160" s="54">
        <v>7695</v>
      </c>
      <c r="I160" s="57">
        <v>199572</v>
      </c>
      <c r="J160" s="258">
        <f t="shared" si="12"/>
        <v>57.352725642506741</v>
      </c>
      <c r="K160" s="216">
        <f t="shared" si="10"/>
        <v>3.371296949267963E-3</v>
      </c>
      <c r="L160" s="59">
        <v>347973</v>
      </c>
      <c r="N160" s="42"/>
      <c r="O160" s="42"/>
      <c r="P160" s="42"/>
      <c r="Q160" s="42"/>
      <c r="R160" s="42"/>
      <c r="S160" s="42"/>
    </row>
    <row r="161" spans="2:19" ht="18.75">
      <c r="B161" s="143" t="s">
        <v>1059</v>
      </c>
      <c r="C161" s="144">
        <v>3</v>
      </c>
      <c r="D161" s="153" t="s">
        <v>1060</v>
      </c>
      <c r="E161" s="57">
        <v>33515</v>
      </c>
      <c r="F161" s="169" t="s">
        <v>18</v>
      </c>
      <c r="G161" s="212">
        <f t="shared" si="11"/>
        <v>97.705673138592502</v>
      </c>
      <c r="H161" s="54">
        <v>34302</v>
      </c>
      <c r="I161" s="57">
        <v>13737796</v>
      </c>
      <c r="J161" s="258">
        <f t="shared" si="12"/>
        <v>87.490561731118618</v>
      </c>
      <c r="K161" s="216">
        <f t="shared" si="10"/>
        <v>0.23206757332925274</v>
      </c>
      <c r="L161" s="54">
        <v>15702032</v>
      </c>
      <c r="N161" s="42"/>
      <c r="O161" s="42"/>
      <c r="P161" s="42"/>
      <c r="Q161" s="42"/>
      <c r="R161" s="42"/>
      <c r="S161" s="42"/>
    </row>
    <row r="162" spans="2:19" ht="18.75">
      <c r="B162" s="143" t="s">
        <v>1061</v>
      </c>
      <c r="C162" s="144">
        <v>4</v>
      </c>
      <c r="D162" s="153" t="s">
        <v>1062</v>
      </c>
      <c r="E162" s="57">
        <v>135</v>
      </c>
      <c r="F162" s="169" t="s">
        <v>18</v>
      </c>
      <c r="G162" s="212">
        <f t="shared" si="11"/>
        <v>44.85049833887043</v>
      </c>
      <c r="H162" s="54">
        <v>301</v>
      </c>
      <c r="I162" s="57">
        <v>10642</v>
      </c>
      <c r="J162" s="258">
        <f t="shared" si="12"/>
        <v>61.280663365196361</v>
      </c>
      <c r="K162" s="216">
        <f t="shared" si="10"/>
        <v>1.7977142151258524E-4</v>
      </c>
      <c r="L162" s="59">
        <v>17366</v>
      </c>
      <c r="N162" s="42"/>
      <c r="O162" s="42"/>
      <c r="P162" s="42"/>
      <c r="Q162" s="42"/>
      <c r="R162" s="42"/>
      <c r="S162" s="42"/>
    </row>
    <row r="163" spans="2:19" ht="18.75">
      <c r="B163" s="143" t="s">
        <v>1063</v>
      </c>
      <c r="C163" s="144">
        <v>4</v>
      </c>
      <c r="D163" s="153" t="s">
        <v>1064</v>
      </c>
      <c r="E163" s="57">
        <v>10713</v>
      </c>
      <c r="F163" s="169" t="s">
        <v>18</v>
      </c>
      <c r="G163" s="212">
        <f t="shared" si="11"/>
        <v>63.745091038914673</v>
      </c>
      <c r="H163" s="54">
        <v>16806</v>
      </c>
      <c r="I163" s="57">
        <v>6488995</v>
      </c>
      <c r="J163" s="258">
        <f t="shared" si="12"/>
        <v>62.729301924512107</v>
      </c>
      <c r="K163" s="216">
        <f t="shared" si="10"/>
        <v>0.10961622395584082</v>
      </c>
      <c r="L163" s="54">
        <v>10344440</v>
      </c>
      <c r="N163" s="42"/>
      <c r="O163" s="42"/>
      <c r="P163" s="42"/>
      <c r="Q163" s="42"/>
      <c r="R163" s="42"/>
      <c r="S163" s="42"/>
    </row>
    <row r="164" spans="2:19" ht="18.75">
      <c r="B164" s="143" t="s">
        <v>1065</v>
      </c>
      <c r="C164" s="144">
        <v>4</v>
      </c>
      <c r="D164" s="153" t="s">
        <v>1066</v>
      </c>
      <c r="E164" s="57">
        <v>2001</v>
      </c>
      <c r="F164" s="169" t="s">
        <v>18</v>
      </c>
      <c r="G164" s="212">
        <f t="shared" si="11"/>
        <v>86.811279826464201</v>
      </c>
      <c r="H164" s="59">
        <v>2305</v>
      </c>
      <c r="I164" s="57">
        <v>981638</v>
      </c>
      <c r="J164" s="258">
        <f t="shared" si="12"/>
        <v>80.116579147969986</v>
      </c>
      <c r="K164" s="216">
        <f t="shared" si="10"/>
        <v>1.6582452421609769E-2</v>
      </c>
      <c r="L164" s="54">
        <v>1225262</v>
      </c>
      <c r="N164" s="42"/>
      <c r="O164" s="42"/>
      <c r="P164" s="42"/>
      <c r="Q164" s="42"/>
      <c r="R164" s="42"/>
      <c r="S164" s="42"/>
    </row>
    <row r="165" spans="2:19" ht="18.75">
      <c r="B165" s="143" t="s">
        <v>1067</v>
      </c>
      <c r="C165" s="144">
        <v>4</v>
      </c>
      <c r="D165" s="153" t="s">
        <v>1068</v>
      </c>
      <c r="E165" s="57">
        <v>11448</v>
      </c>
      <c r="F165" s="169" t="s">
        <v>18</v>
      </c>
      <c r="G165" s="212">
        <f t="shared" si="11"/>
        <v>109.45597093412371</v>
      </c>
      <c r="H165" s="54">
        <v>10459</v>
      </c>
      <c r="I165" s="57">
        <v>1752550</v>
      </c>
      <c r="J165" s="258">
        <f t="shared" si="12"/>
        <v>85.491494997487777</v>
      </c>
      <c r="K165" s="216">
        <f t="shared" si="10"/>
        <v>2.9605187443326561E-2</v>
      </c>
      <c r="L165" s="54">
        <v>2049970</v>
      </c>
      <c r="N165" s="42"/>
      <c r="O165" s="42"/>
      <c r="P165" s="42"/>
      <c r="Q165" s="42"/>
      <c r="R165" s="42"/>
      <c r="S165" s="42"/>
    </row>
    <row r="166" spans="2:19" ht="18.75">
      <c r="B166" s="140" t="s">
        <v>114</v>
      </c>
      <c r="C166" s="141">
        <v>2</v>
      </c>
      <c r="D166" s="154" t="s">
        <v>115</v>
      </c>
      <c r="E166" s="58">
        <v>0</v>
      </c>
      <c r="F166" s="174"/>
      <c r="G166" s="207" t="str">
        <f t="shared" si="11"/>
        <v/>
      </c>
      <c r="H166" s="51"/>
      <c r="I166" s="58">
        <v>15225309</v>
      </c>
      <c r="J166" s="257">
        <f t="shared" si="12"/>
        <v>92.287760794008989</v>
      </c>
      <c r="K166" s="211">
        <f t="shared" si="10"/>
        <v>0.25719558747400467</v>
      </c>
      <c r="L166" s="51">
        <v>16497647</v>
      </c>
      <c r="N166" s="42"/>
      <c r="O166" s="42"/>
      <c r="P166" s="42"/>
      <c r="Q166" s="42"/>
      <c r="R166" s="42"/>
      <c r="S166" s="42"/>
    </row>
    <row r="167" spans="2:19" ht="18.75">
      <c r="B167" s="143" t="s">
        <v>116</v>
      </c>
      <c r="C167" s="144">
        <v>3</v>
      </c>
      <c r="D167" s="153" t="s">
        <v>1069</v>
      </c>
      <c r="E167" s="57">
        <v>2426</v>
      </c>
      <c r="F167" s="169" t="s">
        <v>18</v>
      </c>
      <c r="G167" s="212">
        <f t="shared" si="11"/>
        <v>94.691647150663556</v>
      </c>
      <c r="H167" s="54">
        <v>2562</v>
      </c>
      <c r="I167" s="57">
        <v>773554</v>
      </c>
      <c r="J167" s="258">
        <f t="shared" si="12"/>
        <v>89.634938383902764</v>
      </c>
      <c r="K167" s="216">
        <f t="shared" si="10"/>
        <v>1.3067365363347714E-2</v>
      </c>
      <c r="L167" s="59">
        <v>863005</v>
      </c>
      <c r="N167" s="42"/>
      <c r="O167" s="42"/>
      <c r="P167" s="42"/>
      <c r="Q167" s="42"/>
      <c r="R167" s="42"/>
      <c r="S167" s="42"/>
    </row>
    <row r="168" spans="2:19" ht="18.75">
      <c r="B168" s="143" t="s">
        <v>1070</v>
      </c>
      <c r="C168" s="144">
        <v>4</v>
      </c>
      <c r="D168" s="153" t="s">
        <v>1071</v>
      </c>
      <c r="E168" s="57">
        <v>300</v>
      </c>
      <c r="F168" s="169" t="s">
        <v>18</v>
      </c>
      <c r="G168" s="212">
        <f t="shared" si="11"/>
        <v>65.217391304347828</v>
      </c>
      <c r="H168" s="54">
        <v>460</v>
      </c>
      <c r="I168" s="57">
        <v>76930</v>
      </c>
      <c r="J168" s="258">
        <f t="shared" si="12"/>
        <v>65.807257360866373</v>
      </c>
      <c r="K168" s="216">
        <f t="shared" si="10"/>
        <v>1.2995504094120637E-3</v>
      </c>
      <c r="L168" s="59">
        <v>116902</v>
      </c>
      <c r="N168" s="42"/>
      <c r="O168" s="42"/>
      <c r="P168" s="42"/>
      <c r="Q168" s="42"/>
      <c r="R168" s="42"/>
      <c r="S168" s="42"/>
    </row>
    <row r="169" spans="2:19" ht="18.75">
      <c r="B169" s="143" t="s">
        <v>1072</v>
      </c>
      <c r="C169" s="144">
        <v>3</v>
      </c>
      <c r="D169" s="153" t="s">
        <v>1073</v>
      </c>
      <c r="E169" s="57"/>
      <c r="F169" s="169"/>
      <c r="G169" s="212" t="str">
        <f t="shared" si="11"/>
        <v/>
      </c>
      <c r="H169" s="54"/>
      <c r="I169" s="57">
        <v>14445104</v>
      </c>
      <c r="J169" s="258">
        <f t="shared" si="12"/>
        <v>92.426021964027001</v>
      </c>
      <c r="K169" s="216">
        <f t="shared" si="10"/>
        <v>0.24401586919537036</v>
      </c>
      <c r="L169" s="59">
        <v>15628828</v>
      </c>
      <c r="N169" s="42"/>
      <c r="O169" s="42"/>
      <c r="P169" s="42"/>
      <c r="Q169" s="42"/>
      <c r="R169" s="42"/>
      <c r="S169" s="42"/>
    </row>
    <row r="170" spans="2:19" ht="18.75">
      <c r="B170" s="143" t="s">
        <v>1074</v>
      </c>
      <c r="C170" s="144">
        <v>4</v>
      </c>
      <c r="D170" s="153" t="s">
        <v>1075</v>
      </c>
      <c r="E170" s="57">
        <v>534</v>
      </c>
      <c r="F170" s="169" t="s">
        <v>18</v>
      </c>
      <c r="G170" s="212">
        <f t="shared" si="11"/>
        <v>93.35664335664336</v>
      </c>
      <c r="H170" s="59">
        <v>572</v>
      </c>
      <c r="I170" s="57">
        <v>697544</v>
      </c>
      <c r="J170" s="258">
        <f t="shared" si="12"/>
        <v>82.693835163350045</v>
      </c>
      <c r="K170" s="216">
        <f t="shared" si="10"/>
        <v>1.1783356178122041E-2</v>
      </c>
      <c r="L170" s="54">
        <v>843526</v>
      </c>
      <c r="N170" s="42"/>
      <c r="O170" s="42"/>
      <c r="P170" s="42"/>
      <c r="Q170" s="42"/>
      <c r="R170" s="42"/>
      <c r="S170" s="42"/>
    </row>
    <row r="171" spans="2:19" ht="18.75">
      <c r="B171" s="143" t="s">
        <v>1076</v>
      </c>
      <c r="C171" s="144">
        <v>4</v>
      </c>
      <c r="D171" s="153" t="s">
        <v>1077</v>
      </c>
      <c r="E171" s="57">
        <v>705</v>
      </c>
      <c r="F171" s="169" t="s">
        <v>18</v>
      </c>
      <c r="G171" s="212">
        <f t="shared" si="11"/>
        <v>73.821989528795811</v>
      </c>
      <c r="H171" s="59">
        <v>955</v>
      </c>
      <c r="I171" s="57">
        <v>336333</v>
      </c>
      <c r="J171" s="258">
        <f t="shared" si="12"/>
        <v>63.314508386513815</v>
      </c>
      <c r="K171" s="216">
        <f t="shared" si="10"/>
        <v>5.681550602480016E-3</v>
      </c>
      <c r="L171" s="54">
        <v>531210</v>
      </c>
      <c r="N171" s="42"/>
      <c r="O171" s="42"/>
      <c r="P171" s="42"/>
      <c r="Q171" s="42"/>
      <c r="R171" s="42"/>
      <c r="S171" s="42"/>
    </row>
    <row r="172" spans="2:19" ht="18.75">
      <c r="B172" s="138" t="s">
        <v>118</v>
      </c>
      <c r="C172" s="139">
        <v>1</v>
      </c>
      <c r="D172" s="158" t="s">
        <v>119</v>
      </c>
      <c r="E172" s="60">
        <v>0</v>
      </c>
      <c r="F172" s="164"/>
      <c r="G172" s="202" t="str">
        <f t="shared" si="11"/>
        <v/>
      </c>
      <c r="H172" s="61"/>
      <c r="I172" s="60">
        <v>650727296</v>
      </c>
      <c r="J172" s="256">
        <f t="shared" si="12"/>
        <v>67.513095626834939</v>
      </c>
      <c r="K172" s="206">
        <f t="shared" si="10"/>
        <v>10.992498686239506</v>
      </c>
      <c r="L172" s="61">
        <v>963853442</v>
      </c>
      <c r="N172" s="42"/>
      <c r="O172" s="42"/>
      <c r="P172" s="42"/>
      <c r="Q172" s="42"/>
      <c r="R172" s="42"/>
      <c r="S172" s="42"/>
    </row>
    <row r="173" spans="2:19" ht="18.75">
      <c r="B173" s="140" t="s">
        <v>120</v>
      </c>
      <c r="C173" s="141">
        <v>2</v>
      </c>
      <c r="D173" s="154" t="s">
        <v>1078</v>
      </c>
      <c r="E173" s="58">
        <v>6768878</v>
      </c>
      <c r="F173" s="174" t="s">
        <v>18</v>
      </c>
      <c r="G173" s="207">
        <f t="shared" si="11"/>
        <v>68.973465982700588</v>
      </c>
      <c r="H173" s="51">
        <v>9813742</v>
      </c>
      <c r="I173" s="58">
        <v>63357008</v>
      </c>
      <c r="J173" s="257">
        <f t="shared" si="12"/>
        <v>50.393749187406165</v>
      </c>
      <c r="K173" s="211">
        <f t="shared" si="10"/>
        <v>1.0702668098989132</v>
      </c>
      <c r="L173" s="51">
        <v>125723942</v>
      </c>
      <c r="N173" s="42"/>
      <c r="O173" s="42"/>
      <c r="P173" s="42"/>
      <c r="Q173" s="42"/>
      <c r="R173" s="42"/>
      <c r="S173" s="42"/>
    </row>
    <row r="174" spans="2:19" ht="18.75">
      <c r="B174" s="143" t="s">
        <v>122</v>
      </c>
      <c r="C174" s="144">
        <v>3</v>
      </c>
      <c r="D174" s="153" t="s">
        <v>1079</v>
      </c>
      <c r="E174" s="57">
        <v>6648340</v>
      </c>
      <c r="F174" s="169" t="s">
        <v>18</v>
      </c>
      <c r="G174" s="212">
        <f t="shared" si="11"/>
        <v>69.252019564986639</v>
      </c>
      <c r="H174" s="54">
        <v>9600211</v>
      </c>
      <c r="I174" s="57">
        <v>59123903</v>
      </c>
      <c r="J174" s="258">
        <f t="shared" si="12"/>
        <v>50.32519103307537</v>
      </c>
      <c r="K174" s="216">
        <f t="shared" si="10"/>
        <v>0.99875851227985368</v>
      </c>
      <c r="L174" s="59">
        <v>117483713</v>
      </c>
      <c r="N174" s="42"/>
      <c r="O174" s="42"/>
      <c r="P174" s="42"/>
      <c r="Q174" s="42"/>
      <c r="R174" s="42"/>
      <c r="S174" s="42"/>
    </row>
    <row r="175" spans="2:19" ht="18.75">
      <c r="B175" s="143" t="s">
        <v>1080</v>
      </c>
      <c r="C175" s="144">
        <v>4</v>
      </c>
      <c r="D175" s="153" t="s">
        <v>1081</v>
      </c>
      <c r="E175" s="57">
        <v>106590</v>
      </c>
      <c r="F175" s="169" t="s">
        <v>18</v>
      </c>
      <c r="G175" s="212">
        <f t="shared" si="11"/>
        <v>75.252040326452232</v>
      </c>
      <c r="H175" s="54">
        <v>141644</v>
      </c>
      <c r="I175" s="57">
        <v>1994787</v>
      </c>
      <c r="J175" s="258">
        <f t="shared" si="12"/>
        <v>65.83979121771732</v>
      </c>
      <c r="K175" s="216">
        <f t="shared" si="10"/>
        <v>3.3697208664238427E-2</v>
      </c>
      <c r="L175" s="54">
        <v>3029759</v>
      </c>
      <c r="N175" s="42"/>
      <c r="O175" s="42"/>
      <c r="P175" s="42"/>
      <c r="Q175" s="42"/>
      <c r="R175" s="42"/>
      <c r="S175" s="42"/>
    </row>
    <row r="176" spans="2:19" ht="18.75">
      <c r="B176" s="143" t="s">
        <v>1082</v>
      </c>
      <c r="C176" s="144">
        <v>4</v>
      </c>
      <c r="D176" s="153" t="s">
        <v>1083</v>
      </c>
      <c r="E176" s="57">
        <v>2435969</v>
      </c>
      <c r="F176" s="169" t="s">
        <v>18</v>
      </c>
      <c r="G176" s="212">
        <f t="shared" si="11"/>
        <v>79.944241791745227</v>
      </c>
      <c r="H176" s="54">
        <v>3047085</v>
      </c>
      <c r="I176" s="57">
        <v>22042174</v>
      </c>
      <c r="J176" s="258">
        <f t="shared" si="12"/>
        <v>61.072267272430501</v>
      </c>
      <c r="K176" s="216">
        <f t="shared" si="10"/>
        <v>0.37235039966244571</v>
      </c>
      <c r="L176" s="59">
        <v>36091953</v>
      </c>
      <c r="N176" s="42"/>
      <c r="O176" s="42"/>
      <c r="P176" s="42"/>
      <c r="Q176" s="42"/>
      <c r="R176" s="42"/>
      <c r="S176" s="42"/>
    </row>
    <row r="177" spans="2:19" ht="18.75">
      <c r="B177" s="143" t="s">
        <v>1084</v>
      </c>
      <c r="C177" s="144">
        <v>5</v>
      </c>
      <c r="D177" s="171" t="s">
        <v>1085</v>
      </c>
      <c r="E177" s="57">
        <v>32672</v>
      </c>
      <c r="F177" s="169" t="s">
        <v>18</v>
      </c>
      <c r="G177" s="212">
        <f t="shared" si="11"/>
        <v>45.845786851890828</v>
      </c>
      <c r="H177" s="54">
        <v>71265</v>
      </c>
      <c r="I177" s="57">
        <v>426743</v>
      </c>
      <c r="J177" s="258">
        <f t="shared" si="12"/>
        <v>25.328278871447157</v>
      </c>
      <c r="K177" s="216">
        <f t="shared" si="10"/>
        <v>7.2088137314926864E-3</v>
      </c>
      <c r="L177" s="54">
        <v>1684848</v>
      </c>
      <c r="N177" s="42"/>
      <c r="O177" s="42"/>
      <c r="P177" s="42"/>
      <c r="Q177" s="42"/>
      <c r="R177" s="42"/>
      <c r="S177" s="42"/>
    </row>
    <row r="178" spans="2:19" ht="18.75">
      <c r="B178" s="143" t="s">
        <v>1086</v>
      </c>
      <c r="C178" s="144">
        <v>5</v>
      </c>
      <c r="D178" s="153" t="s">
        <v>1087</v>
      </c>
      <c r="E178" s="57">
        <v>2403297</v>
      </c>
      <c r="F178" s="169" t="s">
        <v>18</v>
      </c>
      <c r="G178" s="212">
        <f t="shared" si="11"/>
        <v>80.760832308405753</v>
      </c>
      <c r="H178" s="59">
        <v>2975820</v>
      </c>
      <c r="I178" s="57">
        <v>21615431</v>
      </c>
      <c r="J178" s="258">
        <f t="shared" si="12"/>
        <v>62.822579813093839</v>
      </c>
      <c r="K178" s="216">
        <f t="shared" si="10"/>
        <v>0.36514158593095303</v>
      </c>
      <c r="L178" s="54">
        <v>34407105</v>
      </c>
      <c r="N178" s="42"/>
      <c r="O178" s="42"/>
      <c r="P178" s="42"/>
      <c r="Q178" s="42"/>
      <c r="R178" s="42"/>
      <c r="S178" s="42"/>
    </row>
    <row r="179" spans="2:19" ht="18.75">
      <c r="B179" s="143" t="s">
        <v>1088</v>
      </c>
      <c r="C179" s="144">
        <v>4</v>
      </c>
      <c r="D179" s="153" t="s">
        <v>1089</v>
      </c>
      <c r="E179" s="57">
        <v>4105781</v>
      </c>
      <c r="F179" s="169" t="s">
        <v>18</v>
      </c>
      <c r="G179" s="212">
        <f t="shared" si="11"/>
        <v>64.037940058164395</v>
      </c>
      <c r="H179" s="54">
        <v>6411482</v>
      </c>
      <c r="I179" s="57">
        <v>35086942</v>
      </c>
      <c r="J179" s="258">
        <f t="shared" si="12"/>
        <v>44.775454368501897</v>
      </c>
      <c r="K179" s="216">
        <f t="shared" si="10"/>
        <v>0.5927109039531695</v>
      </c>
      <c r="L179" s="54">
        <v>78362001</v>
      </c>
      <c r="N179" s="42"/>
      <c r="O179" s="42"/>
      <c r="P179" s="42"/>
      <c r="Q179" s="42"/>
      <c r="R179" s="42"/>
      <c r="S179" s="42"/>
    </row>
    <row r="180" spans="2:19" ht="18.75">
      <c r="B180" s="140" t="s">
        <v>124</v>
      </c>
      <c r="C180" s="141">
        <v>2</v>
      </c>
      <c r="D180" s="154" t="s">
        <v>125</v>
      </c>
      <c r="E180" s="58"/>
      <c r="F180" s="174"/>
      <c r="G180" s="207" t="str">
        <f t="shared" si="11"/>
        <v/>
      </c>
      <c r="H180" s="51"/>
      <c r="I180" s="58">
        <v>252469288</v>
      </c>
      <c r="J180" s="257">
        <f t="shared" si="12"/>
        <v>63.871249769336657</v>
      </c>
      <c r="K180" s="211">
        <f t="shared" si="10"/>
        <v>4.2648715271593947</v>
      </c>
      <c r="L180" s="51">
        <v>395278453</v>
      </c>
      <c r="N180" s="42"/>
      <c r="O180" s="42"/>
      <c r="P180" s="42"/>
      <c r="Q180" s="42"/>
      <c r="R180" s="42"/>
      <c r="S180" s="42"/>
    </row>
    <row r="181" spans="2:19" ht="18.75">
      <c r="B181" s="143" t="s">
        <v>126</v>
      </c>
      <c r="C181" s="144">
        <v>3</v>
      </c>
      <c r="D181" s="153" t="s">
        <v>1090</v>
      </c>
      <c r="E181" s="57">
        <v>5832543</v>
      </c>
      <c r="F181" s="169" t="s">
        <v>75</v>
      </c>
      <c r="G181" s="212">
        <f t="shared" si="11"/>
        <v>93.810589412453297</v>
      </c>
      <c r="H181" s="54">
        <v>6217361</v>
      </c>
      <c r="I181" s="57">
        <v>174560712</v>
      </c>
      <c r="J181" s="258">
        <f t="shared" si="12"/>
        <v>60.951888917730578</v>
      </c>
      <c r="K181" s="216">
        <f t="shared" si="10"/>
        <v>2.9487903905740458</v>
      </c>
      <c r="L181" s="54">
        <v>286390980</v>
      </c>
      <c r="N181" s="42"/>
      <c r="O181" s="42"/>
      <c r="P181" s="42"/>
      <c r="Q181" s="42"/>
      <c r="R181" s="42"/>
      <c r="S181" s="42"/>
    </row>
    <row r="182" spans="2:19" ht="18.75">
      <c r="B182" s="143" t="s">
        <v>1091</v>
      </c>
      <c r="C182" s="144">
        <v>3</v>
      </c>
      <c r="D182" s="153" t="s">
        <v>127</v>
      </c>
      <c r="E182" s="57"/>
      <c r="F182" s="169"/>
      <c r="G182" s="212" t="str">
        <f t="shared" si="11"/>
        <v/>
      </c>
      <c r="H182" s="54"/>
      <c r="I182" s="57">
        <v>77908576</v>
      </c>
      <c r="J182" s="258">
        <f t="shared" si="12"/>
        <v>71.549622609021341</v>
      </c>
      <c r="K182" s="216">
        <f t="shared" si="10"/>
        <v>1.3160811365853489</v>
      </c>
      <c r="L182" s="54">
        <v>108887473</v>
      </c>
      <c r="N182" s="42"/>
      <c r="O182" s="42"/>
      <c r="P182" s="42"/>
      <c r="Q182" s="42"/>
      <c r="R182" s="42"/>
      <c r="S182" s="42"/>
    </row>
    <row r="183" spans="2:19" ht="18.75">
      <c r="B183" s="143" t="s">
        <v>1092</v>
      </c>
      <c r="C183" s="144">
        <v>4</v>
      </c>
      <c r="D183" s="153" t="s">
        <v>129</v>
      </c>
      <c r="E183" s="57">
        <v>1478357</v>
      </c>
      <c r="F183" s="169" t="s">
        <v>75</v>
      </c>
      <c r="G183" s="212">
        <f t="shared" si="11"/>
        <v>88.68182131748884</v>
      </c>
      <c r="H183" s="54">
        <v>1667035</v>
      </c>
      <c r="I183" s="57">
        <v>50037612</v>
      </c>
      <c r="J183" s="258">
        <f t="shared" si="12"/>
        <v>67.624458863635397</v>
      </c>
      <c r="K183" s="216">
        <f t="shared" si="10"/>
        <v>0.84526711504747165</v>
      </c>
      <c r="L183" s="59">
        <v>73993364</v>
      </c>
      <c r="N183" s="42"/>
      <c r="O183" s="42"/>
      <c r="P183" s="42"/>
      <c r="Q183" s="42"/>
      <c r="R183" s="42"/>
      <c r="S183" s="42"/>
    </row>
    <row r="184" spans="2:19" ht="18.75">
      <c r="B184" s="143" t="s">
        <v>1093</v>
      </c>
      <c r="C184" s="144">
        <v>4</v>
      </c>
      <c r="D184" s="153" t="s">
        <v>131</v>
      </c>
      <c r="E184" s="57">
        <v>186616</v>
      </c>
      <c r="F184" s="169" t="s">
        <v>75</v>
      </c>
      <c r="G184" s="212">
        <f t="shared" si="11"/>
        <v>148.59026522601141</v>
      </c>
      <c r="H184" s="54">
        <v>125591</v>
      </c>
      <c r="I184" s="57">
        <v>7124302</v>
      </c>
      <c r="J184" s="258">
        <f t="shared" si="12"/>
        <v>98.595925658723374</v>
      </c>
      <c r="K184" s="216">
        <f t="shared" si="10"/>
        <v>0.12034823321038846</v>
      </c>
      <c r="L184" s="54">
        <v>7225757</v>
      </c>
      <c r="N184" s="42"/>
      <c r="O184" s="42"/>
      <c r="P184" s="42"/>
      <c r="Q184" s="42"/>
      <c r="R184" s="42"/>
      <c r="S184" s="42"/>
    </row>
    <row r="185" spans="2:19" ht="18.75">
      <c r="B185" s="143" t="s">
        <v>1094</v>
      </c>
      <c r="C185" s="144">
        <v>4</v>
      </c>
      <c r="D185" s="153" t="s">
        <v>133</v>
      </c>
      <c r="E185" s="57">
        <v>355326</v>
      </c>
      <c r="F185" s="169" t="s">
        <v>75</v>
      </c>
      <c r="G185" s="212">
        <f t="shared" si="11"/>
        <v>170.83966382675925</v>
      </c>
      <c r="H185" s="54">
        <v>207988</v>
      </c>
      <c r="I185" s="57">
        <v>13347687</v>
      </c>
      <c r="J185" s="258">
        <f t="shared" si="12"/>
        <v>112.43712854043531</v>
      </c>
      <c r="K185" s="216">
        <f t="shared" si="10"/>
        <v>0.22547760438780817</v>
      </c>
      <c r="L185" s="59">
        <v>11871245</v>
      </c>
      <c r="N185" s="42"/>
      <c r="O185" s="42"/>
      <c r="P185" s="42"/>
      <c r="Q185" s="42"/>
      <c r="R185" s="42"/>
      <c r="S185" s="42"/>
    </row>
    <row r="186" spans="2:19" ht="18.75">
      <c r="B186" s="143" t="s">
        <v>1095</v>
      </c>
      <c r="C186" s="144">
        <v>4</v>
      </c>
      <c r="D186" s="153" t="s">
        <v>1096</v>
      </c>
      <c r="E186" s="57">
        <v>4809</v>
      </c>
      <c r="F186" s="169" t="s">
        <v>75</v>
      </c>
      <c r="G186" s="212">
        <f t="shared" si="11"/>
        <v>5.5561974304464368</v>
      </c>
      <c r="H186" s="54">
        <v>86552</v>
      </c>
      <c r="I186" s="57">
        <v>186534</v>
      </c>
      <c r="J186" s="258">
        <f t="shared" si="12"/>
        <v>4.0178017562239807</v>
      </c>
      <c r="K186" s="216">
        <f t="shared" si="10"/>
        <v>3.1510507743308189E-3</v>
      </c>
      <c r="L186" s="54">
        <v>4642688</v>
      </c>
      <c r="N186" s="42"/>
      <c r="O186" s="42"/>
      <c r="P186" s="42"/>
      <c r="Q186" s="42"/>
      <c r="R186" s="42"/>
      <c r="S186" s="42"/>
    </row>
    <row r="187" spans="2:19" ht="18.75">
      <c r="B187" s="143" t="s">
        <v>1097</v>
      </c>
      <c r="C187" s="144">
        <v>4</v>
      </c>
      <c r="D187" s="153" t="s">
        <v>1098</v>
      </c>
      <c r="E187" s="57">
        <v>32628168</v>
      </c>
      <c r="F187" s="169" t="s">
        <v>36</v>
      </c>
      <c r="G187" s="212">
        <f t="shared" si="11"/>
        <v>61.042446507594171</v>
      </c>
      <c r="H187" s="59">
        <v>53451606</v>
      </c>
      <c r="I187" s="57">
        <v>4430422</v>
      </c>
      <c r="J187" s="258">
        <f t="shared" si="12"/>
        <v>62.166929950577085</v>
      </c>
      <c r="K187" s="216">
        <f t="shared" si="10"/>
        <v>7.4841501676435912E-2</v>
      </c>
      <c r="L187" s="59">
        <v>7126654</v>
      </c>
      <c r="N187" s="42"/>
      <c r="O187" s="42"/>
      <c r="P187" s="42"/>
      <c r="Q187" s="42"/>
      <c r="R187" s="42"/>
      <c r="S187" s="42"/>
    </row>
    <row r="188" spans="2:19" ht="18.75">
      <c r="B188" s="143" t="s">
        <v>1099</v>
      </c>
      <c r="C188" s="144">
        <v>4</v>
      </c>
      <c r="D188" s="153" t="s">
        <v>1100</v>
      </c>
      <c r="E188" s="57">
        <v>40100</v>
      </c>
      <c r="F188" s="169" t="s">
        <v>18</v>
      </c>
      <c r="G188" s="212">
        <f t="shared" si="11"/>
        <v>44.056735406893068</v>
      </c>
      <c r="H188" s="54">
        <v>91019</v>
      </c>
      <c r="I188" s="57">
        <v>698716</v>
      </c>
      <c r="J188" s="258">
        <f t="shared" si="12"/>
        <v>30.682836668026507</v>
      </c>
      <c r="K188" s="216">
        <f t="shared" si="10"/>
        <v>1.1803154346324705E-2</v>
      </c>
      <c r="L188" s="59">
        <v>2277221</v>
      </c>
      <c r="N188" s="42"/>
      <c r="O188" s="42"/>
      <c r="P188" s="42"/>
      <c r="Q188" s="42"/>
      <c r="R188" s="42"/>
      <c r="S188" s="42"/>
    </row>
    <row r="189" spans="2:19" ht="18.75">
      <c r="B189" s="140" t="s">
        <v>1101</v>
      </c>
      <c r="C189" s="141">
        <v>2</v>
      </c>
      <c r="D189" s="154" t="s">
        <v>1102</v>
      </c>
      <c r="E189" s="58">
        <v>7670444</v>
      </c>
      <c r="F189" s="174" t="s">
        <v>18</v>
      </c>
      <c r="G189" s="207">
        <f t="shared" si="11"/>
        <v>95.564280015289398</v>
      </c>
      <c r="H189" s="51">
        <v>8026476</v>
      </c>
      <c r="I189" s="58">
        <v>334901000</v>
      </c>
      <c r="J189" s="257">
        <f t="shared" si="12"/>
        <v>75.623847401674993</v>
      </c>
      <c r="K189" s="211">
        <f t="shared" si="10"/>
        <v>5.6573603491811983</v>
      </c>
      <c r="L189" s="51">
        <v>442851047</v>
      </c>
      <c r="N189" s="42"/>
      <c r="O189" s="42"/>
      <c r="P189" s="42"/>
      <c r="Q189" s="42"/>
      <c r="R189" s="42"/>
      <c r="S189" s="42"/>
    </row>
    <row r="190" spans="2:19" ht="18.75">
      <c r="B190" s="143" t="s">
        <v>1103</v>
      </c>
      <c r="C190" s="144">
        <v>3</v>
      </c>
      <c r="D190" s="153" t="s">
        <v>1104</v>
      </c>
      <c r="E190" s="57">
        <v>7670444</v>
      </c>
      <c r="F190" s="169" t="s">
        <v>18</v>
      </c>
      <c r="G190" s="212">
        <f t="shared" si="11"/>
        <v>95.564280015289398</v>
      </c>
      <c r="H190" s="54">
        <v>8026476</v>
      </c>
      <c r="I190" s="57">
        <v>334901000</v>
      </c>
      <c r="J190" s="258">
        <f t="shared" si="12"/>
        <v>75.623847401674993</v>
      </c>
      <c r="K190" s="216">
        <f t="shared" si="10"/>
        <v>5.6573603491811983</v>
      </c>
      <c r="L190" s="59">
        <v>442851047</v>
      </c>
      <c r="N190" s="42"/>
      <c r="O190" s="42"/>
      <c r="P190" s="42"/>
      <c r="Q190" s="42"/>
      <c r="R190" s="42"/>
      <c r="S190" s="42"/>
    </row>
    <row r="191" spans="2:19" ht="18.75">
      <c r="B191" s="143" t="s">
        <v>1105</v>
      </c>
      <c r="C191" s="144">
        <v>4</v>
      </c>
      <c r="D191" s="153" t="s">
        <v>1106</v>
      </c>
      <c r="E191" s="57">
        <v>829438</v>
      </c>
      <c r="F191" s="169" t="s">
        <v>18</v>
      </c>
      <c r="G191" s="212">
        <f t="shared" si="11"/>
        <v>99.154701264421547</v>
      </c>
      <c r="H191" s="59">
        <v>836509</v>
      </c>
      <c r="I191" s="57">
        <v>35472952</v>
      </c>
      <c r="J191" s="258">
        <f t="shared" si="12"/>
        <v>82.346324414268523</v>
      </c>
      <c r="K191" s="216">
        <f t="shared" si="10"/>
        <v>0.59923162998380985</v>
      </c>
      <c r="L191" s="59">
        <v>43077760</v>
      </c>
      <c r="N191" s="42"/>
      <c r="O191" s="42"/>
      <c r="P191" s="42"/>
      <c r="Q191" s="42"/>
      <c r="R191" s="42"/>
      <c r="S191" s="42"/>
    </row>
    <row r="192" spans="2:19" ht="18.75">
      <c r="B192" s="143" t="s">
        <v>1107</v>
      </c>
      <c r="C192" s="144">
        <v>4</v>
      </c>
      <c r="D192" s="153" t="s">
        <v>1108</v>
      </c>
      <c r="E192" s="57">
        <v>6841006</v>
      </c>
      <c r="F192" s="169" t="s">
        <v>18</v>
      </c>
      <c r="G192" s="212">
        <f t="shared" si="11"/>
        <v>95.146556305474007</v>
      </c>
      <c r="H192" s="59">
        <v>7189967</v>
      </c>
      <c r="I192" s="57">
        <v>299417258</v>
      </c>
      <c r="J192" s="258">
        <f t="shared" si="12"/>
        <v>74.898680171459461</v>
      </c>
      <c r="K192" s="216">
        <f t="shared" si="10"/>
        <v>5.0579464476658984</v>
      </c>
      <c r="L192" s="59">
        <v>399763063</v>
      </c>
      <c r="N192" s="42"/>
      <c r="O192" s="42"/>
      <c r="P192" s="42"/>
      <c r="Q192" s="42"/>
      <c r="R192" s="42"/>
      <c r="S192" s="42"/>
    </row>
    <row r="193" spans="1:19" ht="18.75">
      <c r="B193" s="138" t="s">
        <v>136</v>
      </c>
      <c r="C193" s="139">
        <v>1</v>
      </c>
      <c r="D193" s="158" t="s">
        <v>137</v>
      </c>
      <c r="E193" s="60">
        <v>52838</v>
      </c>
      <c r="F193" s="164" t="s">
        <v>18</v>
      </c>
      <c r="G193" s="202">
        <f t="shared" si="11"/>
        <v>84.009857699340174</v>
      </c>
      <c r="H193" s="61">
        <v>62895</v>
      </c>
      <c r="I193" s="60">
        <v>9757012</v>
      </c>
      <c r="J193" s="256">
        <f t="shared" si="12"/>
        <v>81.719167488994273</v>
      </c>
      <c r="K193" s="206">
        <f t="shared" si="10"/>
        <v>0.16482164226229584</v>
      </c>
      <c r="L193" s="61">
        <v>11939686</v>
      </c>
      <c r="N193" s="42"/>
      <c r="O193" s="42"/>
      <c r="P193" s="42"/>
      <c r="Q193" s="42"/>
      <c r="R193" s="42"/>
      <c r="S193" s="42"/>
    </row>
    <row r="194" spans="1:19" ht="18.75">
      <c r="B194" s="140" t="s">
        <v>138</v>
      </c>
      <c r="C194" s="141">
        <v>2</v>
      </c>
      <c r="D194" s="154" t="s">
        <v>139</v>
      </c>
      <c r="E194" s="58">
        <v>2465</v>
      </c>
      <c r="F194" s="174" t="s">
        <v>18</v>
      </c>
      <c r="G194" s="207">
        <f t="shared" si="11"/>
        <v>69.652444193274931</v>
      </c>
      <c r="H194" s="51">
        <v>3539</v>
      </c>
      <c r="I194" s="58">
        <v>547603</v>
      </c>
      <c r="J194" s="257">
        <f t="shared" si="12"/>
        <v>84.412193148098197</v>
      </c>
      <c r="K194" s="211">
        <f t="shared" si="10"/>
        <v>9.2504575958049437E-3</v>
      </c>
      <c r="L194" s="51">
        <v>648725</v>
      </c>
      <c r="N194" s="42"/>
      <c r="O194" s="42"/>
      <c r="P194" s="42"/>
      <c r="Q194" s="42"/>
      <c r="R194" s="42"/>
      <c r="S194" s="42"/>
    </row>
    <row r="195" spans="1:19" ht="18.75">
      <c r="B195" s="143" t="s">
        <v>1109</v>
      </c>
      <c r="C195" s="144">
        <v>3</v>
      </c>
      <c r="D195" s="153" t="s">
        <v>1110</v>
      </c>
      <c r="E195" s="57">
        <v>9</v>
      </c>
      <c r="F195" s="169" t="s">
        <v>18</v>
      </c>
      <c r="G195" s="212">
        <f t="shared" si="11"/>
        <v>50</v>
      </c>
      <c r="H195" s="54">
        <v>18</v>
      </c>
      <c r="I195" s="57">
        <v>1636</v>
      </c>
      <c r="J195" s="258">
        <f t="shared" si="12"/>
        <v>48.231132075471699</v>
      </c>
      <c r="K195" s="216">
        <f t="shared" si="10"/>
        <v>2.763635083580055E-5</v>
      </c>
      <c r="L195" s="59">
        <v>3392</v>
      </c>
      <c r="N195" s="42"/>
      <c r="O195" s="42"/>
      <c r="P195" s="42"/>
      <c r="Q195" s="42"/>
      <c r="R195" s="42"/>
      <c r="S195" s="42"/>
    </row>
    <row r="196" spans="1:19" ht="18.75">
      <c r="B196" s="140" t="s">
        <v>140</v>
      </c>
      <c r="C196" s="141">
        <v>2</v>
      </c>
      <c r="D196" s="154" t="s">
        <v>141</v>
      </c>
      <c r="E196" s="58">
        <v>6829</v>
      </c>
      <c r="F196" s="174" t="s">
        <v>18</v>
      </c>
      <c r="G196" s="207">
        <f>IF(F196="","",E196/H196*100)</f>
        <v>80.902736642577892</v>
      </c>
      <c r="H196" s="51">
        <v>8441</v>
      </c>
      <c r="I196" s="58">
        <v>2104000</v>
      </c>
      <c r="J196" s="257">
        <f t="shared" si="12"/>
        <v>77.854184736435457</v>
      </c>
      <c r="K196" s="211">
        <f t="shared" si="10"/>
        <v>3.5542104008877973E-2</v>
      </c>
      <c r="L196" s="51">
        <v>2702488</v>
      </c>
      <c r="N196" s="42"/>
      <c r="O196" s="42"/>
      <c r="P196" s="42"/>
      <c r="Q196" s="42"/>
      <c r="R196" s="42"/>
      <c r="S196" s="42"/>
    </row>
    <row r="197" spans="1:19" ht="18.75">
      <c r="B197" s="143" t="s">
        <v>1111</v>
      </c>
      <c r="C197" s="144">
        <v>3</v>
      </c>
      <c r="D197" s="153" t="s">
        <v>1112</v>
      </c>
      <c r="E197" s="57">
        <v>409</v>
      </c>
      <c r="F197" s="169" t="s">
        <v>18</v>
      </c>
      <c r="G197" s="212">
        <f t="shared" ref="G197:G260" si="13">IF(F197="","",E197/H197*100)</f>
        <v>105.68475452196382</v>
      </c>
      <c r="H197" s="54">
        <v>387</v>
      </c>
      <c r="I197" s="57">
        <v>45714</v>
      </c>
      <c r="J197" s="258">
        <f t="shared" si="12"/>
        <v>115.50648103696592</v>
      </c>
      <c r="K197" s="216">
        <f t="shared" si="10"/>
        <v>7.7222991571380593E-4</v>
      </c>
      <c r="L197" s="59">
        <v>39577</v>
      </c>
      <c r="N197" s="42"/>
      <c r="O197" s="42"/>
      <c r="P197" s="42"/>
      <c r="Q197" s="42"/>
      <c r="R197" s="42"/>
      <c r="S197" s="42"/>
    </row>
    <row r="198" spans="1:19" ht="18.75">
      <c r="B198" s="140" t="s">
        <v>142</v>
      </c>
      <c r="C198" s="141">
        <v>2</v>
      </c>
      <c r="D198" s="154" t="s">
        <v>143</v>
      </c>
      <c r="E198" s="58">
        <v>43542</v>
      </c>
      <c r="F198" s="174" t="s">
        <v>18</v>
      </c>
      <c r="G198" s="207">
        <f t="shared" si="13"/>
        <v>85.517322649069044</v>
      </c>
      <c r="H198" s="51">
        <v>50916</v>
      </c>
      <c r="I198" s="58">
        <v>7105409</v>
      </c>
      <c r="J198" s="257">
        <f t="shared" si="12"/>
        <v>82.73192452255482</v>
      </c>
      <c r="K198" s="211">
        <f t="shared" si="10"/>
        <v>0.12002908065761293</v>
      </c>
      <c r="L198" s="51">
        <v>8588473</v>
      </c>
      <c r="N198" s="42"/>
      <c r="O198" s="42"/>
      <c r="P198" s="42"/>
      <c r="Q198" s="42"/>
      <c r="R198" s="42"/>
      <c r="S198" s="42"/>
    </row>
    <row r="199" spans="1:19" ht="18.75">
      <c r="B199" s="143" t="s">
        <v>1113</v>
      </c>
      <c r="C199" s="144">
        <v>3</v>
      </c>
      <c r="D199" s="153" t="s">
        <v>1114</v>
      </c>
      <c r="E199" s="57">
        <v>209</v>
      </c>
      <c r="F199" s="169" t="s">
        <v>18</v>
      </c>
      <c r="G199" s="212">
        <f t="shared" si="13"/>
        <v>105.0251256281407</v>
      </c>
      <c r="H199" s="59">
        <v>199</v>
      </c>
      <c r="I199" s="57">
        <v>357577</v>
      </c>
      <c r="J199" s="258">
        <f t="shared" si="12"/>
        <v>97.751248622892646</v>
      </c>
      <c r="K199" s="216">
        <f t="shared" ref="K199:K262" si="14">I199/$I$411*100</f>
        <v>6.0404177401057789E-3</v>
      </c>
      <c r="L199" s="59">
        <v>365803</v>
      </c>
      <c r="N199" s="42"/>
      <c r="O199" s="42"/>
      <c r="P199" s="42"/>
      <c r="Q199" s="42"/>
      <c r="R199" s="42"/>
      <c r="S199" s="42"/>
    </row>
    <row r="200" spans="1:19" ht="18.75">
      <c r="B200" s="138" t="s">
        <v>144</v>
      </c>
      <c r="C200" s="139">
        <v>1</v>
      </c>
      <c r="D200" s="158" t="s">
        <v>145</v>
      </c>
      <c r="E200" s="60"/>
      <c r="F200" s="164"/>
      <c r="G200" s="202" t="str">
        <f t="shared" si="13"/>
        <v/>
      </c>
      <c r="H200" s="61"/>
      <c r="I200" s="60">
        <v>636635839</v>
      </c>
      <c r="J200" s="256">
        <f t="shared" si="12"/>
        <v>85.481152381707659</v>
      </c>
      <c r="K200" s="206">
        <f t="shared" si="14"/>
        <v>10.754456846728749</v>
      </c>
      <c r="L200" s="61">
        <v>744767497</v>
      </c>
      <c r="N200" s="42"/>
      <c r="O200" s="42"/>
      <c r="P200" s="42"/>
      <c r="Q200" s="42"/>
      <c r="R200" s="42"/>
      <c r="S200" s="42"/>
    </row>
    <row r="201" spans="1:19" ht="18.75">
      <c r="B201" s="140" t="s">
        <v>146</v>
      </c>
      <c r="C201" s="141">
        <v>2</v>
      </c>
      <c r="D201" s="154" t="s">
        <v>147</v>
      </c>
      <c r="E201" s="58"/>
      <c r="F201" s="174"/>
      <c r="G201" s="207" t="str">
        <f t="shared" si="13"/>
        <v/>
      </c>
      <c r="H201" s="51"/>
      <c r="I201" s="58">
        <v>249612865</v>
      </c>
      <c r="J201" s="257">
        <f t="shared" si="12"/>
        <v>104.80504826279848</v>
      </c>
      <c r="K201" s="211">
        <f t="shared" si="14"/>
        <v>4.2166190160570416</v>
      </c>
      <c r="L201" s="51">
        <v>238168742</v>
      </c>
      <c r="N201" s="42"/>
      <c r="O201" s="42"/>
      <c r="P201" s="42"/>
      <c r="Q201" s="42"/>
      <c r="R201" s="42"/>
      <c r="S201" s="42"/>
    </row>
    <row r="202" spans="1:19" ht="18.75">
      <c r="B202" s="143" t="s">
        <v>148</v>
      </c>
      <c r="C202" s="144">
        <v>3</v>
      </c>
      <c r="D202" s="153" t="s">
        <v>149</v>
      </c>
      <c r="E202" s="57"/>
      <c r="F202" s="169"/>
      <c r="G202" s="212" t="str">
        <f t="shared" si="13"/>
        <v/>
      </c>
      <c r="H202" s="54"/>
      <c r="I202" s="57">
        <v>176763734</v>
      </c>
      <c r="J202" s="258">
        <f t="shared" si="12"/>
        <v>118.6406538231811</v>
      </c>
      <c r="K202" s="216">
        <f t="shared" si="14"/>
        <v>2.986005237084429</v>
      </c>
      <c r="L202" s="59">
        <v>148990863</v>
      </c>
      <c r="N202" s="42"/>
      <c r="O202" s="42"/>
      <c r="P202" s="42"/>
      <c r="Q202" s="42"/>
      <c r="R202" s="42"/>
      <c r="S202" s="42"/>
    </row>
    <row r="203" spans="1:19" ht="18.75">
      <c r="B203" s="172" t="s">
        <v>1115</v>
      </c>
      <c r="C203" s="24">
        <v>4</v>
      </c>
      <c r="D203" s="173" t="s">
        <v>151</v>
      </c>
      <c r="E203" s="57">
        <v>3329</v>
      </c>
      <c r="F203" s="262" t="s">
        <v>36</v>
      </c>
      <c r="G203" s="212">
        <f t="shared" si="13"/>
        <v>213.26073030108904</v>
      </c>
      <c r="H203" s="59">
        <v>1561</v>
      </c>
      <c r="I203" s="57">
        <v>128152</v>
      </c>
      <c r="J203" s="258">
        <f t="shared" si="12"/>
        <v>184.40197997007022</v>
      </c>
      <c r="K203" s="216">
        <f t="shared" si="14"/>
        <v>2.1648249586243961E-3</v>
      </c>
      <c r="L203" s="59">
        <v>69496</v>
      </c>
      <c r="N203" s="42"/>
      <c r="O203" s="42"/>
      <c r="P203" s="42"/>
      <c r="Q203" s="42"/>
      <c r="R203" s="42"/>
      <c r="S203" s="42"/>
    </row>
    <row r="204" spans="1:19" ht="18.75">
      <c r="A204" s="55"/>
      <c r="B204" s="143" t="s">
        <v>156</v>
      </c>
      <c r="C204" s="144">
        <v>3</v>
      </c>
      <c r="D204" s="153" t="s">
        <v>157</v>
      </c>
      <c r="E204" s="57">
        <v>375732</v>
      </c>
      <c r="F204" s="169" t="s">
        <v>18</v>
      </c>
      <c r="G204" s="212">
        <f t="shared" si="13"/>
        <v>81.123585801882712</v>
      </c>
      <c r="H204" s="54">
        <v>463160</v>
      </c>
      <c r="I204" s="57">
        <v>67454401</v>
      </c>
      <c r="J204" s="258">
        <f t="shared" si="12"/>
        <v>80.789041979091962</v>
      </c>
      <c r="K204" s="216">
        <f t="shared" si="14"/>
        <v>1.1394825742388603</v>
      </c>
      <c r="L204" s="54">
        <v>83494493</v>
      </c>
      <c r="N204" s="42"/>
      <c r="O204" s="42"/>
      <c r="P204" s="42"/>
      <c r="Q204" s="42"/>
      <c r="R204" s="42"/>
      <c r="S204" s="42"/>
    </row>
    <row r="205" spans="1:19" ht="18.75">
      <c r="A205" s="55"/>
      <c r="B205" s="149" t="s">
        <v>166</v>
      </c>
      <c r="C205" s="174">
        <v>2</v>
      </c>
      <c r="D205" s="154" t="s">
        <v>167</v>
      </c>
      <c r="E205" s="58">
        <v>32668</v>
      </c>
      <c r="F205" s="174" t="s">
        <v>18</v>
      </c>
      <c r="G205" s="207">
        <f t="shared" si="13"/>
        <v>43.170525425520665</v>
      </c>
      <c r="H205" s="51">
        <v>75672</v>
      </c>
      <c r="I205" s="58">
        <v>1386542</v>
      </c>
      <c r="J205" s="257">
        <f t="shared" si="12"/>
        <v>36.058021880171886</v>
      </c>
      <c r="K205" s="211">
        <f t="shared" si="14"/>
        <v>2.3422347897660491E-2</v>
      </c>
      <c r="L205" s="51">
        <v>3845308</v>
      </c>
      <c r="N205" s="42"/>
      <c r="O205" s="42"/>
      <c r="P205" s="42"/>
      <c r="Q205" s="42"/>
      <c r="R205" s="42"/>
      <c r="S205" s="42"/>
    </row>
    <row r="206" spans="1:19" ht="18.75">
      <c r="B206" s="160" t="s">
        <v>1116</v>
      </c>
      <c r="C206" s="161">
        <v>3</v>
      </c>
      <c r="D206" s="162" t="s">
        <v>1117</v>
      </c>
      <c r="E206" s="57">
        <v>0</v>
      </c>
      <c r="F206" s="159" t="s">
        <v>18</v>
      </c>
      <c r="G206" s="212" t="s">
        <v>1305</v>
      </c>
      <c r="H206" s="59">
        <v>0</v>
      </c>
      <c r="I206" s="57">
        <v>0</v>
      </c>
      <c r="J206" s="258" t="s">
        <v>1306</v>
      </c>
      <c r="K206" s="216">
        <f t="shared" si="14"/>
        <v>0</v>
      </c>
      <c r="L206" s="59">
        <v>296</v>
      </c>
      <c r="N206" s="42"/>
      <c r="O206" s="42"/>
      <c r="P206" s="42"/>
      <c r="Q206" s="42"/>
      <c r="R206" s="42"/>
      <c r="S206" s="42"/>
    </row>
    <row r="207" spans="1:19" ht="18.75">
      <c r="B207" s="149" t="s">
        <v>168</v>
      </c>
      <c r="C207" s="174">
        <v>2</v>
      </c>
      <c r="D207" s="154" t="s">
        <v>169</v>
      </c>
      <c r="E207" s="58">
        <v>21924812</v>
      </c>
      <c r="F207" s="174" t="s">
        <v>36</v>
      </c>
      <c r="G207" s="207">
        <f t="shared" si="13"/>
        <v>84.947249339924184</v>
      </c>
      <c r="H207" s="51">
        <v>25809914</v>
      </c>
      <c r="I207" s="58">
        <v>16199724</v>
      </c>
      <c r="J207" s="257">
        <f t="shared" si="12"/>
        <v>78.227398753671437</v>
      </c>
      <c r="K207" s="211">
        <f t="shared" si="14"/>
        <v>0.27365602439311631</v>
      </c>
      <c r="L207" s="51">
        <v>20708504</v>
      </c>
      <c r="N207" s="42"/>
      <c r="O207" s="42"/>
      <c r="P207" s="42"/>
      <c r="Q207" s="42"/>
      <c r="R207" s="42"/>
      <c r="S207" s="42"/>
    </row>
    <row r="208" spans="1:19" ht="18.75">
      <c r="B208" s="143" t="s">
        <v>170</v>
      </c>
      <c r="C208" s="144">
        <v>3</v>
      </c>
      <c r="D208" s="153" t="s">
        <v>171</v>
      </c>
      <c r="E208" s="57">
        <v>3727396</v>
      </c>
      <c r="F208" s="169" t="s">
        <v>36</v>
      </c>
      <c r="G208" s="212">
        <f t="shared" si="13"/>
        <v>74.485783959021376</v>
      </c>
      <c r="H208" s="54">
        <v>5004171</v>
      </c>
      <c r="I208" s="57">
        <v>4590759</v>
      </c>
      <c r="J208" s="258">
        <f t="shared" si="12"/>
        <v>65.139129927673466</v>
      </c>
      <c r="K208" s="216">
        <f t="shared" si="14"/>
        <v>7.7550016092059235E-2</v>
      </c>
      <c r="L208" s="59">
        <v>7047621</v>
      </c>
      <c r="N208" s="42"/>
      <c r="O208" s="42"/>
      <c r="P208" s="42"/>
      <c r="Q208" s="42"/>
      <c r="R208" s="42"/>
      <c r="S208" s="42"/>
    </row>
    <row r="209" spans="2:19" ht="18.75">
      <c r="B209" s="143" t="s">
        <v>1118</v>
      </c>
      <c r="C209" s="144">
        <v>4</v>
      </c>
      <c r="D209" s="153" t="s">
        <v>1119</v>
      </c>
      <c r="E209" s="57">
        <v>133145</v>
      </c>
      <c r="F209" s="169" t="s">
        <v>36</v>
      </c>
      <c r="G209" s="212">
        <f t="shared" si="13"/>
        <v>52.835317460317469</v>
      </c>
      <c r="H209" s="54">
        <v>252000</v>
      </c>
      <c r="I209" s="57">
        <v>276045</v>
      </c>
      <c r="J209" s="258">
        <f t="shared" si="12"/>
        <v>55.922911893228964</v>
      </c>
      <c r="K209" s="216">
        <f t="shared" si="14"/>
        <v>4.6631274244917868E-3</v>
      </c>
      <c r="L209" s="54">
        <v>493617</v>
      </c>
      <c r="N209" s="42"/>
      <c r="O209" s="42"/>
      <c r="P209" s="42"/>
      <c r="Q209" s="42"/>
      <c r="R209" s="42"/>
      <c r="S209" s="42"/>
    </row>
    <row r="210" spans="2:19" ht="18.75">
      <c r="B210" s="143" t="s">
        <v>1120</v>
      </c>
      <c r="C210" s="144">
        <v>4</v>
      </c>
      <c r="D210" s="153" t="s">
        <v>1121</v>
      </c>
      <c r="E210" s="57">
        <v>763704</v>
      </c>
      <c r="F210" s="159" t="s">
        <v>36</v>
      </c>
      <c r="G210" s="212">
        <f t="shared" si="13"/>
        <v>59.854506581061408</v>
      </c>
      <c r="H210" s="54">
        <v>1275934</v>
      </c>
      <c r="I210" s="57">
        <v>1293458</v>
      </c>
      <c r="J210" s="258">
        <f t="shared" si="12"/>
        <v>54.237519828681869</v>
      </c>
      <c r="K210" s="216">
        <f t="shared" si="14"/>
        <v>2.1849913862697377E-2</v>
      </c>
      <c r="L210" s="59">
        <v>2384803</v>
      </c>
      <c r="N210" s="42"/>
      <c r="O210" s="42"/>
      <c r="P210" s="42"/>
      <c r="Q210" s="42"/>
      <c r="R210" s="42"/>
      <c r="S210" s="42"/>
    </row>
    <row r="211" spans="2:19" ht="18.75">
      <c r="B211" s="143" t="s">
        <v>1122</v>
      </c>
      <c r="C211" s="144">
        <v>4</v>
      </c>
      <c r="D211" s="153" t="s">
        <v>1123</v>
      </c>
      <c r="E211" s="57">
        <v>268562</v>
      </c>
      <c r="F211" s="159" t="s">
        <v>36</v>
      </c>
      <c r="G211" s="212">
        <f t="shared" si="13"/>
        <v>54.526369646076631</v>
      </c>
      <c r="H211" s="54">
        <v>492536</v>
      </c>
      <c r="I211" s="57">
        <v>277325</v>
      </c>
      <c r="J211" s="258">
        <f t="shared" si="12"/>
        <v>57.971211411752897</v>
      </c>
      <c r="K211" s="216">
        <f t="shared" si="14"/>
        <v>4.684749997272853E-3</v>
      </c>
      <c r="L211" s="59">
        <v>478384</v>
      </c>
      <c r="N211" s="42"/>
      <c r="O211" s="42"/>
      <c r="P211" s="42"/>
      <c r="Q211" s="42"/>
      <c r="R211" s="42"/>
      <c r="S211" s="42"/>
    </row>
    <row r="212" spans="2:19" ht="18.75">
      <c r="B212" s="143" t="s">
        <v>172</v>
      </c>
      <c r="C212" s="144">
        <v>3</v>
      </c>
      <c r="D212" s="153" t="s">
        <v>1124</v>
      </c>
      <c r="E212" s="57">
        <v>13000</v>
      </c>
      <c r="F212" s="169" t="s">
        <v>36</v>
      </c>
      <c r="G212" s="212">
        <f t="shared" si="13"/>
        <v>13.572912642646093</v>
      </c>
      <c r="H212" s="54">
        <v>95779</v>
      </c>
      <c r="I212" s="57">
        <v>65354</v>
      </c>
      <c r="J212" s="258">
        <f t="shared" si="12"/>
        <v>122.39493595025846</v>
      </c>
      <c r="K212" s="216">
        <f t="shared" si="14"/>
        <v>1.104001266823294E-3</v>
      </c>
      <c r="L212" s="54">
        <v>53396</v>
      </c>
      <c r="N212" s="42"/>
      <c r="O212" s="42"/>
      <c r="P212" s="42"/>
      <c r="Q212" s="42"/>
      <c r="R212" s="42"/>
      <c r="S212" s="42"/>
    </row>
    <row r="213" spans="2:19" ht="18.75">
      <c r="B213" s="151" t="s">
        <v>1125</v>
      </c>
      <c r="C213" s="35">
        <v>4</v>
      </c>
      <c r="D213" s="155" t="s">
        <v>1126</v>
      </c>
      <c r="E213" s="57">
        <v>0</v>
      </c>
      <c r="F213" s="159" t="s">
        <v>36</v>
      </c>
      <c r="G213" s="212" t="s">
        <v>15</v>
      </c>
      <c r="H213" s="59">
        <v>26100</v>
      </c>
      <c r="I213" s="57">
        <v>0</v>
      </c>
      <c r="J213" s="258" t="s">
        <v>1306</v>
      </c>
      <c r="K213" s="216">
        <f t="shared" si="14"/>
        <v>0</v>
      </c>
      <c r="L213" s="59">
        <v>4765</v>
      </c>
      <c r="N213" s="42"/>
      <c r="O213" s="42"/>
      <c r="P213" s="42"/>
      <c r="Q213" s="42"/>
      <c r="R213" s="42"/>
      <c r="S213" s="42"/>
    </row>
    <row r="214" spans="2:19" ht="18.75">
      <c r="B214" s="143" t="s">
        <v>1127</v>
      </c>
      <c r="C214" s="144">
        <v>3</v>
      </c>
      <c r="D214" s="153" t="s">
        <v>173</v>
      </c>
      <c r="E214" s="57">
        <v>8280889</v>
      </c>
      <c r="F214" s="169" t="s">
        <v>36</v>
      </c>
      <c r="G214" s="212">
        <f t="shared" si="13"/>
        <v>81.936001198432734</v>
      </c>
      <c r="H214" s="54">
        <v>10106533</v>
      </c>
      <c r="I214" s="57">
        <v>6097591</v>
      </c>
      <c r="J214" s="258">
        <f t="shared" si="12"/>
        <v>77.992949977430669</v>
      </c>
      <c r="K214" s="216">
        <f t="shared" si="14"/>
        <v>0.10300437905209042</v>
      </c>
      <c r="L214" s="59">
        <v>7818131</v>
      </c>
      <c r="N214" s="42"/>
      <c r="O214" s="42"/>
      <c r="P214" s="42"/>
      <c r="Q214" s="42"/>
      <c r="R214" s="42"/>
      <c r="S214" s="42"/>
    </row>
    <row r="215" spans="2:19" ht="18.75">
      <c r="B215" s="140" t="s">
        <v>174</v>
      </c>
      <c r="C215" s="141">
        <v>2</v>
      </c>
      <c r="D215" s="154" t="s">
        <v>175</v>
      </c>
      <c r="E215" s="58">
        <v>9143342</v>
      </c>
      <c r="F215" s="174" t="s">
        <v>36</v>
      </c>
      <c r="G215" s="207">
        <f t="shared" si="13"/>
        <v>102.15473287866142</v>
      </c>
      <c r="H215" s="51">
        <v>8950483</v>
      </c>
      <c r="I215" s="58">
        <v>112279115</v>
      </c>
      <c r="J215" s="257">
        <f t="shared" si="12"/>
        <v>59.158508474739158</v>
      </c>
      <c r="K215" s="211">
        <f t="shared" si="14"/>
        <v>1.8966901061572103</v>
      </c>
      <c r="L215" s="51">
        <v>189793688</v>
      </c>
      <c r="N215" s="42"/>
      <c r="O215" s="42"/>
      <c r="P215" s="42"/>
      <c r="Q215" s="42"/>
      <c r="R215" s="42"/>
      <c r="S215" s="42"/>
    </row>
    <row r="216" spans="2:19" ht="18.75">
      <c r="B216" s="143" t="s">
        <v>176</v>
      </c>
      <c r="C216" s="144">
        <v>3</v>
      </c>
      <c r="D216" s="153" t="s">
        <v>177</v>
      </c>
      <c r="E216" s="57">
        <v>1376475</v>
      </c>
      <c r="F216" s="169" t="s">
        <v>36</v>
      </c>
      <c r="G216" s="212">
        <f t="shared" si="13"/>
        <v>92.174932650474204</v>
      </c>
      <c r="H216" s="54">
        <v>1493329</v>
      </c>
      <c r="I216" s="57">
        <v>1402749</v>
      </c>
      <c r="J216" s="258">
        <f t="shared" si="12"/>
        <v>83.324413313144987</v>
      </c>
      <c r="K216" s="216">
        <f t="shared" si="14"/>
        <v>2.369612683286576E-2</v>
      </c>
      <c r="L216" s="59">
        <v>1683479</v>
      </c>
      <c r="N216" s="42"/>
      <c r="O216" s="42"/>
      <c r="P216" s="42"/>
      <c r="Q216" s="42"/>
      <c r="R216" s="42"/>
      <c r="S216" s="42"/>
    </row>
    <row r="217" spans="2:19" ht="18.75">
      <c r="B217" s="143" t="s">
        <v>178</v>
      </c>
      <c r="C217" s="144">
        <v>3</v>
      </c>
      <c r="D217" s="153" t="s">
        <v>181</v>
      </c>
      <c r="E217" s="57">
        <v>134271000</v>
      </c>
      <c r="F217" s="169" t="s">
        <v>343</v>
      </c>
      <c r="G217" s="212">
        <f t="shared" si="13"/>
        <v>71.065041467971483</v>
      </c>
      <c r="H217" s="54">
        <v>188941000</v>
      </c>
      <c r="I217" s="57">
        <v>6693112</v>
      </c>
      <c r="J217" s="258">
        <f t="shared" si="12"/>
        <v>42.220361493100967</v>
      </c>
      <c r="K217" s="216">
        <f t="shared" si="14"/>
        <v>0.11306429793111657</v>
      </c>
      <c r="L217" s="59">
        <v>15852806</v>
      </c>
      <c r="N217" s="42"/>
      <c r="O217" s="42"/>
      <c r="P217" s="42"/>
      <c r="Q217" s="42"/>
      <c r="R217" s="42"/>
      <c r="S217" s="42"/>
    </row>
    <row r="218" spans="2:19" ht="18.75">
      <c r="B218" s="143" t="s">
        <v>180</v>
      </c>
      <c r="C218" s="144">
        <v>3</v>
      </c>
      <c r="D218" s="153" t="s">
        <v>1128</v>
      </c>
      <c r="E218" s="57">
        <v>1281</v>
      </c>
      <c r="F218" s="159" t="s">
        <v>36</v>
      </c>
      <c r="G218" s="212">
        <f t="shared" si="13"/>
        <v>65.290519877675848</v>
      </c>
      <c r="H218" s="59">
        <v>1962</v>
      </c>
      <c r="I218" s="57">
        <v>160451</v>
      </c>
      <c r="J218" s="258">
        <f t="shared" si="12"/>
        <v>43.270291334399467</v>
      </c>
      <c r="K218" s="216">
        <f t="shared" si="14"/>
        <v>2.7104401760116347E-3</v>
      </c>
      <c r="L218" s="59">
        <v>370811</v>
      </c>
      <c r="N218" s="42"/>
      <c r="O218" s="42"/>
      <c r="P218" s="42"/>
      <c r="Q218" s="42"/>
      <c r="R218" s="42"/>
      <c r="S218" s="42"/>
    </row>
    <row r="219" spans="2:19" ht="18.75">
      <c r="B219" s="143" t="s">
        <v>1129</v>
      </c>
      <c r="C219" s="144">
        <v>3</v>
      </c>
      <c r="D219" s="153" t="s">
        <v>183</v>
      </c>
      <c r="E219" s="57">
        <v>510179</v>
      </c>
      <c r="F219" s="169" t="s">
        <v>36</v>
      </c>
      <c r="G219" s="212">
        <f t="shared" si="13"/>
        <v>98.929608162901232</v>
      </c>
      <c r="H219" s="54">
        <v>515699</v>
      </c>
      <c r="I219" s="57">
        <v>8776716</v>
      </c>
      <c r="J219" s="258">
        <f t="shared" si="12"/>
        <v>77.313541882577397</v>
      </c>
      <c r="K219" s="216">
        <f t="shared" si="14"/>
        <v>0.14826185975683623</v>
      </c>
      <c r="L219" s="59">
        <v>11352107</v>
      </c>
      <c r="N219" s="42"/>
      <c r="O219" s="42"/>
      <c r="P219" s="42"/>
      <c r="Q219" s="42"/>
      <c r="R219" s="42"/>
      <c r="S219" s="42"/>
    </row>
    <row r="220" spans="2:19" ht="18.75">
      <c r="B220" s="140" t="s">
        <v>184</v>
      </c>
      <c r="C220" s="141">
        <v>2</v>
      </c>
      <c r="D220" s="154" t="s">
        <v>185</v>
      </c>
      <c r="E220" s="58">
        <v>32004</v>
      </c>
      <c r="F220" s="174" t="s">
        <v>18</v>
      </c>
      <c r="G220" s="207">
        <f t="shared" si="13"/>
        <v>90.632079746261894</v>
      </c>
      <c r="H220" s="51">
        <v>35312</v>
      </c>
      <c r="I220" s="58">
        <v>12220294</v>
      </c>
      <c r="J220" s="257">
        <f t="shared" ref="J220:J280" si="15">I220/L220*100</f>
        <v>74.847639413083684</v>
      </c>
      <c r="K220" s="211">
        <f t="shared" si="14"/>
        <v>0.20643296595392935</v>
      </c>
      <c r="L220" s="51">
        <v>16326893</v>
      </c>
      <c r="N220" s="42"/>
      <c r="O220" s="42"/>
      <c r="P220" s="42"/>
      <c r="Q220" s="42"/>
      <c r="R220" s="42"/>
      <c r="S220" s="42"/>
    </row>
    <row r="221" spans="2:19" ht="18.75">
      <c r="B221" s="143" t="s">
        <v>186</v>
      </c>
      <c r="C221" s="144">
        <v>3</v>
      </c>
      <c r="D221" s="153" t="s">
        <v>1130</v>
      </c>
      <c r="E221" s="57">
        <v>56</v>
      </c>
      <c r="F221" s="169" t="s">
        <v>18</v>
      </c>
      <c r="G221" s="212">
        <f t="shared" si="13"/>
        <v>130.23255813953489</v>
      </c>
      <c r="H221" s="59">
        <v>43</v>
      </c>
      <c r="I221" s="57">
        <v>559880</v>
      </c>
      <c r="J221" s="258">
        <f t="shared" si="15"/>
        <v>99.722853539851386</v>
      </c>
      <c r="K221" s="216">
        <f t="shared" si="14"/>
        <v>9.4578484755183448E-3</v>
      </c>
      <c r="L221" s="59">
        <v>561436</v>
      </c>
      <c r="N221" s="42"/>
      <c r="O221" s="42"/>
      <c r="P221" s="42"/>
      <c r="Q221" s="42"/>
      <c r="R221" s="42"/>
      <c r="S221" s="42"/>
    </row>
    <row r="222" spans="2:19" ht="18.75">
      <c r="B222" s="143" t="s">
        <v>188</v>
      </c>
      <c r="C222" s="144">
        <v>3</v>
      </c>
      <c r="D222" s="153" t="s">
        <v>1131</v>
      </c>
      <c r="E222" s="57">
        <v>79</v>
      </c>
      <c r="F222" s="169" t="s">
        <v>18</v>
      </c>
      <c r="G222" s="212">
        <f t="shared" si="13"/>
        <v>86.813186813186817</v>
      </c>
      <c r="H222" s="54">
        <v>91</v>
      </c>
      <c r="I222" s="57">
        <v>152301</v>
      </c>
      <c r="J222" s="258">
        <f t="shared" si="15"/>
        <v>75.319723450342721</v>
      </c>
      <c r="K222" s="216">
        <f t="shared" si="14"/>
        <v>2.5727652008821879E-3</v>
      </c>
      <c r="L222" s="59">
        <v>202206</v>
      </c>
      <c r="N222" s="42"/>
      <c r="O222" s="42"/>
      <c r="P222" s="42"/>
      <c r="Q222" s="42"/>
      <c r="R222" s="42"/>
      <c r="S222" s="42"/>
    </row>
    <row r="223" spans="2:19" ht="18.75">
      <c r="B223" s="140" t="s">
        <v>190</v>
      </c>
      <c r="C223" s="141">
        <v>2</v>
      </c>
      <c r="D223" s="154" t="s">
        <v>191</v>
      </c>
      <c r="E223" s="58">
        <v>76049</v>
      </c>
      <c r="F223" s="174" t="s">
        <v>18</v>
      </c>
      <c r="G223" s="207">
        <f t="shared" si="13"/>
        <v>112.00807116766821</v>
      </c>
      <c r="H223" s="51">
        <v>67896</v>
      </c>
      <c r="I223" s="58">
        <v>3173891</v>
      </c>
      <c r="J223" s="257">
        <f t="shared" si="15"/>
        <v>97.306086284705188</v>
      </c>
      <c r="K223" s="211">
        <f t="shared" si="14"/>
        <v>5.3615382145837318E-2</v>
      </c>
      <c r="L223" s="51">
        <v>3261760</v>
      </c>
      <c r="N223" s="42"/>
      <c r="O223" s="42"/>
      <c r="P223" s="42"/>
      <c r="Q223" s="42"/>
      <c r="R223" s="42"/>
      <c r="S223" s="42"/>
    </row>
    <row r="224" spans="2:19" ht="18.75">
      <c r="B224" s="143" t="s">
        <v>192</v>
      </c>
      <c r="C224" s="144">
        <v>3</v>
      </c>
      <c r="D224" s="153" t="s">
        <v>1132</v>
      </c>
      <c r="E224" s="57">
        <v>13602</v>
      </c>
      <c r="F224" s="169" t="s">
        <v>18</v>
      </c>
      <c r="G224" s="212">
        <f t="shared" si="13"/>
        <v>78.244362632305567</v>
      </c>
      <c r="H224" s="54">
        <v>17384</v>
      </c>
      <c r="I224" s="57">
        <v>529730</v>
      </c>
      <c r="J224" s="258">
        <f t="shared" si="15"/>
        <v>63.321734369788985</v>
      </c>
      <c r="K224" s="216">
        <f t="shared" si="14"/>
        <v>8.9485355307143185E-3</v>
      </c>
      <c r="L224" s="54">
        <v>836569</v>
      </c>
      <c r="N224" s="42"/>
      <c r="O224" s="42"/>
      <c r="P224" s="42"/>
      <c r="Q224" s="42"/>
      <c r="R224" s="42"/>
      <c r="S224" s="42"/>
    </row>
    <row r="225" spans="1:19" ht="18.75">
      <c r="B225" s="143" t="s">
        <v>194</v>
      </c>
      <c r="C225" s="144">
        <v>4</v>
      </c>
      <c r="D225" s="153" t="s">
        <v>1133</v>
      </c>
      <c r="E225" s="57">
        <v>7139</v>
      </c>
      <c r="F225" s="169" t="s">
        <v>18</v>
      </c>
      <c r="G225" s="212">
        <f t="shared" si="13"/>
        <v>84.988095238095241</v>
      </c>
      <c r="H225" s="59">
        <v>8400</v>
      </c>
      <c r="I225" s="57">
        <v>236861</v>
      </c>
      <c r="J225" s="258">
        <f t="shared" si="15"/>
        <v>68.711127871896025</v>
      </c>
      <c r="K225" s="216">
        <f t="shared" si="14"/>
        <v>4.0012064152313903E-3</v>
      </c>
      <c r="L225" s="54">
        <v>344720</v>
      </c>
      <c r="N225" s="42"/>
      <c r="O225" s="42"/>
      <c r="P225" s="42"/>
      <c r="Q225" s="42"/>
      <c r="R225" s="42"/>
      <c r="S225" s="42"/>
    </row>
    <row r="226" spans="1:19" ht="18.75">
      <c r="B226" s="143" t="s">
        <v>196</v>
      </c>
      <c r="C226" s="144">
        <v>4</v>
      </c>
      <c r="D226" s="153" t="s">
        <v>1134</v>
      </c>
      <c r="E226" s="57">
        <v>4125</v>
      </c>
      <c r="F226" s="169" t="s">
        <v>18</v>
      </c>
      <c r="G226" s="212">
        <f t="shared" si="13"/>
        <v>66.169393647738204</v>
      </c>
      <c r="H226" s="59">
        <v>6234</v>
      </c>
      <c r="I226" s="57">
        <v>228523</v>
      </c>
      <c r="J226" s="258">
        <f t="shared" si="15"/>
        <v>60.722162288556682</v>
      </c>
      <c r="K226" s="216">
        <f t="shared" si="14"/>
        <v>3.860355624724724E-3</v>
      </c>
      <c r="L226" s="54">
        <v>376342</v>
      </c>
      <c r="N226" s="42"/>
      <c r="O226" s="42"/>
      <c r="P226" s="42"/>
      <c r="Q226" s="42"/>
      <c r="R226" s="42"/>
      <c r="S226" s="42"/>
    </row>
    <row r="227" spans="1:19" ht="18.75">
      <c r="B227" s="140" t="s">
        <v>200</v>
      </c>
      <c r="C227" s="141">
        <v>2</v>
      </c>
      <c r="D227" s="154" t="s">
        <v>201</v>
      </c>
      <c r="E227" s="58">
        <v>1989</v>
      </c>
      <c r="F227" s="174" t="s">
        <v>18</v>
      </c>
      <c r="G227" s="207">
        <f t="shared" si="13"/>
        <v>77.877838684416602</v>
      </c>
      <c r="H227" s="51">
        <v>2554</v>
      </c>
      <c r="I227" s="58">
        <v>2939268</v>
      </c>
      <c r="J227" s="257">
        <f t="shared" si="15"/>
        <v>76.283279731415988</v>
      </c>
      <c r="K227" s="211">
        <f t="shared" si="14"/>
        <v>4.9651981447702817E-2</v>
      </c>
      <c r="L227" s="51">
        <v>3853096</v>
      </c>
      <c r="N227" s="42"/>
      <c r="O227" s="42"/>
      <c r="P227" s="42"/>
      <c r="Q227" s="42"/>
      <c r="R227" s="42"/>
      <c r="S227" s="42"/>
    </row>
    <row r="228" spans="1:19" ht="18.75">
      <c r="B228" s="140" t="s">
        <v>203</v>
      </c>
      <c r="C228" s="141">
        <v>2</v>
      </c>
      <c r="D228" s="154" t="s">
        <v>204</v>
      </c>
      <c r="E228" s="58">
        <v>587071</v>
      </c>
      <c r="F228" s="174" t="s">
        <v>18</v>
      </c>
      <c r="G228" s="207">
        <f t="shared" si="13"/>
        <v>88.518823430074065</v>
      </c>
      <c r="H228" s="51">
        <v>663216</v>
      </c>
      <c r="I228" s="58">
        <v>136834823</v>
      </c>
      <c r="J228" s="257">
        <f t="shared" si="15"/>
        <v>80.053237182817199</v>
      </c>
      <c r="K228" s="211">
        <f t="shared" si="14"/>
        <v>2.3115007182045662</v>
      </c>
      <c r="L228" s="51">
        <v>170929781</v>
      </c>
      <c r="N228" s="42"/>
      <c r="O228" s="42"/>
      <c r="P228" s="42"/>
      <c r="Q228" s="42"/>
      <c r="R228" s="42"/>
      <c r="S228" s="42"/>
    </row>
    <row r="229" spans="1:19" ht="18.75">
      <c r="B229" s="143" t="s">
        <v>205</v>
      </c>
      <c r="C229" s="144">
        <v>3</v>
      </c>
      <c r="D229" s="153" t="s">
        <v>1135</v>
      </c>
      <c r="E229" s="57">
        <v>1229</v>
      </c>
      <c r="F229" s="169" t="s">
        <v>18</v>
      </c>
      <c r="G229" s="212">
        <f t="shared" si="13"/>
        <v>49.258517034068142</v>
      </c>
      <c r="H229" s="54">
        <v>2495</v>
      </c>
      <c r="I229" s="57">
        <v>767390</v>
      </c>
      <c r="J229" s="258">
        <f t="shared" si="15"/>
        <v>55.255695932741844</v>
      </c>
      <c r="K229" s="216">
        <f t="shared" si="14"/>
        <v>1.2963239161298891E-2</v>
      </c>
      <c r="L229" s="59">
        <v>1388798</v>
      </c>
      <c r="N229" s="42"/>
      <c r="O229" s="42"/>
      <c r="P229" s="42"/>
      <c r="Q229" s="42"/>
      <c r="R229" s="42"/>
      <c r="S229" s="42"/>
    </row>
    <row r="230" spans="1:19" ht="18.75">
      <c r="B230" s="143" t="s">
        <v>207</v>
      </c>
      <c r="C230" s="144">
        <v>3</v>
      </c>
      <c r="D230" s="153" t="s">
        <v>208</v>
      </c>
      <c r="E230" s="57">
        <v>21124</v>
      </c>
      <c r="F230" s="169" t="s">
        <v>18</v>
      </c>
      <c r="G230" s="212">
        <f t="shared" si="13"/>
        <v>93.369872701555863</v>
      </c>
      <c r="H230" s="54">
        <v>22624</v>
      </c>
      <c r="I230" s="57">
        <v>6082721</v>
      </c>
      <c r="J230" s="258">
        <f t="shared" si="15"/>
        <v>94.249129399004474</v>
      </c>
      <c r="K230" s="216">
        <f t="shared" si="14"/>
        <v>0.10275318556986036</v>
      </c>
      <c r="L230" s="54">
        <v>6453875</v>
      </c>
      <c r="N230" s="42"/>
      <c r="O230" s="42"/>
      <c r="P230" s="42"/>
      <c r="Q230" s="42"/>
      <c r="R230" s="42"/>
      <c r="S230" s="42"/>
    </row>
    <row r="231" spans="1:19" ht="18.75">
      <c r="B231" s="143" t="s">
        <v>213</v>
      </c>
      <c r="C231" s="144">
        <v>3</v>
      </c>
      <c r="D231" s="153" t="s">
        <v>214</v>
      </c>
      <c r="E231" s="57">
        <v>52685</v>
      </c>
      <c r="F231" s="169" t="s">
        <v>18</v>
      </c>
      <c r="G231" s="212">
        <f t="shared" si="13"/>
        <v>89.398130079921273</v>
      </c>
      <c r="H231" s="54">
        <v>58933</v>
      </c>
      <c r="I231" s="57">
        <v>11750005</v>
      </c>
      <c r="J231" s="258">
        <f t="shared" si="15"/>
        <v>94.878049056210088</v>
      </c>
      <c r="K231" s="216">
        <f t="shared" si="14"/>
        <v>0.19848854553937081</v>
      </c>
      <c r="L231" s="54">
        <v>12384324</v>
      </c>
      <c r="N231" s="42"/>
      <c r="O231" s="42"/>
      <c r="P231" s="42"/>
      <c r="Q231" s="42"/>
      <c r="R231" s="42"/>
      <c r="S231" s="42"/>
    </row>
    <row r="232" spans="1:19" ht="18.75">
      <c r="B232" s="143" t="s">
        <v>215</v>
      </c>
      <c r="C232" s="144">
        <v>3</v>
      </c>
      <c r="D232" s="153" t="s">
        <v>216</v>
      </c>
      <c r="E232" s="57">
        <v>4224</v>
      </c>
      <c r="F232" s="169" t="s">
        <v>18</v>
      </c>
      <c r="G232" s="212">
        <f t="shared" si="13"/>
        <v>98.438592402703335</v>
      </c>
      <c r="H232" s="59">
        <v>4291</v>
      </c>
      <c r="I232" s="57">
        <v>1380180</v>
      </c>
      <c r="J232" s="258">
        <f t="shared" si="15"/>
        <v>98.347759353041653</v>
      </c>
      <c r="K232" s="216">
        <f t="shared" si="14"/>
        <v>2.3314876953884598E-2</v>
      </c>
      <c r="L232" s="54">
        <v>1403367</v>
      </c>
      <c r="N232" s="42"/>
      <c r="O232" s="42"/>
      <c r="P232" s="42"/>
      <c r="Q232" s="42"/>
      <c r="R232" s="42"/>
      <c r="S232" s="42"/>
    </row>
    <row r="233" spans="1:19" ht="18.75">
      <c r="B233" s="143" t="s">
        <v>1136</v>
      </c>
      <c r="C233" s="144">
        <v>3</v>
      </c>
      <c r="D233" s="153" t="s">
        <v>1137</v>
      </c>
      <c r="E233" s="57">
        <v>145636</v>
      </c>
      <c r="F233" s="169" t="s">
        <v>18</v>
      </c>
      <c r="G233" s="212">
        <f t="shared" si="13"/>
        <v>89.23993235128313</v>
      </c>
      <c r="H233" s="54">
        <v>163196</v>
      </c>
      <c r="I233" s="57">
        <v>30468671</v>
      </c>
      <c r="J233" s="258">
        <f t="shared" si="15"/>
        <v>80.898689022973628</v>
      </c>
      <c r="K233" s="216">
        <f t="shared" si="14"/>
        <v>0.5146961376873973</v>
      </c>
      <c r="L233" s="59">
        <v>37662750</v>
      </c>
      <c r="N233" s="42"/>
      <c r="O233" s="42"/>
      <c r="P233" s="42"/>
      <c r="Q233" s="42"/>
      <c r="R233" s="42"/>
      <c r="S233" s="42"/>
    </row>
    <row r="234" spans="1:19" ht="18.75">
      <c r="B234" s="140" t="s">
        <v>217</v>
      </c>
      <c r="C234" s="141">
        <v>2</v>
      </c>
      <c r="D234" s="154" t="s">
        <v>218</v>
      </c>
      <c r="E234" s="58">
        <v>213534</v>
      </c>
      <c r="F234" s="174" t="s">
        <v>18</v>
      </c>
      <c r="G234" s="207">
        <f t="shared" si="13"/>
        <v>89.987104604414782</v>
      </c>
      <c r="H234" s="51">
        <v>237294</v>
      </c>
      <c r="I234" s="58">
        <v>101989317</v>
      </c>
      <c r="J234" s="257">
        <f t="shared" si="15"/>
        <v>104.19861416651916</v>
      </c>
      <c r="K234" s="211">
        <f t="shared" si="14"/>
        <v>1.7228683044716853</v>
      </c>
      <c r="L234" s="51">
        <v>97879725</v>
      </c>
      <c r="N234" s="42"/>
      <c r="O234" s="42"/>
      <c r="P234" s="42"/>
      <c r="Q234" s="42"/>
      <c r="R234" s="42"/>
      <c r="S234" s="42"/>
    </row>
    <row r="235" spans="1:19" ht="18.75">
      <c r="B235" s="143" t="s">
        <v>1138</v>
      </c>
      <c r="C235" s="144">
        <v>3</v>
      </c>
      <c r="D235" s="153" t="s">
        <v>1139</v>
      </c>
      <c r="E235" s="57">
        <v>10751</v>
      </c>
      <c r="F235" s="159" t="s">
        <v>18</v>
      </c>
      <c r="G235" s="212">
        <f t="shared" si="13"/>
        <v>275.38422131147541</v>
      </c>
      <c r="H235" s="54">
        <v>3904</v>
      </c>
      <c r="I235" s="57">
        <v>3771937</v>
      </c>
      <c r="J235" s="258">
        <f t="shared" si="15"/>
        <v>229.22113950089482</v>
      </c>
      <c r="K235" s="216">
        <f t="shared" si="14"/>
        <v>6.3717954928201107E-2</v>
      </c>
      <c r="L235" s="59">
        <v>1645545</v>
      </c>
      <c r="N235" s="42"/>
      <c r="O235" s="42"/>
      <c r="P235" s="42"/>
      <c r="Q235" s="42"/>
      <c r="R235" s="42"/>
      <c r="S235" s="42"/>
    </row>
    <row r="236" spans="1:19" ht="18.75">
      <c r="A236" s="55"/>
      <c r="B236" s="143" t="s">
        <v>1140</v>
      </c>
      <c r="C236" s="144">
        <v>3</v>
      </c>
      <c r="D236" s="153" t="s">
        <v>1141</v>
      </c>
      <c r="E236" s="57">
        <v>18115</v>
      </c>
      <c r="F236" s="159" t="s">
        <v>18</v>
      </c>
      <c r="G236" s="212">
        <f t="shared" si="13"/>
        <v>94.28511945037215</v>
      </c>
      <c r="H236" s="54">
        <v>19213</v>
      </c>
      <c r="I236" s="57">
        <v>906035</v>
      </c>
      <c r="J236" s="258">
        <f t="shared" si="15"/>
        <v>87.250800731106509</v>
      </c>
      <c r="K236" s="216">
        <f t="shared" si="14"/>
        <v>1.5305318538823075E-2</v>
      </c>
      <c r="L236" s="59">
        <v>1038426</v>
      </c>
      <c r="N236" s="42"/>
      <c r="O236" s="42"/>
      <c r="P236" s="42"/>
      <c r="Q236" s="42"/>
      <c r="R236" s="42"/>
      <c r="S236" s="42"/>
    </row>
    <row r="237" spans="1:19" ht="18.75">
      <c r="B237" s="143" t="s">
        <v>1142</v>
      </c>
      <c r="C237" s="144">
        <v>3</v>
      </c>
      <c r="D237" s="153" t="s">
        <v>1143</v>
      </c>
      <c r="E237" s="57">
        <v>149</v>
      </c>
      <c r="F237" s="169" t="s">
        <v>18</v>
      </c>
      <c r="G237" s="212">
        <f t="shared" si="13"/>
        <v>126.27118644067797</v>
      </c>
      <c r="H237" s="54">
        <v>118</v>
      </c>
      <c r="I237" s="57">
        <v>129950</v>
      </c>
      <c r="J237" s="258">
        <f t="shared" si="15"/>
        <v>151.02387095274622</v>
      </c>
      <c r="K237" s="216">
        <f t="shared" si="14"/>
        <v>2.1951979163278004E-3</v>
      </c>
      <c r="L237" s="59">
        <v>86046</v>
      </c>
      <c r="N237" s="42"/>
      <c r="O237" s="42"/>
      <c r="P237" s="42"/>
      <c r="Q237" s="42"/>
      <c r="R237" s="42"/>
      <c r="S237" s="42"/>
    </row>
    <row r="238" spans="1:19" ht="18.75">
      <c r="B238" s="146" t="s">
        <v>1144</v>
      </c>
      <c r="C238" s="175">
        <v>3</v>
      </c>
      <c r="D238" s="162" t="s">
        <v>1145</v>
      </c>
      <c r="E238" s="57">
        <v>1</v>
      </c>
      <c r="F238" s="159" t="s">
        <v>18</v>
      </c>
      <c r="G238" s="212"/>
      <c r="H238" s="59">
        <v>0</v>
      </c>
      <c r="I238" s="57">
        <v>1278</v>
      </c>
      <c r="J238" s="258">
        <f t="shared" si="15"/>
        <v>177.25381414701803</v>
      </c>
      <c r="K238" s="216">
        <f t="shared" si="14"/>
        <v>2.1588787511096028E-5</v>
      </c>
      <c r="L238" s="59">
        <v>721</v>
      </c>
      <c r="N238" s="42"/>
      <c r="O238" s="42"/>
      <c r="P238" s="42"/>
      <c r="Q238" s="42"/>
      <c r="R238" s="42"/>
      <c r="S238" s="42"/>
    </row>
    <row r="239" spans="1:19" ht="18.75">
      <c r="B239" s="34" t="s">
        <v>1146</v>
      </c>
      <c r="C239" s="159">
        <v>3</v>
      </c>
      <c r="D239" s="155" t="s">
        <v>1147</v>
      </c>
      <c r="E239" s="57">
        <v>14756</v>
      </c>
      <c r="F239" s="159" t="s">
        <v>18</v>
      </c>
      <c r="G239" s="212">
        <f t="shared" si="13"/>
        <v>110.66446677666117</v>
      </c>
      <c r="H239" s="59">
        <v>13334</v>
      </c>
      <c r="I239" s="57">
        <v>6639687</v>
      </c>
      <c r="J239" s="258">
        <f t="shared" si="15"/>
        <v>98.053371607455546</v>
      </c>
      <c r="K239" s="216">
        <f t="shared" si="14"/>
        <v>0.11216180890703181</v>
      </c>
      <c r="L239" s="59">
        <v>6771503</v>
      </c>
      <c r="N239" s="42"/>
      <c r="O239" s="42"/>
      <c r="P239" s="42"/>
      <c r="Q239" s="42"/>
      <c r="R239" s="42"/>
      <c r="S239" s="42"/>
    </row>
    <row r="240" spans="1:19" ht="18.75">
      <c r="B240" s="151" t="s">
        <v>1148</v>
      </c>
      <c r="C240" s="35">
        <v>3</v>
      </c>
      <c r="D240" s="155" t="s">
        <v>1149</v>
      </c>
      <c r="E240" s="57">
        <v>3571</v>
      </c>
      <c r="F240" s="159" t="s">
        <v>18</v>
      </c>
      <c r="G240" s="212">
        <f t="shared" si="13"/>
        <v>110.90062111801242</v>
      </c>
      <c r="H240" s="59">
        <v>3220</v>
      </c>
      <c r="I240" s="57">
        <v>41582014</v>
      </c>
      <c r="J240" s="258">
        <f t="shared" si="15"/>
        <v>130.98672231306182</v>
      </c>
      <c r="K240" s="216">
        <f t="shared" si="14"/>
        <v>0.70242978445181548</v>
      </c>
      <c r="L240" s="59">
        <v>31745213</v>
      </c>
      <c r="N240" s="42"/>
      <c r="O240" s="42"/>
      <c r="P240" s="42"/>
      <c r="Q240" s="42"/>
      <c r="R240" s="42"/>
      <c r="S240" s="42"/>
    </row>
    <row r="241" spans="2:19" ht="18.75">
      <c r="B241" s="138" t="s">
        <v>219</v>
      </c>
      <c r="C241" s="139">
        <v>1</v>
      </c>
      <c r="D241" s="158" t="s">
        <v>220</v>
      </c>
      <c r="E241" s="60">
        <v>0</v>
      </c>
      <c r="F241" s="164"/>
      <c r="G241" s="202" t="str">
        <f t="shared" si="13"/>
        <v/>
      </c>
      <c r="H241" s="61"/>
      <c r="I241" s="60">
        <v>880678317</v>
      </c>
      <c r="J241" s="256">
        <f t="shared" si="15"/>
        <v>84.333472908491814</v>
      </c>
      <c r="K241" s="206">
        <f t="shared" si="14"/>
        <v>14.876977348468442</v>
      </c>
      <c r="L241" s="61">
        <v>1044280861</v>
      </c>
      <c r="N241" s="42"/>
      <c r="O241" s="42"/>
      <c r="P241" s="42"/>
      <c r="Q241" s="42"/>
      <c r="R241" s="42"/>
      <c r="S241" s="42"/>
    </row>
    <row r="242" spans="2:19" ht="18.75">
      <c r="B242" s="140" t="s">
        <v>221</v>
      </c>
      <c r="C242" s="141">
        <v>2</v>
      </c>
      <c r="D242" s="154" t="s">
        <v>222</v>
      </c>
      <c r="E242" s="58">
        <v>397690</v>
      </c>
      <c r="F242" s="174" t="s">
        <v>36</v>
      </c>
      <c r="G242" s="207">
        <f t="shared" si="13"/>
        <v>87.704711958751062</v>
      </c>
      <c r="H242" s="51">
        <v>453442</v>
      </c>
      <c r="I242" s="58">
        <v>1389966</v>
      </c>
      <c r="J242" s="257">
        <f t="shared" si="15"/>
        <v>88.728181270363294</v>
      </c>
      <c r="K242" s="211">
        <f t="shared" si="14"/>
        <v>2.3480188279849844E-2</v>
      </c>
      <c r="L242" s="51">
        <v>1566544</v>
      </c>
      <c r="N242" s="42"/>
      <c r="O242" s="42"/>
      <c r="P242" s="42"/>
      <c r="Q242" s="42"/>
      <c r="R242" s="42"/>
      <c r="S242" s="42"/>
    </row>
    <row r="243" spans="2:19" ht="18.75">
      <c r="B243" s="151" t="s">
        <v>1150</v>
      </c>
      <c r="C243" s="35">
        <v>3</v>
      </c>
      <c r="D243" s="155" t="s">
        <v>1151</v>
      </c>
      <c r="E243" s="57">
        <v>0</v>
      </c>
      <c r="F243" s="169" t="s">
        <v>36</v>
      </c>
      <c r="G243" s="212" t="s">
        <v>1303</v>
      </c>
      <c r="H243" s="54">
        <v>1072</v>
      </c>
      <c r="I243" s="57">
        <v>0</v>
      </c>
      <c r="J243" s="258" t="s">
        <v>1306</v>
      </c>
      <c r="K243" s="216">
        <f t="shared" si="14"/>
        <v>0</v>
      </c>
      <c r="L243" s="59">
        <v>7676</v>
      </c>
      <c r="N243" s="42"/>
      <c r="O243" s="42"/>
      <c r="P243" s="42"/>
      <c r="Q243" s="42"/>
      <c r="R243" s="42"/>
      <c r="S243" s="42"/>
    </row>
    <row r="244" spans="2:19" ht="18.75">
      <c r="B244" s="140" t="s">
        <v>223</v>
      </c>
      <c r="C244" s="141">
        <v>2</v>
      </c>
      <c r="D244" s="154" t="s">
        <v>224</v>
      </c>
      <c r="E244" s="58">
        <v>63175</v>
      </c>
      <c r="F244" s="174" t="s">
        <v>18</v>
      </c>
      <c r="G244" s="207">
        <f t="shared" si="13"/>
        <v>82.654089202307901</v>
      </c>
      <c r="H244" s="51">
        <v>76433</v>
      </c>
      <c r="I244" s="58">
        <v>42658182</v>
      </c>
      <c r="J244" s="257">
        <f t="shared" si="15"/>
        <v>82.893725248872499</v>
      </c>
      <c r="K244" s="211">
        <f t="shared" si="14"/>
        <v>0.72060909765857695</v>
      </c>
      <c r="L244" s="51">
        <v>51461292</v>
      </c>
      <c r="N244" s="42"/>
      <c r="O244" s="42"/>
      <c r="P244" s="42"/>
      <c r="Q244" s="42"/>
      <c r="R244" s="42"/>
      <c r="S244" s="42"/>
    </row>
    <row r="245" spans="2:19" ht="18.75">
      <c r="B245" s="143" t="s">
        <v>225</v>
      </c>
      <c r="C245" s="144">
        <v>3</v>
      </c>
      <c r="D245" s="153" t="s">
        <v>226</v>
      </c>
      <c r="E245" s="57">
        <v>7382</v>
      </c>
      <c r="F245" s="169" t="s">
        <v>18</v>
      </c>
      <c r="G245" s="212">
        <f t="shared" si="13"/>
        <v>86.643192488262912</v>
      </c>
      <c r="H245" s="54">
        <v>8520</v>
      </c>
      <c r="I245" s="57">
        <v>5365318</v>
      </c>
      <c r="J245" s="258">
        <f t="shared" si="15"/>
        <v>77.968464243078614</v>
      </c>
      <c r="K245" s="216">
        <f t="shared" si="14"/>
        <v>9.0634358553567079E-2</v>
      </c>
      <c r="L245" s="59">
        <v>6881395</v>
      </c>
      <c r="N245" s="42"/>
      <c r="O245" s="42"/>
      <c r="P245" s="42"/>
      <c r="Q245" s="42"/>
      <c r="R245" s="42"/>
      <c r="S245" s="42"/>
    </row>
    <row r="246" spans="2:19" ht="18.75">
      <c r="B246" s="140" t="s">
        <v>235</v>
      </c>
      <c r="C246" s="141">
        <v>2</v>
      </c>
      <c r="D246" s="154" t="s">
        <v>236</v>
      </c>
      <c r="E246" s="58"/>
      <c r="F246" s="174"/>
      <c r="G246" s="207" t="str">
        <f t="shared" si="13"/>
        <v/>
      </c>
      <c r="H246" s="51"/>
      <c r="I246" s="58">
        <v>79816182</v>
      </c>
      <c r="J246" s="257">
        <f t="shared" si="15"/>
        <v>77.209446697816404</v>
      </c>
      <c r="K246" s="211">
        <f t="shared" si="14"/>
        <v>1.3483056284389419</v>
      </c>
      <c r="L246" s="51">
        <v>103376187</v>
      </c>
      <c r="N246" s="42"/>
      <c r="O246" s="42"/>
      <c r="P246" s="42"/>
      <c r="Q246" s="42"/>
      <c r="R246" s="42"/>
      <c r="S246" s="42"/>
    </row>
    <row r="247" spans="2:19" ht="18.75">
      <c r="B247" s="143" t="s">
        <v>237</v>
      </c>
      <c r="C247" s="144">
        <v>3</v>
      </c>
      <c r="D247" s="153" t="s">
        <v>1152</v>
      </c>
      <c r="E247" s="57"/>
      <c r="F247" s="169"/>
      <c r="G247" s="212" t="str">
        <f t="shared" si="13"/>
        <v/>
      </c>
      <c r="H247" s="54"/>
      <c r="I247" s="57">
        <v>18218718</v>
      </c>
      <c r="J247" s="258">
        <f t="shared" si="15"/>
        <v>78.066828193243651</v>
      </c>
      <c r="K247" s="216">
        <f t="shared" si="14"/>
        <v>0.30776215307244165</v>
      </c>
      <c r="L247" s="54">
        <v>23337336</v>
      </c>
      <c r="N247" s="42"/>
      <c r="O247" s="42"/>
      <c r="P247" s="42"/>
      <c r="Q247" s="42"/>
      <c r="R247" s="42"/>
      <c r="S247" s="42"/>
    </row>
    <row r="248" spans="2:19" ht="18.75">
      <c r="B248" s="143" t="s">
        <v>239</v>
      </c>
      <c r="C248" s="144">
        <v>4</v>
      </c>
      <c r="D248" s="153" t="s">
        <v>1153</v>
      </c>
      <c r="E248" s="57"/>
      <c r="F248" s="169"/>
      <c r="G248" s="212" t="str">
        <f t="shared" si="13"/>
        <v/>
      </c>
      <c r="H248" s="54"/>
      <c r="I248" s="57">
        <v>18218718</v>
      </c>
      <c r="J248" s="258">
        <f t="shared" si="15"/>
        <v>78.066828193243651</v>
      </c>
      <c r="K248" s="216">
        <f t="shared" si="14"/>
        <v>0.30776215307244165</v>
      </c>
      <c r="L248" s="59">
        <v>23337336</v>
      </c>
      <c r="N248" s="42"/>
      <c r="O248" s="42"/>
      <c r="P248" s="42"/>
      <c r="Q248" s="42"/>
      <c r="R248" s="42"/>
      <c r="S248" s="42"/>
    </row>
    <row r="249" spans="2:19" ht="18.75">
      <c r="B249" s="143" t="s">
        <v>244</v>
      </c>
      <c r="C249" s="144">
        <v>3</v>
      </c>
      <c r="D249" s="153" t="s">
        <v>1154</v>
      </c>
      <c r="E249" s="57">
        <v>1236234</v>
      </c>
      <c r="F249" s="169" t="s">
        <v>18</v>
      </c>
      <c r="G249" s="212">
        <f t="shared" si="13"/>
        <v>77.318119473911011</v>
      </c>
      <c r="H249" s="54">
        <v>1598893</v>
      </c>
      <c r="I249" s="57">
        <v>28583007</v>
      </c>
      <c r="J249" s="258">
        <f t="shared" si="15"/>
        <v>71.924736995284519</v>
      </c>
      <c r="K249" s="216">
        <f t="shared" si="14"/>
        <v>0.4828423040306497</v>
      </c>
      <c r="L249" s="54">
        <v>39740162</v>
      </c>
      <c r="N249" s="42"/>
      <c r="O249" s="42"/>
      <c r="P249" s="42"/>
      <c r="Q249" s="42"/>
      <c r="R249" s="42"/>
      <c r="S249" s="42"/>
    </row>
    <row r="250" spans="2:19" ht="18.75">
      <c r="B250" s="143" t="s">
        <v>246</v>
      </c>
      <c r="C250" s="144">
        <v>4</v>
      </c>
      <c r="D250" s="153" t="s">
        <v>1155</v>
      </c>
      <c r="E250" s="57">
        <v>1135749</v>
      </c>
      <c r="F250" s="169" t="s">
        <v>18</v>
      </c>
      <c r="G250" s="212">
        <f t="shared" si="13"/>
        <v>77.109610822715965</v>
      </c>
      <c r="H250" s="59">
        <v>1472902</v>
      </c>
      <c r="I250" s="57">
        <v>21961270</v>
      </c>
      <c r="J250" s="258">
        <f t="shared" si="15"/>
        <v>70.472007753012846</v>
      </c>
      <c r="K250" s="216">
        <f t="shared" si="14"/>
        <v>0.3709837179216024</v>
      </c>
      <c r="L250" s="54">
        <v>31163111</v>
      </c>
      <c r="N250" s="42"/>
      <c r="O250" s="42"/>
      <c r="P250" s="42"/>
      <c r="Q250" s="42"/>
      <c r="R250" s="42"/>
      <c r="S250" s="42"/>
    </row>
    <row r="251" spans="2:19" ht="18.75">
      <c r="B251" s="143" t="s">
        <v>1156</v>
      </c>
      <c r="C251" s="144">
        <v>3</v>
      </c>
      <c r="D251" s="153" t="s">
        <v>1157</v>
      </c>
      <c r="E251" s="57">
        <v>93004512</v>
      </c>
      <c r="F251" s="169" t="s">
        <v>36</v>
      </c>
      <c r="G251" s="212">
        <f t="shared" si="13"/>
        <v>82.917872832870444</v>
      </c>
      <c r="H251" s="54">
        <v>112164614</v>
      </c>
      <c r="I251" s="57">
        <v>18703972</v>
      </c>
      <c r="J251" s="258">
        <f t="shared" si="15"/>
        <v>77.75955366348488</v>
      </c>
      <c r="K251" s="216">
        <f t="shared" si="14"/>
        <v>0.31595937176955385</v>
      </c>
      <c r="L251" s="54">
        <v>24053600</v>
      </c>
      <c r="N251" s="42"/>
      <c r="O251" s="42"/>
      <c r="P251" s="42"/>
      <c r="Q251" s="42"/>
      <c r="R251" s="42"/>
      <c r="S251" s="42"/>
    </row>
    <row r="252" spans="2:19" ht="18.75">
      <c r="B252" s="140" t="s">
        <v>269</v>
      </c>
      <c r="C252" s="141">
        <v>2</v>
      </c>
      <c r="D252" s="154" t="s">
        <v>249</v>
      </c>
      <c r="E252" s="58">
        <v>147971</v>
      </c>
      <c r="F252" s="174" t="s">
        <v>18</v>
      </c>
      <c r="G252" s="207">
        <f t="shared" si="13"/>
        <v>84.731097826335926</v>
      </c>
      <c r="H252" s="51">
        <v>174636</v>
      </c>
      <c r="I252" s="58">
        <v>26342390</v>
      </c>
      <c r="J252" s="257">
        <f t="shared" si="15"/>
        <v>86.109119841317323</v>
      </c>
      <c r="K252" s="211">
        <f t="shared" si="14"/>
        <v>0.44499237890799753</v>
      </c>
      <c r="L252" s="51">
        <v>30591870</v>
      </c>
      <c r="N252" s="42"/>
      <c r="O252" s="42"/>
      <c r="P252" s="42"/>
      <c r="Q252" s="42"/>
      <c r="R252" s="42"/>
      <c r="S252" s="42"/>
    </row>
    <row r="253" spans="2:19" ht="18.75">
      <c r="B253" s="143" t="s">
        <v>271</v>
      </c>
      <c r="C253" s="144">
        <v>3</v>
      </c>
      <c r="D253" s="153" t="s">
        <v>251</v>
      </c>
      <c r="E253" s="57">
        <v>106872</v>
      </c>
      <c r="F253" s="169" t="s">
        <v>18</v>
      </c>
      <c r="G253" s="212">
        <f t="shared" si="13"/>
        <v>81.306726109416246</v>
      </c>
      <c r="H253" s="54">
        <v>131443</v>
      </c>
      <c r="I253" s="57">
        <v>13796523</v>
      </c>
      <c r="J253" s="258">
        <f t="shared" si="15"/>
        <v>84.101243183339363</v>
      </c>
      <c r="K253" s="216">
        <f t="shared" si="14"/>
        <v>0.23305962710402903</v>
      </c>
      <c r="L253" s="54">
        <v>16404660</v>
      </c>
      <c r="N253" s="42"/>
      <c r="O253" s="42"/>
      <c r="P253" s="42"/>
      <c r="Q253" s="42"/>
      <c r="R253" s="42"/>
      <c r="S253" s="42"/>
    </row>
    <row r="254" spans="2:19" ht="18.75">
      <c r="B254" s="140" t="s">
        <v>313</v>
      </c>
      <c r="C254" s="141">
        <v>2</v>
      </c>
      <c r="D254" s="154" t="s">
        <v>270</v>
      </c>
      <c r="E254" s="58"/>
      <c r="F254" s="174"/>
      <c r="G254" s="207" t="str">
        <f t="shared" si="13"/>
        <v/>
      </c>
      <c r="H254" s="51"/>
      <c r="I254" s="58">
        <v>170918791</v>
      </c>
      <c r="J254" s="257">
        <f t="shared" si="15"/>
        <v>114.91423603891242</v>
      </c>
      <c r="K254" s="211">
        <f t="shared" si="14"/>
        <v>2.8872687484760817</v>
      </c>
      <c r="L254" s="51">
        <v>148735959</v>
      </c>
      <c r="N254" s="42"/>
      <c r="O254" s="42"/>
      <c r="P254" s="42"/>
      <c r="Q254" s="42"/>
      <c r="R254" s="42"/>
      <c r="S254" s="42"/>
    </row>
    <row r="255" spans="2:19" ht="18.75">
      <c r="B255" s="143" t="s">
        <v>315</v>
      </c>
      <c r="C255" s="144">
        <v>3</v>
      </c>
      <c r="D255" s="153" t="s">
        <v>1158</v>
      </c>
      <c r="E255" s="57">
        <v>49471746</v>
      </c>
      <c r="F255" s="169" t="s">
        <v>36</v>
      </c>
      <c r="G255" s="212">
        <f t="shared" si="13"/>
        <v>75.49669256191693</v>
      </c>
      <c r="H255" s="54">
        <v>65528362</v>
      </c>
      <c r="I255" s="57">
        <v>21069674</v>
      </c>
      <c r="J255" s="258">
        <f t="shared" si="15"/>
        <v>62.794076856311186</v>
      </c>
      <c r="K255" s="216">
        <f t="shared" si="14"/>
        <v>0.35592231213933073</v>
      </c>
      <c r="L255" s="54">
        <v>33553601</v>
      </c>
      <c r="N255" s="42"/>
      <c r="O255" s="42"/>
      <c r="P255" s="42"/>
      <c r="Q255" s="42"/>
      <c r="R255" s="42"/>
      <c r="S255" s="42"/>
    </row>
    <row r="256" spans="2:19" ht="18.75">
      <c r="B256" s="143" t="s">
        <v>1159</v>
      </c>
      <c r="C256" s="144">
        <v>4</v>
      </c>
      <c r="D256" s="153" t="s">
        <v>1160</v>
      </c>
      <c r="E256" s="57">
        <v>66933</v>
      </c>
      <c r="F256" s="169" t="s">
        <v>36</v>
      </c>
      <c r="G256" s="212">
        <f t="shared" si="13"/>
        <v>94.478085962312093</v>
      </c>
      <c r="H256" s="54">
        <v>70845</v>
      </c>
      <c r="I256" s="57">
        <v>301115</v>
      </c>
      <c r="J256" s="258">
        <f t="shared" si="15"/>
        <v>89.446386825212471</v>
      </c>
      <c r="K256" s="216">
        <f t="shared" si="14"/>
        <v>5.0866257835709555E-3</v>
      </c>
      <c r="L256" s="54">
        <v>336643</v>
      </c>
      <c r="N256" s="42"/>
      <c r="O256" s="42"/>
      <c r="P256" s="42"/>
      <c r="Q256" s="42"/>
      <c r="R256" s="42"/>
      <c r="S256" s="42"/>
    </row>
    <row r="257" spans="1:19" ht="18.75">
      <c r="B257" s="143" t="s">
        <v>1161</v>
      </c>
      <c r="C257" s="144">
        <v>4</v>
      </c>
      <c r="D257" s="153" t="s">
        <v>276</v>
      </c>
      <c r="E257" s="57">
        <v>3650770</v>
      </c>
      <c r="F257" s="169" t="s">
        <v>36</v>
      </c>
      <c r="G257" s="212">
        <f t="shared" si="13"/>
        <v>91.986491672190994</v>
      </c>
      <c r="H257" s="54">
        <v>3968811</v>
      </c>
      <c r="I257" s="57">
        <v>1697611</v>
      </c>
      <c r="J257" s="258">
        <f t="shared" si="15"/>
        <v>85.809654028998978</v>
      </c>
      <c r="K257" s="216">
        <f t="shared" si="14"/>
        <v>2.8677122969874208E-2</v>
      </c>
      <c r="L257" s="54">
        <v>1978345</v>
      </c>
      <c r="N257" s="42"/>
      <c r="O257" s="42"/>
      <c r="P257" s="42"/>
      <c r="Q257" s="42"/>
      <c r="R257" s="42"/>
      <c r="S257" s="42"/>
    </row>
    <row r="258" spans="1:19" ht="18.75">
      <c r="B258" s="143" t="s">
        <v>1162</v>
      </c>
      <c r="C258" s="144">
        <v>4</v>
      </c>
      <c r="D258" s="153" t="s">
        <v>1163</v>
      </c>
      <c r="E258" s="57">
        <v>39925754</v>
      </c>
      <c r="F258" s="169" t="s">
        <v>36</v>
      </c>
      <c r="G258" s="212">
        <f t="shared" si="13"/>
        <v>75.62690584964254</v>
      </c>
      <c r="H258" s="54">
        <v>52793055</v>
      </c>
      <c r="I258" s="57">
        <v>12989749</v>
      </c>
      <c r="J258" s="258">
        <f t="shared" si="15"/>
        <v>68.017995846371235</v>
      </c>
      <c r="K258" s="216">
        <f t="shared" si="14"/>
        <v>0.21943108840647274</v>
      </c>
      <c r="L258" s="54">
        <v>19097518</v>
      </c>
      <c r="N258" s="42"/>
      <c r="O258" s="42"/>
      <c r="P258" s="42"/>
      <c r="Q258" s="42"/>
      <c r="R258" s="42"/>
      <c r="S258" s="42"/>
    </row>
    <row r="259" spans="1:19" ht="18.75">
      <c r="B259" s="143" t="s">
        <v>317</v>
      </c>
      <c r="C259" s="144">
        <v>3</v>
      </c>
      <c r="D259" s="153" t="s">
        <v>1164</v>
      </c>
      <c r="E259" s="57">
        <v>45589846</v>
      </c>
      <c r="F259" s="169" t="s">
        <v>241</v>
      </c>
      <c r="G259" s="212">
        <f t="shared" si="13"/>
        <v>124.03781536428606</v>
      </c>
      <c r="H259" s="54">
        <v>36754796</v>
      </c>
      <c r="I259" s="57">
        <v>4304645</v>
      </c>
      <c r="J259" s="258">
        <f t="shared" si="15"/>
        <v>107.22133604069815</v>
      </c>
      <c r="K259" s="216">
        <f t="shared" si="14"/>
        <v>7.2716796725901381E-2</v>
      </c>
      <c r="L259" s="59">
        <v>4014728</v>
      </c>
      <c r="N259" s="42"/>
      <c r="O259" s="42"/>
      <c r="P259" s="42"/>
      <c r="Q259" s="42"/>
      <c r="R259" s="42"/>
      <c r="S259" s="42"/>
    </row>
    <row r="260" spans="1:19" ht="18.75">
      <c r="B260" s="143" t="s">
        <v>1165</v>
      </c>
      <c r="C260" s="144">
        <v>4</v>
      </c>
      <c r="D260" s="153" t="s">
        <v>1166</v>
      </c>
      <c r="E260" s="57">
        <v>45589846</v>
      </c>
      <c r="F260" s="169" t="s">
        <v>241</v>
      </c>
      <c r="G260" s="212">
        <f t="shared" si="13"/>
        <v>124.03781536428606</v>
      </c>
      <c r="H260" s="54">
        <v>36754796</v>
      </c>
      <c r="I260" s="57">
        <v>4304645</v>
      </c>
      <c r="J260" s="258">
        <f t="shared" si="15"/>
        <v>107.22133604069815</v>
      </c>
      <c r="K260" s="216">
        <f t="shared" si="14"/>
        <v>7.2716796725901381E-2</v>
      </c>
      <c r="L260" s="54">
        <v>4014728</v>
      </c>
      <c r="N260" s="42"/>
      <c r="O260" s="42"/>
      <c r="P260" s="42"/>
      <c r="Q260" s="42"/>
      <c r="R260" s="42"/>
      <c r="S260" s="42"/>
    </row>
    <row r="261" spans="1:19" ht="18.75">
      <c r="A261" s="62"/>
      <c r="B261" s="143" t="s">
        <v>1167</v>
      </c>
      <c r="C261" s="144">
        <v>3</v>
      </c>
      <c r="D261" s="153" t="s">
        <v>1168</v>
      </c>
      <c r="E261" s="57">
        <v>6073527</v>
      </c>
      <c r="F261" s="169" t="s">
        <v>241</v>
      </c>
      <c r="G261" s="212">
        <f t="shared" ref="G261:G321" si="16">IF(F261="","",E261/H261*100)</f>
        <v>66.066204928657299</v>
      </c>
      <c r="H261" s="54">
        <v>9193092</v>
      </c>
      <c r="I261" s="57">
        <v>4785662</v>
      </c>
      <c r="J261" s="258">
        <f t="shared" si="15"/>
        <v>58.045060508911384</v>
      </c>
      <c r="K261" s="216">
        <f t="shared" si="14"/>
        <v>8.084244132858126E-2</v>
      </c>
      <c r="L261" s="54">
        <v>8244736</v>
      </c>
      <c r="N261" s="42"/>
      <c r="O261" s="42"/>
      <c r="P261" s="42"/>
      <c r="Q261" s="42"/>
      <c r="R261" s="42"/>
      <c r="S261" s="42"/>
    </row>
    <row r="262" spans="1:19" ht="18.75">
      <c r="B262" s="143" t="s">
        <v>1169</v>
      </c>
      <c r="C262" s="144">
        <v>4</v>
      </c>
      <c r="D262" s="153" t="s">
        <v>1170</v>
      </c>
      <c r="E262" s="57">
        <v>6041919</v>
      </c>
      <c r="F262" s="169" t="s">
        <v>241</v>
      </c>
      <c r="G262" s="212">
        <f t="shared" si="16"/>
        <v>66.22217277839826</v>
      </c>
      <c r="H262" s="54">
        <v>9123710</v>
      </c>
      <c r="I262" s="57">
        <v>4723884</v>
      </c>
      <c r="J262" s="258">
        <f t="shared" si="15"/>
        <v>58.40567869460844</v>
      </c>
      <c r="K262" s="216">
        <f t="shared" si="14"/>
        <v>7.9798848124465055E-2</v>
      </c>
      <c r="L262" s="59">
        <v>8088056</v>
      </c>
      <c r="N262" s="42"/>
      <c r="O262" s="42"/>
      <c r="P262" s="42"/>
      <c r="Q262" s="42"/>
      <c r="R262" s="42"/>
      <c r="S262" s="42"/>
    </row>
    <row r="263" spans="1:19" ht="18.75">
      <c r="B263" s="143" t="s">
        <v>319</v>
      </c>
      <c r="C263" s="144">
        <v>3</v>
      </c>
      <c r="D263" s="153" t="s">
        <v>1171</v>
      </c>
      <c r="E263" s="57">
        <v>62774</v>
      </c>
      <c r="F263" s="169" t="s">
        <v>241</v>
      </c>
      <c r="G263" s="212">
        <f t="shared" si="16"/>
        <v>19.15722141858776</v>
      </c>
      <c r="H263" s="54">
        <v>327678</v>
      </c>
      <c r="I263" s="57">
        <v>63398</v>
      </c>
      <c r="J263" s="258">
        <f t="shared" si="15"/>
        <v>52.451394059733602</v>
      </c>
      <c r="K263" s="216">
        <f t="shared" ref="K263:K322" si="17">I263/$I$411*100</f>
        <v>1.070959272792227E-3</v>
      </c>
      <c r="L263" s="59">
        <v>120870</v>
      </c>
      <c r="N263" s="42"/>
      <c r="O263" s="42"/>
      <c r="P263" s="42"/>
      <c r="Q263" s="42"/>
      <c r="R263" s="42"/>
      <c r="S263" s="42"/>
    </row>
    <row r="264" spans="1:19" ht="18.75">
      <c r="B264" s="143" t="s">
        <v>335</v>
      </c>
      <c r="C264" s="144">
        <v>3</v>
      </c>
      <c r="D264" s="153" t="s">
        <v>1172</v>
      </c>
      <c r="E264" s="57">
        <v>9638252</v>
      </c>
      <c r="F264" s="169" t="s">
        <v>36</v>
      </c>
      <c r="G264" s="212">
        <f t="shared" si="16"/>
        <v>79.976878839109276</v>
      </c>
      <c r="H264" s="54">
        <v>12051298</v>
      </c>
      <c r="I264" s="57">
        <v>7618965</v>
      </c>
      <c r="J264" s="258">
        <f t="shared" si="15"/>
        <v>75.612814957254102</v>
      </c>
      <c r="K264" s="216">
        <f t="shared" si="17"/>
        <v>0.1287043947100765</v>
      </c>
      <c r="L264" s="59">
        <v>10076288</v>
      </c>
      <c r="N264" s="42"/>
      <c r="O264" s="42"/>
      <c r="P264" s="42"/>
      <c r="Q264" s="42"/>
      <c r="R264" s="42"/>
      <c r="S264" s="42"/>
    </row>
    <row r="265" spans="1:19" ht="18.75">
      <c r="B265" s="143" t="s">
        <v>341</v>
      </c>
      <c r="C265" s="144">
        <v>3</v>
      </c>
      <c r="D265" s="153" t="s">
        <v>1173</v>
      </c>
      <c r="E265" s="57">
        <v>2090189</v>
      </c>
      <c r="F265" s="169" t="s">
        <v>36</v>
      </c>
      <c r="G265" s="212">
        <f t="shared" si="16"/>
        <v>80.105446026266847</v>
      </c>
      <c r="H265" s="54">
        <v>2609297</v>
      </c>
      <c r="I265" s="57">
        <v>1625055</v>
      </c>
      <c r="J265" s="258">
        <f t="shared" si="15"/>
        <v>85.580333515020811</v>
      </c>
      <c r="K265" s="216">
        <f t="shared" si="17"/>
        <v>2.7451460945887449E-2</v>
      </c>
      <c r="L265" s="59">
        <v>1898865</v>
      </c>
      <c r="N265" s="42"/>
      <c r="O265" s="42"/>
      <c r="P265" s="42"/>
      <c r="Q265" s="42"/>
      <c r="R265" s="42"/>
      <c r="S265" s="42"/>
    </row>
    <row r="266" spans="1:19" ht="18.75">
      <c r="B266" s="143" t="s">
        <v>1174</v>
      </c>
      <c r="C266" s="144">
        <v>3</v>
      </c>
      <c r="D266" s="153" t="s">
        <v>1175</v>
      </c>
      <c r="E266" s="57">
        <v>14000</v>
      </c>
      <c r="F266" s="169" t="s">
        <v>18</v>
      </c>
      <c r="G266" s="212">
        <f t="shared" si="16"/>
        <v>99.269658937814654</v>
      </c>
      <c r="H266" s="59">
        <v>14103</v>
      </c>
      <c r="I266" s="57">
        <v>8467166</v>
      </c>
      <c r="J266" s="258">
        <f t="shared" si="15"/>
        <v>92.439014591256594</v>
      </c>
      <c r="K266" s="216">
        <f t="shared" si="17"/>
        <v>0.14303274459716503</v>
      </c>
      <c r="L266" s="59">
        <v>9159732</v>
      </c>
      <c r="N266" s="42"/>
      <c r="O266" s="42"/>
      <c r="P266" s="42"/>
      <c r="Q266" s="42"/>
      <c r="R266" s="42"/>
      <c r="S266" s="42"/>
    </row>
    <row r="267" spans="1:19" ht="18.75">
      <c r="B267" s="143" t="s">
        <v>1176</v>
      </c>
      <c r="C267" s="144">
        <v>3</v>
      </c>
      <c r="D267" s="153" t="s">
        <v>1177</v>
      </c>
      <c r="E267" s="57">
        <v>1730749</v>
      </c>
      <c r="F267" s="169" t="s">
        <v>36</v>
      </c>
      <c r="G267" s="212">
        <f t="shared" si="16"/>
        <v>94.293721502794625</v>
      </c>
      <c r="H267" s="54">
        <v>1835487</v>
      </c>
      <c r="I267" s="57">
        <v>1714834</v>
      </c>
      <c r="J267" s="258">
        <f t="shared" si="15"/>
        <v>92.667882904011634</v>
      </c>
      <c r="K267" s="216">
        <f t="shared" si="17"/>
        <v>2.896806482222445E-2</v>
      </c>
      <c r="L267" s="54">
        <v>1850516</v>
      </c>
      <c r="N267" s="42"/>
      <c r="O267" s="42"/>
      <c r="P267" s="42"/>
      <c r="Q267" s="42"/>
      <c r="R267" s="42"/>
      <c r="S267" s="42"/>
    </row>
    <row r="268" spans="1:19" ht="18.75">
      <c r="B268" s="140" t="s">
        <v>344</v>
      </c>
      <c r="C268" s="141">
        <v>2</v>
      </c>
      <c r="D268" s="154" t="s">
        <v>314</v>
      </c>
      <c r="E268" s="58"/>
      <c r="F268" s="174"/>
      <c r="G268" s="207" t="str">
        <f t="shared" si="16"/>
        <v/>
      </c>
      <c r="H268" s="51"/>
      <c r="I268" s="58">
        <v>106033188</v>
      </c>
      <c r="J268" s="257">
        <f t="shared" si="15"/>
        <v>91.42428800162871</v>
      </c>
      <c r="K268" s="211">
        <f t="shared" si="17"/>
        <v>1.791179941201954</v>
      </c>
      <c r="L268" s="51">
        <v>115979233</v>
      </c>
      <c r="N268" s="42"/>
      <c r="O268" s="42"/>
      <c r="P268" s="42"/>
      <c r="Q268" s="42"/>
      <c r="R268" s="42"/>
      <c r="S268" s="42"/>
    </row>
    <row r="269" spans="1:19" ht="18.75">
      <c r="B269" s="143" t="s">
        <v>346</v>
      </c>
      <c r="C269" s="144">
        <v>3</v>
      </c>
      <c r="D269" s="153" t="s">
        <v>320</v>
      </c>
      <c r="E269" s="57"/>
      <c r="F269" s="169"/>
      <c r="G269" s="212" t="str">
        <f t="shared" si="16"/>
        <v/>
      </c>
      <c r="H269" s="54"/>
      <c r="I269" s="57">
        <v>39483179</v>
      </c>
      <c r="J269" s="258">
        <f t="shared" si="15"/>
        <v>101.85944038832461</v>
      </c>
      <c r="K269" s="216">
        <f t="shared" si="17"/>
        <v>0.66697493090263615</v>
      </c>
      <c r="L269" s="59">
        <v>38762415</v>
      </c>
      <c r="N269" s="42"/>
      <c r="O269" s="42"/>
      <c r="P269" s="42"/>
      <c r="Q269" s="42"/>
      <c r="R269" s="42"/>
      <c r="S269" s="42"/>
    </row>
    <row r="270" spans="1:19" ht="18.75">
      <c r="B270" s="143" t="s">
        <v>350</v>
      </c>
      <c r="C270" s="144">
        <v>3</v>
      </c>
      <c r="D270" s="153" t="s">
        <v>1178</v>
      </c>
      <c r="E270" s="57">
        <v>54</v>
      </c>
      <c r="F270" s="169" t="s">
        <v>343</v>
      </c>
      <c r="G270" s="212">
        <f t="shared" si="16"/>
        <v>33.128834355828218</v>
      </c>
      <c r="H270" s="59">
        <v>163</v>
      </c>
      <c r="I270" s="57">
        <v>40215</v>
      </c>
      <c r="J270" s="258">
        <f t="shared" si="15"/>
        <v>31.389031986137777</v>
      </c>
      <c r="K270" s="216">
        <f t="shared" si="17"/>
        <v>6.793373159301461E-4</v>
      </c>
      <c r="L270" s="59">
        <v>128118</v>
      </c>
      <c r="N270" s="42"/>
      <c r="O270" s="42"/>
      <c r="P270" s="42"/>
      <c r="Q270" s="42"/>
      <c r="R270" s="42"/>
      <c r="S270" s="42"/>
    </row>
    <row r="271" spans="1:19" ht="18.75">
      <c r="B271" s="143" t="s">
        <v>354</v>
      </c>
      <c r="C271" s="144">
        <v>3</v>
      </c>
      <c r="D271" s="153" t="s">
        <v>1179</v>
      </c>
      <c r="E271" s="57">
        <v>76672</v>
      </c>
      <c r="F271" s="169" t="s">
        <v>36</v>
      </c>
      <c r="G271" s="212">
        <f t="shared" si="16"/>
        <v>109.1198906979392</v>
      </c>
      <c r="H271" s="54">
        <v>70264</v>
      </c>
      <c r="I271" s="57">
        <v>134351</v>
      </c>
      <c r="J271" s="258">
        <f t="shared" si="15"/>
        <v>137.44066617562811</v>
      </c>
      <c r="K271" s="216">
        <f t="shared" si="17"/>
        <v>2.2695424028977016E-3</v>
      </c>
      <c r="L271" s="54">
        <v>97752</v>
      </c>
      <c r="N271" s="42"/>
      <c r="O271" s="42"/>
      <c r="P271" s="42"/>
      <c r="Q271" s="42"/>
      <c r="R271" s="42"/>
      <c r="S271" s="42"/>
    </row>
    <row r="272" spans="1:19" ht="18.75">
      <c r="B272" s="140" t="s">
        <v>388</v>
      </c>
      <c r="C272" s="141">
        <v>2</v>
      </c>
      <c r="D272" s="154" t="s">
        <v>345</v>
      </c>
      <c r="E272" s="58">
        <v>660979</v>
      </c>
      <c r="F272" s="174" t="s">
        <v>18</v>
      </c>
      <c r="G272" s="207">
        <f t="shared" si="16"/>
        <v>75.695654862655545</v>
      </c>
      <c r="H272" s="51">
        <v>873206</v>
      </c>
      <c r="I272" s="58">
        <v>84668886</v>
      </c>
      <c r="J272" s="257">
        <f t="shared" si="15"/>
        <v>71.982479946298852</v>
      </c>
      <c r="K272" s="211">
        <f t="shared" si="17"/>
        <v>1.4302805858022014</v>
      </c>
      <c r="L272" s="51">
        <v>117624297</v>
      </c>
      <c r="N272" s="42"/>
      <c r="O272" s="42"/>
      <c r="P272" s="42"/>
      <c r="Q272" s="42"/>
      <c r="R272" s="42"/>
      <c r="S272" s="42"/>
    </row>
    <row r="273" spans="2:19" ht="18.75">
      <c r="B273" s="143" t="s">
        <v>390</v>
      </c>
      <c r="C273" s="144">
        <v>3</v>
      </c>
      <c r="D273" s="153" t="s">
        <v>347</v>
      </c>
      <c r="E273" s="57">
        <v>2341</v>
      </c>
      <c r="F273" s="169" t="s">
        <v>18</v>
      </c>
      <c r="G273" s="212">
        <f t="shared" si="16"/>
        <v>11.219208281414742</v>
      </c>
      <c r="H273" s="54">
        <v>20866</v>
      </c>
      <c r="I273" s="57">
        <v>101253</v>
      </c>
      <c r="J273" s="258">
        <f t="shared" si="15"/>
        <v>11.495924602593403</v>
      </c>
      <c r="K273" s="216">
        <f t="shared" si="17"/>
        <v>1.7104299701572818E-3</v>
      </c>
      <c r="L273" s="54">
        <v>880773</v>
      </c>
      <c r="N273" s="42"/>
      <c r="O273" s="42"/>
      <c r="P273" s="42"/>
      <c r="Q273" s="42"/>
      <c r="R273" s="42"/>
      <c r="S273" s="42"/>
    </row>
    <row r="274" spans="2:19" ht="18.75">
      <c r="B274" s="143" t="s">
        <v>400</v>
      </c>
      <c r="C274" s="144">
        <v>3</v>
      </c>
      <c r="D274" s="153" t="s">
        <v>1180</v>
      </c>
      <c r="E274" s="57">
        <v>145580</v>
      </c>
      <c r="F274" s="169" t="s">
        <v>18</v>
      </c>
      <c r="G274" s="212">
        <f t="shared" si="16"/>
        <v>75.349626823183542</v>
      </c>
      <c r="H274" s="54">
        <v>193206</v>
      </c>
      <c r="I274" s="57">
        <v>20220154</v>
      </c>
      <c r="J274" s="258">
        <f t="shared" si="15"/>
        <v>66.406849929347203</v>
      </c>
      <c r="K274" s="216">
        <f t="shared" si="17"/>
        <v>0.3415716808666967</v>
      </c>
      <c r="L274" s="54">
        <v>30448898</v>
      </c>
      <c r="N274" s="42"/>
      <c r="O274" s="42"/>
      <c r="P274" s="42"/>
      <c r="Q274" s="42"/>
      <c r="R274" s="42"/>
      <c r="S274" s="42"/>
    </row>
    <row r="275" spans="2:19" ht="18.75">
      <c r="B275" s="143" t="s">
        <v>406</v>
      </c>
      <c r="C275" s="144">
        <v>3</v>
      </c>
      <c r="D275" s="153" t="s">
        <v>355</v>
      </c>
      <c r="E275" s="57">
        <v>69975</v>
      </c>
      <c r="F275" s="169" t="s">
        <v>18</v>
      </c>
      <c r="G275" s="212">
        <f t="shared" si="16"/>
        <v>76.313608305886973</v>
      </c>
      <c r="H275" s="54">
        <v>91694</v>
      </c>
      <c r="I275" s="57">
        <v>10038417</v>
      </c>
      <c r="J275" s="258">
        <f t="shared" si="15"/>
        <v>72.462588357482559</v>
      </c>
      <c r="K275" s="216">
        <f t="shared" si="17"/>
        <v>0.16957531421030833</v>
      </c>
      <c r="L275" s="54">
        <v>13853241</v>
      </c>
      <c r="N275" s="42"/>
      <c r="O275" s="42"/>
      <c r="P275" s="42"/>
      <c r="Q275" s="42"/>
      <c r="R275" s="42"/>
      <c r="S275" s="42"/>
    </row>
    <row r="276" spans="2:19" ht="18.75">
      <c r="B276" s="143" t="s">
        <v>410</v>
      </c>
      <c r="C276" s="144">
        <v>3</v>
      </c>
      <c r="D276" s="153" t="s">
        <v>363</v>
      </c>
      <c r="E276" s="57">
        <v>374718</v>
      </c>
      <c r="F276" s="169" t="s">
        <v>18</v>
      </c>
      <c r="G276" s="212">
        <f t="shared" si="16"/>
        <v>80.264149973439345</v>
      </c>
      <c r="H276" s="59">
        <v>466856</v>
      </c>
      <c r="I276" s="57">
        <v>31793069</v>
      </c>
      <c r="J276" s="258">
        <f t="shared" si="15"/>
        <v>78.176626417254099</v>
      </c>
      <c r="K276" s="216">
        <f t="shared" si="17"/>
        <v>0.53706870967653697</v>
      </c>
      <c r="L276" s="59">
        <v>40668254</v>
      </c>
      <c r="N276" s="42"/>
      <c r="O276" s="42"/>
      <c r="P276" s="42"/>
      <c r="Q276" s="42"/>
      <c r="R276" s="42"/>
      <c r="S276" s="42"/>
    </row>
    <row r="277" spans="2:19" ht="18.75">
      <c r="B277" s="143" t="s">
        <v>412</v>
      </c>
      <c r="C277" s="144">
        <v>3</v>
      </c>
      <c r="D277" s="153" t="s">
        <v>385</v>
      </c>
      <c r="E277" s="57">
        <v>43059</v>
      </c>
      <c r="F277" s="169" t="s">
        <v>18</v>
      </c>
      <c r="G277" s="212">
        <f t="shared" si="16"/>
        <v>84.401278005370756</v>
      </c>
      <c r="H277" s="54">
        <v>51017</v>
      </c>
      <c r="I277" s="57">
        <v>16208659</v>
      </c>
      <c r="J277" s="258">
        <f t="shared" si="15"/>
        <v>80.584907897651178</v>
      </c>
      <c r="K277" s="216">
        <f t="shared" si="17"/>
        <v>0.27380696008670907</v>
      </c>
      <c r="L277" s="54">
        <v>20113765</v>
      </c>
      <c r="N277" s="42"/>
      <c r="O277" s="42"/>
      <c r="P277" s="42"/>
      <c r="Q277" s="42"/>
      <c r="R277" s="42"/>
      <c r="S277" s="42"/>
    </row>
    <row r="278" spans="2:19" ht="18.75">
      <c r="B278" s="140" t="s">
        <v>414</v>
      </c>
      <c r="C278" s="141">
        <v>2</v>
      </c>
      <c r="D278" s="154" t="s">
        <v>389</v>
      </c>
      <c r="E278" s="58">
        <v>902062</v>
      </c>
      <c r="F278" s="174" t="s">
        <v>18</v>
      </c>
      <c r="G278" s="207">
        <f t="shared" si="16"/>
        <v>80.41767961908532</v>
      </c>
      <c r="H278" s="51">
        <v>1121721</v>
      </c>
      <c r="I278" s="58">
        <v>233142493</v>
      </c>
      <c r="J278" s="257">
        <f t="shared" si="15"/>
        <v>76.105192743055426</v>
      </c>
      <c r="K278" s="211">
        <f t="shared" si="17"/>
        <v>3.9383910337904484</v>
      </c>
      <c r="L278" s="51">
        <v>306342425</v>
      </c>
      <c r="N278" s="42"/>
      <c r="O278" s="42"/>
      <c r="P278" s="42"/>
      <c r="Q278" s="42"/>
      <c r="R278" s="42"/>
      <c r="S278" s="42"/>
    </row>
    <row r="279" spans="2:19" ht="18.75">
      <c r="B279" s="143" t="s">
        <v>416</v>
      </c>
      <c r="C279" s="144">
        <v>3</v>
      </c>
      <c r="D279" s="153" t="s">
        <v>1181</v>
      </c>
      <c r="E279" s="57">
        <v>27221</v>
      </c>
      <c r="F279" s="169" t="s">
        <v>36</v>
      </c>
      <c r="G279" s="212">
        <f>IF(F279="","",E279/H279*100)</f>
        <v>117.32178260494786</v>
      </c>
      <c r="H279" s="54">
        <v>23202</v>
      </c>
      <c r="I279" s="57">
        <v>574998</v>
      </c>
      <c r="J279" s="258">
        <f t="shared" si="15"/>
        <v>129.80459261533463</v>
      </c>
      <c r="K279" s="216">
        <f t="shared" si="17"/>
        <v>9.7132313312247223E-3</v>
      </c>
      <c r="L279" s="54">
        <v>442972</v>
      </c>
      <c r="N279" s="42"/>
      <c r="O279" s="42"/>
      <c r="P279" s="42"/>
      <c r="Q279" s="42"/>
      <c r="R279" s="42"/>
      <c r="S279" s="42"/>
    </row>
    <row r="280" spans="2:19" ht="18.75">
      <c r="B280" s="143" t="s">
        <v>418</v>
      </c>
      <c r="C280" s="144">
        <v>4</v>
      </c>
      <c r="D280" s="153" t="s">
        <v>1182</v>
      </c>
      <c r="E280" s="57">
        <v>10</v>
      </c>
      <c r="F280" s="169" t="s">
        <v>36</v>
      </c>
      <c r="G280" s="212">
        <f>IF(F280="","",E280/H280*100)</f>
        <v>142.85714285714286</v>
      </c>
      <c r="H280" s="54">
        <v>7</v>
      </c>
      <c r="I280" s="57">
        <v>24884</v>
      </c>
      <c r="J280" s="258">
        <f t="shared" si="15"/>
        <v>141.23389522674387</v>
      </c>
      <c r="K280" s="216">
        <f t="shared" si="17"/>
        <v>4.2035632897191989E-4</v>
      </c>
      <c r="L280" s="54">
        <v>17619</v>
      </c>
      <c r="N280" s="42"/>
      <c r="O280" s="42"/>
      <c r="P280" s="42"/>
      <c r="Q280" s="42"/>
      <c r="R280" s="42"/>
      <c r="S280" s="42"/>
    </row>
    <row r="281" spans="2:19" ht="18.75">
      <c r="B281" s="143" t="s">
        <v>1183</v>
      </c>
      <c r="C281" s="144">
        <v>4</v>
      </c>
      <c r="D281" s="153" t="s">
        <v>1184</v>
      </c>
      <c r="E281" s="57">
        <v>27211</v>
      </c>
      <c r="F281" s="169" t="s">
        <v>36</v>
      </c>
      <c r="G281" s="212">
        <f t="shared" si="16"/>
        <v>117.31407630954946</v>
      </c>
      <c r="H281" s="54">
        <v>23195</v>
      </c>
      <c r="I281" s="57">
        <v>550114</v>
      </c>
      <c r="J281" s="258">
        <f t="shared" ref="J281:J291" si="18">I281/L281*100</f>
        <v>129.33116728928678</v>
      </c>
      <c r="K281" s="216">
        <f t="shared" si="17"/>
        <v>9.2928750022528012E-3</v>
      </c>
      <c r="L281" s="59">
        <v>425353</v>
      </c>
      <c r="N281" s="42"/>
      <c r="O281" s="42"/>
      <c r="P281" s="42"/>
      <c r="Q281" s="42"/>
      <c r="R281" s="42"/>
      <c r="S281" s="42"/>
    </row>
    <row r="282" spans="2:19" ht="18.75">
      <c r="B282" s="143" t="s">
        <v>1185</v>
      </c>
      <c r="C282" s="144">
        <v>5</v>
      </c>
      <c r="D282" s="153" t="s">
        <v>1186</v>
      </c>
      <c r="E282" s="57">
        <v>27211</v>
      </c>
      <c r="F282" s="169" t="s">
        <v>36</v>
      </c>
      <c r="G282" s="212">
        <f t="shared" si="16"/>
        <v>117.31407630954946</v>
      </c>
      <c r="H282" s="54">
        <v>23195</v>
      </c>
      <c r="I282" s="57">
        <v>550114</v>
      </c>
      <c r="J282" s="258">
        <f t="shared" si="18"/>
        <v>129.33116728928678</v>
      </c>
      <c r="K282" s="216">
        <f t="shared" si="17"/>
        <v>9.2928750022528012E-3</v>
      </c>
      <c r="L282" s="54">
        <v>425353</v>
      </c>
      <c r="N282" s="42"/>
      <c r="O282" s="42"/>
      <c r="P282" s="42"/>
      <c r="Q282" s="42"/>
      <c r="R282" s="42"/>
      <c r="S282" s="42"/>
    </row>
    <row r="283" spans="2:19" ht="18.75">
      <c r="B283" s="143" t="s">
        <v>420</v>
      </c>
      <c r="C283" s="144">
        <v>3</v>
      </c>
      <c r="D283" s="153" t="s">
        <v>391</v>
      </c>
      <c r="E283" s="57">
        <v>15786</v>
      </c>
      <c r="F283" s="169" t="s">
        <v>18</v>
      </c>
      <c r="G283" s="212">
        <f t="shared" si="16"/>
        <v>115.04992347496538</v>
      </c>
      <c r="H283" s="54">
        <v>13721</v>
      </c>
      <c r="I283" s="57">
        <v>14904354</v>
      </c>
      <c r="J283" s="258">
        <f t="shared" si="18"/>
        <v>103.84358450844357</v>
      </c>
      <c r="K283" s="216">
        <f t="shared" si="17"/>
        <v>0.25177381181232716</v>
      </c>
      <c r="L283" s="54">
        <v>14352696</v>
      </c>
      <c r="N283" s="42"/>
      <c r="O283" s="42"/>
      <c r="P283" s="42"/>
      <c r="Q283" s="42"/>
      <c r="R283" s="42"/>
      <c r="S283" s="42"/>
    </row>
    <row r="284" spans="2:19" ht="18.75">
      <c r="B284" s="143" t="s">
        <v>1187</v>
      </c>
      <c r="C284" s="144">
        <v>3</v>
      </c>
      <c r="D284" s="153" t="s">
        <v>1188</v>
      </c>
      <c r="E284" s="57">
        <v>11677</v>
      </c>
      <c r="F284" s="159" t="s">
        <v>18</v>
      </c>
      <c r="G284" s="212">
        <f t="shared" si="16"/>
        <v>91.141117702154233</v>
      </c>
      <c r="H284" s="54">
        <v>12812</v>
      </c>
      <c r="I284" s="57">
        <v>18590063</v>
      </c>
      <c r="J284" s="258">
        <f t="shared" si="18"/>
        <v>95.704237943301791</v>
      </c>
      <c r="K284" s="216">
        <f t="shared" si="17"/>
        <v>0.31403514861102377</v>
      </c>
      <c r="L284" s="59">
        <v>19424493</v>
      </c>
      <c r="N284" s="42"/>
      <c r="O284" s="42"/>
      <c r="P284" s="42"/>
      <c r="Q284" s="42"/>
      <c r="R284" s="42"/>
      <c r="S284" s="42"/>
    </row>
    <row r="285" spans="2:19" ht="18.75">
      <c r="B285" s="143" t="s">
        <v>426</v>
      </c>
      <c r="C285" s="144">
        <v>3</v>
      </c>
      <c r="D285" s="153" t="s">
        <v>401</v>
      </c>
      <c r="E285" s="57">
        <v>831066</v>
      </c>
      <c r="F285" s="169" t="s">
        <v>18</v>
      </c>
      <c r="G285" s="212">
        <f t="shared" si="16"/>
        <v>79.203906701204829</v>
      </c>
      <c r="H285" s="54">
        <v>1049274</v>
      </c>
      <c r="I285" s="57">
        <v>172459655</v>
      </c>
      <c r="J285" s="258">
        <f t="shared" si="18"/>
        <v>73.494564747300515</v>
      </c>
      <c r="K285" s="216">
        <f t="shared" si="17"/>
        <v>2.9132980015899297</v>
      </c>
      <c r="L285" s="54">
        <v>234656339</v>
      </c>
      <c r="N285" s="42"/>
      <c r="O285" s="42"/>
      <c r="P285" s="42"/>
      <c r="Q285" s="42"/>
      <c r="R285" s="42"/>
      <c r="S285" s="42"/>
    </row>
    <row r="286" spans="2:19" ht="18.75">
      <c r="B286" s="143" t="s">
        <v>432</v>
      </c>
      <c r="C286" s="144">
        <v>3</v>
      </c>
      <c r="D286" s="153" t="s">
        <v>1189</v>
      </c>
      <c r="E286" s="57">
        <v>6379</v>
      </c>
      <c r="F286" s="169" t="s">
        <v>18</v>
      </c>
      <c r="G286" s="212">
        <f t="shared" si="16"/>
        <v>88.893534002229657</v>
      </c>
      <c r="H286" s="54">
        <v>7176</v>
      </c>
      <c r="I286" s="57">
        <v>1348059</v>
      </c>
      <c r="J286" s="258">
        <f t="shared" si="18"/>
        <v>80.808856454864426</v>
      </c>
      <c r="K286" s="216">
        <f t="shared" si="17"/>
        <v>2.2772268625524728E-2</v>
      </c>
      <c r="L286" s="54">
        <v>1668207</v>
      </c>
      <c r="N286" s="42"/>
      <c r="O286" s="42"/>
      <c r="P286" s="42"/>
      <c r="Q286" s="42"/>
      <c r="R286" s="42"/>
      <c r="S286" s="42"/>
    </row>
    <row r="287" spans="2:19" ht="18.75">
      <c r="B287" s="143" t="s">
        <v>442</v>
      </c>
      <c r="C287" s="144">
        <v>3</v>
      </c>
      <c r="D287" s="153" t="s">
        <v>407</v>
      </c>
      <c r="E287" s="57">
        <v>452</v>
      </c>
      <c r="F287" s="169" t="s">
        <v>18</v>
      </c>
      <c r="G287" s="212">
        <f t="shared" si="16"/>
        <v>131.3953488372093</v>
      </c>
      <c r="H287" s="54">
        <v>344</v>
      </c>
      <c r="I287" s="57">
        <v>194687</v>
      </c>
      <c r="J287" s="258">
        <f t="shared" si="18"/>
        <v>101.02012754188698</v>
      </c>
      <c r="K287" s="216">
        <f t="shared" si="17"/>
        <v>3.2887764273652211E-3</v>
      </c>
      <c r="L287" s="59">
        <v>192721</v>
      </c>
      <c r="N287" s="42"/>
      <c r="O287" s="42"/>
      <c r="P287" s="42"/>
      <c r="Q287" s="42"/>
      <c r="R287" s="42"/>
      <c r="S287" s="42"/>
    </row>
    <row r="288" spans="2:19" ht="18.75">
      <c r="B288" s="143" t="s">
        <v>446</v>
      </c>
      <c r="C288" s="144">
        <v>3</v>
      </c>
      <c r="D288" s="153" t="s">
        <v>1190</v>
      </c>
      <c r="E288" s="57">
        <v>2079</v>
      </c>
      <c r="F288" s="169" t="s">
        <v>18</v>
      </c>
      <c r="G288" s="212">
        <f t="shared" si="16"/>
        <v>79.502868068833649</v>
      </c>
      <c r="H288" s="59">
        <v>2615</v>
      </c>
      <c r="I288" s="57">
        <v>3823405</v>
      </c>
      <c r="J288" s="258">
        <f t="shared" si="18"/>
        <v>67.530696011766011</v>
      </c>
      <c r="K288" s="216">
        <f t="shared" si="17"/>
        <v>6.4587385065619812E-2</v>
      </c>
      <c r="L288" s="59">
        <v>5661729</v>
      </c>
      <c r="N288" s="42"/>
      <c r="O288" s="42"/>
      <c r="P288" s="42"/>
      <c r="Q288" s="42"/>
      <c r="R288" s="42"/>
      <c r="S288" s="42"/>
    </row>
    <row r="289" spans="2:19" ht="18.75">
      <c r="B289" s="143" t="s">
        <v>450</v>
      </c>
      <c r="C289" s="144">
        <v>3</v>
      </c>
      <c r="D289" s="153" t="s">
        <v>1191</v>
      </c>
      <c r="E289" s="57">
        <v>830</v>
      </c>
      <c r="F289" s="169" t="s">
        <v>18</v>
      </c>
      <c r="G289" s="212">
        <f t="shared" si="16"/>
        <v>100.97323600973236</v>
      </c>
      <c r="H289" s="54">
        <v>822</v>
      </c>
      <c r="I289" s="57">
        <v>3305908</v>
      </c>
      <c r="J289" s="258">
        <f t="shared" si="18"/>
        <v>86.747699914929257</v>
      </c>
      <c r="K289" s="216">
        <f t="shared" si="17"/>
        <v>5.5845497138679534E-2</v>
      </c>
      <c r="L289" s="54">
        <v>3810946</v>
      </c>
      <c r="N289" s="42"/>
      <c r="O289" s="42"/>
      <c r="P289" s="42"/>
      <c r="Q289" s="42"/>
      <c r="R289" s="42"/>
      <c r="S289" s="42"/>
    </row>
    <row r="290" spans="2:19" ht="18.75">
      <c r="B290" s="140" t="s">
        <v>1192</v>
      </c>
      <c r="C290" s="141">
        <v>2</v>
      </c>
      <c r="D290" s="154" t="s">
        <v>415</v>
      </c>
      <c r="E290" s="58"/>
      <c r="F290" s="174"/>
      <c r="G290" s="207" t="str">
        <f t="shared" si="16"/>
        <v/>
      </c>
      <c r="H290" s="51"/>
      <c r="I290" s="58">
        <v>135708239</v>
      </c>
      <c r="J290" s="257">
        <f t="shared" si="18"/>
        <v>80.489786976219307</v>
      </c>
      <c r="K290" s="211">
        <f t="shared" si="17"/>
        <v>2.2924697459123902</v>
      </c>
      <c r="L290" s="51">
        <v>168603054</v>
      </c>
      <c r="N290" s="42"/>
      <c r="O290" s="42"/>
      <c r="P290" s="42"/>
      <c r="Q290" s="42"/>
      <c r="R290" s="42"/>
      <c r="S290" s="42"/>
    </row>
    <row r="291" spans="2:19" ht="18.75">
      <c r="B291" s="143" t="s">
        <v>1193</v>
      </c>
      <c r="C291" s="144">
        <v>3</v>
      </c>
      <c r="D291" s="153" t="s">
        <v>1194</v>
      </c>
      <c r="E291" s="57">
        <v>75954</v>
      </c>
      <c r="F291" s="169" t="s">
        <v>18</v>
      </c>
      <c r="G291" s="212">
        <f t="shared" si="16"/>
        <v>76.796457134768417</v>
      </c>
      <c r="H291" s="54">
        <v>98903</v>
      </c>
      <c r="I291" s="57">
        <v>17931339</v>
      </c>
      <c r="J291" s="258">
        <f t="shared" si="18"/>
        <v>80.779223891710046</v>
      </c>
      <c r="K291" s="216">
        <f t="shared" si="17"/>
        <v>0.30290756452302753</v>
      </c>
      <c r="L291" s="59">
        <v>22197959</v>
      </c>
      <c r="N291" s="42"/>
      <c r="O291" s="42"/>
      <c r="P291" s="42"/>
      <c r="Q291" s="42"/>
      <c r="R291" s="42"/>
      <c r="S291" s="42"/>
    </row>
    <row r="292" spans="2:19" ht="18.75">
      <c r="B292" s="143" t="s">
        <v>1195</v>
      </c>
      <c r="C292" s="144">
        <v>3</v>
      </c>
      <c r="D292" s="153" t="s">
        <v>1196</v>
      </c>
      <c r="E292" s="57">
        <v>24748</v>
      </c>
      <c r="F292" s="169" t="s">
        <v>18</v>
      </c>
      <c r="G292" s="212">
        <f t="shared" si="16"/>
        <v>86.074012242626594</v>
      </c>
      <c r="H292" s="54">
        <v>28752</v>
      </c>
      <c r="I292" s="57">
        <v>12890180</v>
      </c>
      <c r="J292" s="258">
        <f>I292/L292*100</f>
        <v>77.948397792754733</v>
      </c>
      <c r="K292" s="216">
        <f t="shared" si="17"/>
        <v>0.21774910563363051</v>
      </c>
      <c r="L292" s="54">
        <v>16536812</v>
      </c>
      <c r="N292" s="42"/>
      <c r="O292" s="42"/>
      <c r="P292" s="42"/>
      <c r="Q292" s="42"/>
      <c r="R292" s="42"/>
      <c r="S292" s="42"/>
    </row>
    <row r="293" spans="2:19" ht="18.75">
      <c r="B293" s="143" t="s">
        <v>1197</v>
      </c>
      <c r="C293" s="144">
        <v>3</v>
      </c>
      <c r="D293" s="153" t="s">
        <v>443</v>
      </c>
      <c r="E293" s="57">
        <v>9134624</v>
      </c>
      <c r="F293" s="169" t="s">
        <v>36</v>
      </c>
      <c r="G293" s="212">
        <f t="shared" si="16"/>
        <v>100.37711922842148</v>
      </c>
      <c r="H293" s="54">
        <v>9100305</v>
      </c>
      <c r="I293" s="57">
        <v>17284351</v>
      </c>
      <c r="J293" s="258">
        <f t="shared" ref="J293:J356" si="19">I293/L293*100</f>
        <v>68.188856098358173</v>
      </c>
      <c r="K293" s="216">
        <f t="shared" si="17"/>
        <v>0.29197823239921766</v>
      </c>
      <c r="L293" s="54">
        <v>25347765</v>
      </c>
      <c r="N293" s="42"/>
      <c r="O293" s="42"/>
      <c r="P293" s="42"/>
      <c r="Q293" s="42"/>
      <c r="R293" s="42"/>
      <c r="S293" s="42"/>
    </row>
    <row r="294" spans="2:19" ht="18.75">
      <c r="B294" s="143" t="s">
        <v>1198</v>
      </c>
      <c r="C294" s="144">
        <v>3</v>
      </c>
      <c r="D294" s="153" t="s">
        <v>447</v>
      </c>
      <c r="E294" s="57"/>
      <c r="F294" s="169"/>
      <c r="G294" s="212" t="str">
        <f t="shared" si="16"/>
        <v/>
      </c>
      <c r="H294" s="59"/>
      <c r="I294" s="57">
        <v>3749583</v>
      </c>
      <c r="J294" s="258">
        <f t="shared" si="19"/>
        <v>85.189257053432556</v>
      </c>
      <c r="K294" s="216">
        <f t="shared" si="17"/>
        <v>6.3340336965741761E-2</v>
      </c>
      <c r="L294" s="54">
        <v>4401474</v>
      </c>
      <c r="N294" s="42"/>
      <c r="O294" s="42"/>
      <c r="P294" s="42"/>
      <c r="Q294" s="42"/>
      <c r="R294" s="42"/>
      <c r="S294" s="42"/>
    </row>
    <row r="295" spans="2:19" ht="18.75">
      <c r="B295" s="143" t="s">
        <v>1199</v>
      </c>
      <c r="C295" s="144">
        <v>3</v>
      </c>
      <c r="D295" s="153" t="s">
        <v>451</v>
      </c>
      <c r="E295" s="57">
        <v>14280711</v>
      </c>
      <c r="F295" s="169" t="s">
        <v>36</v>
      </c>
      <c r="G295" s="212">
        <f t="shared" si="16"/>
        <v>111.81538507794625</v>
      </c>
      <c r="H295" s="59">
        <v>12771687</v>
      </c>
      <c r="I295" s="57">
        <v>11078341</v>
      </c>
      <c r="J295" s="258">
        <f t="shared" si="19"/>
        <v>96.6686046912411</v>
      </c>
      <c r="K295" s="216">
        <f t="shared" si="17"/>
        <v>0.18714237075466597</v>
      </c>
      <c r="L295" s="54">
        <v>11460123</v>
      </c>
      <c r="N295" s="42"/>
      <c r="O295" s="42"/>
      <c r="P295" s="42"/>
      <c r="Q295" s="42"/>
      <c r="R295" s="42"/>
      <c r="S295" s="42"/>
    </row>
    <row r="296" spans="2:19" ht="18.75">
      <c r="B296" s="138" t="s">
        <v>460</v>
      </c>
      <c r="C296" s="139">
        <v>1</v>
      </c>
      <c r="D296" s="158" t="s">
        <v>461</v>
      </c>
      <c r="E296" s="60"/>
      <c r="F296" s="164"/>
      <c r="G296" s="202" t="str">
        <f t="shared" si="16"/>
        <v/>
      </c>
      <c r="H296" s="61"/>
      <c r="I296" s="60">
        <v>2477689932</v>
      </c>
      <c r="J296" s="256">
        <f t="shared" si="19"/>
        <v>83.898085754033531</v>
      </c>
      <c r="K296" s="206">
        <f t="shared" si="17"/>
        <v>41.85471162780123</v>
      </c>
      <c r="L296" s="61">
        <v>2953213902</v>
      </c>
      <c r="N296" s="42"/>
      <c r="O296" s="42"/>
      <c r="P296" s="42"/>
      <c r="Q296" s="42"/>
      <c r="R296" s="42"/>
      <c r="S296" s="42"/>
    </row>
    <row r="297" spans="2:19" ht="18.75">
      <c r="B297" s="140" t="s">
        <v>462</v>
      </c>
      <c r="C297" s="141">
        <v>2</v>
      </c>
      <c r="D297" s="154" t="s">
        <v>463</v>
      </c>
      <c r="E297" s="58"/>
      <c r="F297" s="174"/>
      <c r="G297" s="207" t="str">
        <f>IF(F297="","",E297/H297*100)</f>
        <v/>
      </c>
      <c r="H297" s="51"/>
      <c r="I297" s="58">
        <v>611058071</v>
      </c>
      <c r="J297" s="257">
        <f t="shared" si="19"/>
        <v>83.712885323177616</v>
      </c>
      <c r="K297" s="211">
        <f t="shared" si="17"/>
        <v>10.322380948168412</v>
      </c>
      <c r="L297" s="51">
        <v>729945060</v>
      </c>
      <c r="N297" s="42"/>
      <c r="O297" s="42"/>
      <c r="P297" s="42"/>
      <c r="Q297" s="42"/>
      <c r="R297" s="42"/>
      <c r="S297" s="42"/>
    </row>
    <row r="298" spans="2:19" ht="18.75">
      <c r="B298" s="143" t="s">
        <v>464</v>
      </c>
      <c r="C298" s="144">
        <v>3</v>
      </c>
      <c r="D298" s="153" t="s">
        <v>465</v>
      </c>
      <c r="E298" s="57">
        <v>42130</v>
      </c>
      <c r="F298" s="169" t="s">
        <v>18</v>
      </c>
      <c r="G298" s="212">
        <f>IF(F298="","",E298/H298*100)</f>
        <v>79.167919422730009</v>
      </c>
      <c r="H298" s="54">
        <v>53216</v>
      </c>
      <c r="I298" s="57">
        <v>155873296</v>
      </c>
      <c r="J298" s="258">
        <f>I298/L298*100</f>
        <v>83.081118951460525</v>
      </c>
      <c r="K298" s="216">
        <f t="shared" si="17"/>
        <v>2.6331106932693071</v>
      </c>
      <c r="L298" s="54">
        <v>187615788</v>
      </c>
      <c r="N298" s="42"/>
      <c r="O298" s="42"/>
      <c r="P298" s="42"/>
      <c r="Q298" s="42"/>
      <c r="R298" s="42"/>
      <c r="S298" s="42"/>
    </row>
    <row r="299" spans="2:19" ht="18.75">
      <c r="B299" s="143" t="s">
        <v>466</v>
      </c>
      <c r="C299" s="144">
        <v>4</v>
      </c>
      <c r="D299" s="153" t="s">
        <v>467</v>
      </c>
      <c r="E299" s="57">
        <v>5975075</v>
      </c>
      <c r="F299" s="169" t="s">
        <v>36</v>
      </c>
      <c r="G299" s="212">
        <f>IF(F299="","",E299/H299*100)</f>
        <v>232.80779824252775</v>
      </c>
      <c r="H299" s="54">
        <v>2566527</v>
      </c>
      <c r="I299" s="57">
        <v>3530367</v>
      </c>
      <c r="J299" s="258">
        <f t="shared" si="19"/>
        <v>313.31466657200167</v>
      </c>
      <c r="K299" s="216">
        <f t="shared" si="17"/>
        <v>5.9637201094824378E-2</v>
      </c>
      <c r="L299" s="54">
        <v>1126780</v>
      </c>
      <c r="N299" s="42"/>
      <c r="O299" s="42"/>
      <c r="P299" s="42"/>
      <c r="Q299" s="42"/>
      <c r="R299" s="42"/>
      <c r="S299" s="42"/>
    </row>
    <row r="300" spans="2:19" ht="18.75">
      <c r="B300" s="172" t="s">
        <v>468</v>
      </c>
      <c r="C300" s="24">
        <v>4</v>
      </c>
      <c r="D300" s="173" t="s">
        <v>1200</v>
      </c>
      <c r="E300" s="57">
        <v>1588725</v>
      </c>
      <c r="F300" s="262" t="s">
        <v>36</v>
      </c>
      <c r="G300" s="212">
        <f>IF(F300="","",E300/H300*100)</f>
        <v>39718125</v>
      </c>
      <c r="H300" s="54">
        <v>4</v>
      </c>
      <c r="I300" s="57">
        <v>5070375</v>
      </c>
      <c r="J300" s="258">
        <f t="shared" si="19"/>
        <v>388534.4827586207</v>
      </c>
      <c r="K300" s="216">
        <f t="shared" si="17"/>
        <v>8.5651994113124824E-2</v>
      </c>
      <c r="L300" s="54">
        <v>1305</v>
      </c>
      <c r="N300" s="42"/>
      <c r="O300" s="42"/>
      <c r="P300" s="42"/>
      <c r="Q300" s="42"/>
      <c r="R300" s="42"/>
      <c r="S300" s="42"/>
    </row>
    <row r="301" spans="2:19" ht="18.75">
      <c r="B301" s="143" t="s">
        <v>474</v>
      </c>
      <c r="C301" s="144">
        <v>4</v>
      </c>
      <c r="D301" s="153" t="s">
        <v>1201</v>
      </c>
      <c r="E301" s="57">
        <v>524579</v>
      </c>
      <c r="F301" s="169" t="s">
        <v>36</v>
      </c>
      <c r="G301" s="212">
        <f t="shared" si="16"/>
        <v>68.626153027010702</v>
      </c>
      <c r="H301" s="54">
        <v>764401</v>
      </c>
      <c r="I301" s="57">
        <v>95580499</v>
      </c>
      <c r="J301" s="258">
        <f t="shared" si="19"/>
        <v>81.810525962244</v>
      </c>
      <c r="K301" s="216">
        <f t="shared" si="17"/>
        <v>1.6146064813110534</v>
      </c>
      <c r="L301" s="54">
        <v>116831542</v>
      </c>
      <c r="N301" s="42"/>
      <c r="O301" s="42"/>
      <c r="P301" s="42"/>
      <c r="Q301" s="42"/>
      <c r="R301" s="42"/>
      <c r="S301" s="42"/>
    </row>
    <row r="302" spans="2:19" ht="18.75">
      <c r="B302" s="143" t="s">
        <v>1202</v>
      </c>
      <c r="C302" s="144">
        <v>4</v>
      </c>
      <c r="D302" s="153" t="s">
        <v>1203</v>
      </c>
      <c r="E302" s="57">
        <v>27931600</v>
      </c>
      <c r="F302" s="169" t="s">
        <v>36</v>
      </c>
      <c r="G302" s="212">
        <f t="shared" si="16"/>
        <v>67.676089919386712</v>
      </c>
      <c r="H302" s="54">
        <v>41272479</v>
      </c>
      <c r="I302" s="57">
        <v>38309988</v>
      </c>
      <c r="J302" s="258">
        <f t="shared" si="19"/>
        <v>68.370399494740624</v>
      </c>
      <c r="K302" s="216">
        <f t="shared" si="17"/>
        <v>0.64715664357170477</v>
      </c>
      <c r="L302" s="54">
        <v>56033003</v>
      </c>
      <c r="N302" s="42"/>
      <c r="O302" s="42"/>
      <c r="P302" s="42"/>
      <c r="Q302" s="42"/>
      <c r="R302" s="42"/>
      <c r="S302" s="42"/>
    </row>
    <row r="303" spans="2:19" ht="18.75">
      <c r="B303" s="143" t="s">
        <v>1204</v>
      </c>
      <c r="C303" s="144">
        <v>4</v>
      </c>
      <c r="D303" s="153" t="s">
        <v>1205</v>
      </c>
      <c r="E303" s="57">
        <v>116828</v>
      </c>
      <c r="F303" s="169" t="s">
        <v>36</v>
      </c>
      <c r="G303" s="212">
        <f t="shared" si="16"/>
        <v>49.04288544850052</v>
      </c>
      <c r="H303" s="54">
        <v>238216</v>
      </c>
      <c r="I303" s="57">
        <v>5266066</v>
      </c>
      <c r="J303" s="258">
        <f t="shared" si="19"/>
        <v>99.527524231889046</v>
      </c>
      <c r="K303" s="216">
        <f t="shared" si="17"/>
        <v>8.8957730746015193E-2</v>
      </c>
      <c r="L303" s="54">
        <v>5291065</v>
      </c>
      <c r="N303" s="42"/>
      <c r="O303" s="42"/>
      <c r="P303" s="42"/>
      <c r="Q303" s="42"/>
      <c r="R303" s="42"/>
      <c r="S303" s="42"/>
    </row>
    <row r="304" spans="2:19" ht="18.75">
      <c r="B304" s="143" t="s">
        <v>476</v>
      </c>
      <c r="C304" s="144">
        <v>3</v>
      </c>
      <c r="D304" s="153" t="s">
        <v>477</v>
      </c>
      <c r="E304" s="57"/>
      <c r="F304" s="169"/>
      <c r="G304" s="212" t="str">
        <f t="shared" si="16"/>
        <v/>
      </c>
      <c r="H304" s="54"/>
      <c r="I304" s="57">
        <v>2675836</v>
      </c>
      <c r="J304" s="258">
        <f t="shared" si="19"/>
        <v>98.245786664336435</v>
      </c>
      <c r="K304" s="216">
        <f t="shared" si="17"/>
        <v>4.5201920828279459E-2</v>
      </c>
      <c r="L304" s="54">
        <v>2723614</v>
      </c>
      <c r="N304" s="42"/>
      <c r="O304" s="42"/>
      <c r="P304" s="42"/>
      <c r="Q304" s="42"/>
      <c r="R304" s="42"/>
      <c r="S304" s="42"/>
    </row>
    <row r="305" spans="2:19" ht="18.75">
      <c r="B305" s="143" t="s">
        <v>478</v>
      </c>
      <c r="C305" s="144">
        <v>4</v>
      </c>
      <c r="D305" s="153" t="s">
        <v>479</v>
      </c>
      <c r="E305" s="57">
        <v>37</v>
      </c>
      <c r="F305" s="169" t="s">
        <v>14</v>
      </c>
      <c r="G305" s="212">
        <f t="shared" si="16"/>
        <v>148</v>
      </c>
      <c r="H305" s="54">
        <v>25</v>
      </c>
      <c r="I305" s="57">
        <v>292223</v>
      </c>
      <c r="J305" s="258">
        <f t="shared" si="19"/>
        <v>123.8673934790349</v>
      </c>
      <c r="K305" s="216">
        <f t="shared" si="17"/>
        <v>4.9364164732824843E-3</v>
      </c>
      <c r="L305" s="54">
        <v>235916</v>
      </c>
      <c r="N305" s="42"/>
      <c r="O305" s="42"/>
      <c r="P305" s="42"/>
      <c r="Q305" s="42"/>
      <c r="R305" s="42"/>
      <c r="S305" s="42"/>
    </row>
    <row r="306" spans="2:19" ht="18.75">
      <c r="B306" s="143" t="s">
        <v>480</v>
      </c>
      <c r="C306" s="144">
        <v>3</v>
      </c>
      <c r="D306" s="153" t="s">
        <v>481</v>
      </c>
      <c r="E306" s="57"/>
      <c r="F306" s="169"/>
      <c r="G306" s="212" t="str">
        <f t="shared" si="16"/>
        <v/>
      </c>
      <c r="H306" s="54"/>
      <c r="I306" s="57">
        <v>75844471</v>
      </c>
      <c r="J306" s="258">
        <f t="shared" si="19"/>
        <v>84.890913659591163</v>
      </c>
      <c r="K306" s="216">
        <f t="shared" si="17"/>
        <v>1.2812129642492058</v>
      </c>
      <c r="L306" s="54">
        <v>89343450</v>
      </c>
      <c r="N306" s="42"/>
      <c r="O306" s="42"/>
      <c r="P306" s="42"/>
      <c r="Q306" s="42"/>
      <c r="R306" s="42"/>
      <c r="S306" s="42"/>
    </row>
    <row r="307" spans="2:19" ht="18.75">
      <c r="B307" s="143" t="s">
        <v>485</v>
      </c>
      <c r="C307" s="144">
        <v>4</v>
      </c>
      <c r="D307" s="153" t="s">
        <v>1206</v>
      </c>
      <c r="E307" s="57">
        <v>5851812</v>
      </c>
      <c r="F307" s="169" t="s">
        <v>14</v>
      </c>
      <c r="G307" s="212">
        <f t="shared" si="16"/>
        <v>83.091665888071418</v>
      </c>
      <c r="H307" s="54">
        <v>7042598</v>
      </c>
      <c r="I307" s="57">
        <v>44257942</v>
      </c>
      <c r="J307" s="258">
        <f t="shared" si="19"/>
        <v>88.076083125001958</v>
      </c>
      <c r="K307" s="216">
        <f t="shared" si="17"/>
        <v>0.74763325940251357</v>
      </c>
      <c r="L307" s="54">
        <v>50249671</v>
      </c>
      <c r="N307" s="42"/>
      <c r="O307" s="42"/>
      <c r="P307" s="42"/>
      <c r="Q307" s="42"/>
      <c r="R307" s="42"/>
      <c r="S307" s="42"/>
    </row>
    <row r="308" spans="2:19" ht="18.75">
      <c r="B308" s="143" t="s">
        <v>491</v>
      </c>
      <c r="C308" s="144">
        <v>4</v>
      </c>
      <c r="D308" s="153" t="s">
        <v>492</v>
      </c>
      <c r="E308" s="57">
        <v>10453322</v>
      </c>
      <c r="F308" s="169" t="s">
        <v>36</v>
      </c>
      <c r="G308" s="212">
        <f t="shared" si="16"/>
        <v>88.479439680769445</v>
      </c>
      <c r="H308" s="54">
        <v>11814408</v>
      </c>
      <c r="I308" s="57">
        <v>25224965</v>
      </c>
      <c r="J308" s="258">
        <f t="shared" si="19"/>
        <v>78.697915673841806</v>
      </c>
      <c r="K308" s="216">
        <f t="shared" si="17"/>
        <v>0.42611612625965134</v>
      </c>
      <c r="L308" s="54">
        <v>32052901</v>
      </c>
      <c r="N308" s="42"/>
      <c r="O308" s="42"/>
      <c r="P308" s="42"/>
      <c r="Q308" s="42"/>
      <c r="R308" s="42"/>
      <c r="S308" s="42"/>
    </row>
    <row r="309" spans="2:19" ht="18.75">
      <c r="B309" s="143" t="s">
        <v>493</v>
      </c>
      <c r="C309" s="144">
        <v>3</v>
      </c>
      <c r="D309" s="153" t="s">
        <v>494</v>
      </c>
      <c r="E309" s="57"/>
      <c r="F309" s="169"/>
      <c r="G309" s="212" t="str">
        <f t="shared" si="16"/>
        <v/>
      </c>
      <c r="H309" s="54"/>
      <c r="I309" s="57">
        <v>30776405</v>
      </c>
      <c r="J309" s="258">
        <f t="shared" si="19"/>
        <v>66.373477148692814</v>
      </c>
      <c r="K309" s="216">
        <f t="shared" si="17"/>
        <v>0.51989457582193532</v>
      </c>
      <c r="L309" s="54">
        <v>46368529</v>
      </c>
      <c r="N309" s="42"/>
      <c r="O309" s="42"/>
      <c r="P309" s="42"/>
      <c r="Q309" s="42"/>
      <c r="R309" s="42"/>
      <c r="S309" s="42"/>
    </row>
    <row r="310" spans="2:19" ht="18.75">
      <c r="B310" s="143" t="s">
        <v>495</v>
      </c>
      <c r="C310" s="144">
        <v>4</v>
      </c>
      <c r="D310" s="153" t="s">
        <v>496</v>
      </c>
      <c r="E310" s="57">
        <v>44683</v>
      </c>
      <c r="F310" s="169" t="s">
        <v>14</v>
      </c>
      <c r="G310" s="212">
        <f t="shared" si="16"/>
        <v>202.3594945881074</v>
      </c>
      <c r="H310" s="54">
        <v>22081</v>
      </c>
      <c r="I310" s="57">
        <v>13963585</v>
      </c>
      <c r="J310" s="258">
        <f t="shared" si="19"/>
        <v>61.928129568992865</v>
      </c>
      <c r="K310" s="216">
        <f t="shared" si="17"/>
        <v>0.23588174448992788</v>
      </c>
      <c r="L310" s="54">
        <v>22548049</v>
      </c>
      <c r="N310" s="42"/>
      <c r="O310" s="42"/>
      <c r="P310" s="42"/>
      <c r="Q310" s="42"/>
      <c r="R310" s="42"/>
      <c r="S310" s="42"/>
    </row>
    <row r="311" spans="2:19" ht="18.75">
      <c r="B311" s="143" t="s">
        <v>497</v>
      </c>
      <c r="C311" s="144">
        <v>5</v>
      </c>
      <c r="D311" s="153" t="s">
        <v>498</v>
      </c>
      <c r="E311" s="57">
        <v>972</v>
      </c>
      <c r="F311" s="169" t="s">
        <v>14</v>
      </c>
      <c r="G311" s="212">
        <f t="shared" si="16"/>
        <v>65.234899328859058</v>
      </c>
      <c r="H311" s="54">
        <v>1490</v>
      </c>
      <c r="I311" s="57">
        <v>1128003</v>
      </c>
      <c r="J311" s="258">
        <f t="shared" si="19"/>
        <v>38.39619388528623</v>
      </c>
      <c r="K311" s="216">
        <f t="shared" si="17"/>
        <v>1.905494294121976E-2</v>
      </c>
      <c r="L311" s="54">
        <v>2937799</v>
      </c>
      <c r="N311" s="42"/>
      <c r="O311" s="42"/>
      <c r="P311" s="42"/>
      <c r="Q311" s="42"/>
      <c r="R311" s="42"/>
      <c r="S311" s="42"/>
    </row>
    <row r="312" spans="2:19" ht="18.75">
      <c r="B312" s="143" t="s">
        <v>499</v>
      </c>
      <c r="C312" s="144">
        <v>5</v>
      </c>
      <c r="D312" s="153" t="s">
        <v>1207</v>
      </c>
      <c r="E312" s="57">
        <v>1054</v>
      </c>
      <c r="F312" s="169" t="s">
        <v>14</v>
      </c>
      <c r="G312" s="212">
        <f t="shared" si="16"/>
        <v>67.005721551176094</v>
      </c>
      <c r="H312" s="54">
        <v>1573</v>
      </c>
      <c r="I312" s="57">
        <v>23080</v>
      </c>
      <c r="J312" s="258">
        <f t="shared" si="19"/>
        <v>10.043778340600712</v>
      </c>
      <c r="K312" s="216">
        <f t="shared" si="17"/>
        <v>3.8988201545860432E-4</v>
      </c>
      <c r="L312" s="54">
        <v>229794</v>
      </c>
      <c r="N312" s="42"/>
      <c r="O312" s="42"/>
      <c r="P312" s="42"/>
      <c r="Q312" s="42"/>
      <c r="R312" s="42"/>
      <c r="S312" s="42"/>
    </row>
    <row r="313" spans="2:19" ht="18.75">
      <c r="B313" s="143" t="s">
        <v>1208</v>
      </c>
      <c r="C313" s="144">
        <v>5</v>
      </c>
      <c r="D313" s="153" t="s">
        <v>1209</v>
      </c>
      <c r="E313" s="57">
        <v>2</v>
      </c>
      <c r="F313" s="169" t="s">
        <v>14</v>
      </c>
      <c r="G313" s="212">
        <f t="shared" si="16"/>
        <v>40</v>
      </c>
      <c r="H313" s="54">
        <v>5</v>
      </c>
      <c r="I313" s="57">
        <v>6702</v>
      </c>
      <c r="J313" s="258">
        <f t="shared" si="19"/>
        <v>20.069473558124216</v>
      </c>
      <c r="K313" s="216">
        <f t="shared" si="17"/>
        <v>1.1321443967086508E-4</v>
      </c>
      <c r="L313" s="54">
        <v>33394</v>
      </c>
      <c r="N313" s="42"/>
      <c r="O313" s="42"/>
      <c r="P313" s="42"/>
      <c r="Q313" s="42"/>
      <c r="R313" s="42"/>
      <c r="S313" s="42"/>
    </row>
    <row r="314" spans="2:19" ht="18.75">
      <c r="B314" s="143" t="s">
        <v>1210</v>
      </c>
      <c r="C314" s="144">
        <v>5</v>
      </c>
      <c r="D314" s="153" t="s">
        <v>500</v>
      </c>
      <c r="E314" s="57">
        <v>3309</v>
      </c>
      <c r="F314" s="169" t="s">
        <v>14</v>
      </c>
      <c r="G314" s="212">
        <f t="shared" si="16"/>
        <v>90.508752735229763</v>
      </c>
      <c r="H314" s="54">
        <v>3656</v>
      </c>
      <c r="I314" s="57">
        <v>865363</v>
      </c>
      <c r="J314" s="258">
        <f t="shared" si="19"/>
        <v>61.268193976570672</v>
      </c>
      <c r="K314" s="216">
        <f t="shared" si="17"/>
        <v>1.4618261288704691E-2</v>
      </c>
      <c r="L314" s="54">
        <v>1412418</v>
      </c>
      <c r="N314" s="42"/>
      <c r="O314" s="42"/>
      <c r="P314" s="42"/>
      <c r="Q314" s="42"/>
      <c r="R314" s="42"/>
      <c r="S314" s="42"/>
    </row>
    <row r="315" spans="2:19" ht="18.75">
      <c r="B315" s="143" t="s">
        <v>501</v>
      </c>
      <c r="C315" s="144">
        <v>4</v>
      </c>
      <c r="D315" s="153" t="s">
        <v>1211</v>
      </c>
      <c r="E315" s="57">
        <v>154</v>
      </c>
      <c r="F315" s="169" t="s">
        <v>14</v>
      </c>
      <c r="G315" s="212">
        <f t="shared" si="16"/>
        <v>82.35294117647058</v>
      </c>
      <c r="H315" s="54">
        <v>187</v>
      </c>
      <c r="I315" s="57">
        <v>627695</v>
      </c>
      <c r="J315" s="258">
        <f t="shared" si="19"/>
        <v>24.012273632691532</v>
      </c>
      <c r="K315" s="216">
        <f t="shared" si="17"/>
        <v>1.0603422517040237E-2</v>
      </c>
      <c r="L315" s="54">
        <v>2614059</v>
      </c>
      <c r="N315" s="42"/>
      <c r="O315" s="42"/>
      <c r="P315" s="42"/>
      <c r="Q315" s="42"/>
      <c r="R315" s="42"/>
      <c r="S315" s="42"/>
    </row>
    <row r="316" spans="2:19" ht="18.75">
      <c r="B316" s="143" t="s">
        <v>1212</v>
      </c>
      <c r="C316" s="144">
        <v>4</v>
      </c>
      <c r="D316" s="153" t="s">
        <v>502</v>
      </c>
      <c r="E316" s="57">
        <v>1084791</v>
      </c>
      <c r="F316" s="169" t="s">
        <v>36</v>
      </c>
      <c r="G316" s="212">
        <f t="shared" si="16"/>
        <v>154.6308386169776</v>
      </c>
      <c r="H316" s="54">
        <v>701536</v>
      </c>
      <c r="I316" s="57">
        <v>948107</v>
      </c>
      <c r="J316" s="258">
        <f t="shared" si="19"/>
        <v>206.96597671240653</v>
      </c>
      <c r="K316" s="216">
        <f t="shared" si="17"/>
        <v>1.6016025477920755E-2</v>
      </c>
      <c r="L316" s="54">
        <v>458098</v>
      </c>
      <c r="N316" s="42"/>
      <c r="O316" s="42"/>
      <c r="P316" s="42"/>
      <c r="Q316" s="42"/>
      <c r="R316" s="42"/>
      <c r="S316" s="42"/>
    </row>
    <row r="317" spans="2:19" ht="18.75">
      <c r="B317" s="143" t="s">
        <v>503</v>
      </c>
      <c r="C317" s="144">
        <v>3</v>
      </c>
      <c r="D317" s="153" t="s">
        <v>504</v>
      </c>
      <c r="E317" s="57"/>
      <c r="F317" s="169"/>
      <c r="G317" s="212" t="str">
        <f t="shared" si="16"/>
        <v/>
      </c>
      <c r="H317" s="54"/>
      <c r="I317" s="57">
        <v>6537548</v>
      </c>
      <c r="J317" s="258">
        <f t="shared" si="19"/>
        <v>89.161614212291056</v>
      </c>
      <c r="K317" s="216">
        <f t="shared" si="17"/>
        <v>0.11043641206227764</v>
      </c>
      <c r="L317" s="54">
        <v>7332245</v>
      </c>
      <c r="N317" s="42"/>
      <c r="O317" s="42"/>
      <c r="P317" s="42"/>
      <c r="Q317" s="42"/>
      <c r="R317" s="42"/>
      <c r="S317" s="42"/>
    </row>
    <row r="318" spans="2:19" ht="18.75">
      <c r="B318" s="143" t="s">
        <v>1213</v>
      </c>
      <c r="C318" s="144">
        <v>4</v>
      </c>
      <c r="D318" s="153" t="s">
        <v>1214</v>
      </c>
      <c r="E318" s="57">
        <v>9</v>
      </c>
      <c r="F318" s="169" t="s">
        <v>14</v>
      </c>
      <c r="G318" s="212">
        <f t="shared" si="16"/>
        <v>50</v>
      </c>
      <c r="H318" s="54">
        <v>18</v>
      </c>
      <c r="I318" s="57">
        <v>42437</v>
      </c>
      <c r="J318" s="258">
        <f t="shared" si="19"/>
        <v>139.94064303380048</v>
      </c>
      <c r="K318" s="216">
        <f t="shared" si="17"/>
        <v>7.1687275086727874E-4</v>
      </c>
      <c r="L318" s="54">
        <v>30325</v>
      </c>
      <c r="N318" s="42"/>
      <c r="O318" s="42"/>
      <c r="P318" s="42"/>
      <c r="Q318" s="42"/>
      <c r="R318" s="42"/>
      <c r="S318" s="42"/>
    </row>
    <row r="319" spans="2:19" ht="18.75">
      <c r="B319" s="143" t="s">
        <v>1215</v>
      </c>
      <c r="C319" s="144">
        <v>3</v>
      </c>
      <c r="D319" s="153" t="s">
        <v>526</v>
      </c>
      <c r="E319" s="57">
        <v>458</v>
      </c>
      <c r="F319" s="169" t="s">
        <v>18</v>
      </c>
      <c r="G319" s="212">
        <f t="shared" si="16"/>
        <v>60.104986876640417</v>
      </c>
      <c r="H319" s="54">
        <v>762</v>
      </c>
      <c r="I319" s="57">
        <v>808123</v>
      </c>
      <c r="J319" s="258">
        <f t="shared" si="19"/>
        <v>75.658871618572547</v>
      </c>
      <c r="K319" s="216">
        <f t="shared" si="17"/>
        <v>1.3651326862151373E-2</v>
      </c>
      <c r="L319" s="54">
        <v>1068114</v>
      </c>
      <c r="N319" s="42"/>
      <c r="O319" s="42"/>
      <c r="P319" s="42"/>
      <c r="Q319" s="42"/>
      <c r="R319" s="42"/>
      <c r="S319" s="42"/>
    </row>
    <row r="320" spans="2:19" ht="18.75">
      <c r="B320" s="143" t="s">
        <v>517</v>
      </c>
      <c r="C320" s="144">
        <v>3</v>
      </c>
      <c r="D320" s="153" t="s">
        <v>528</v>
      </c>
      <c r="E320" s="57"/>
      <c r="F320" s="169"/>
      <c r="G320" s="212" t="str">
        <f t="shared" si="16"/>
        <v/>
      </c>
      <c r="H320" s="54"/>
      <c r="I320" s="57">
        <v>290400</v>
      </c>
      <c r="J320" s="258">
        <f t="shared" si="19"/>
        <v>28.685561205741855</v>
      </c>
      <c r="K320" s="216">
        <f t="shared" si="17"/>
        <v>4.9056211997044498E-3</v>
      </c>
      <c r="L320" s="54">
        <v>1012356</v>
      </c>
      <c r="N320" s="42"/>
      <c r="O320" s="42"/>
      <c r="P320" s="42"/>
      <c r="Q320" s="42"/>
      <c r="R320" s="42"/>
      <c r="S320" s="42"/>
    </row>
    <row r="321" spans="2:19" ht="18.75">
      <c r="B321" s="143" t="s">
        <v>519</v>
      </c>
      <c r="C321" s="144">
        <v>4</v>
      </c>
      <c r="D321" s="153" t="s">
        <v>1216</v>
      </c>
      <c r="E321" s="57"/>
      <c r="F321" s="169"/>
      <c r="G321" s="212" t="str">
        <f t="shared" si="16"/>
        <v/>
      </c>
      <c r="H321" s="54"/>
      <c r="I321" s="57">
        <v>95139</v>
      </c>
      <c r="J321" s="258">
        <f t="shared" si="19"/>
        <v>15.335304130291815</v>
      </c>
      <c r="K321" s="216">
        <f t="shared" si="17"/>
        <v>1.6071483998577191E-3</v>
      </c>
      <c r="L321" s="54">
        <v>620392</v>
      </c>
      <c r="N321" s="42"/>
      <c r="O321" s="42"/>
      <c r="P321" s="42"/>
      <c r="Q321" s="42"/>
      <c r="R321" s="42"/>
      <c r="S321" s="42"/>
    </row>
    <row r="322" spans="2:19" ht="18.75">
      <c r="B322" s="143" t="s">
        <v>527</v>
      </c>
      <c r="C322" s="144">
        <v>3</v>
      </c>
      <c r="D322" s="153" t="s">
        <v>1217</v>
      </c>
      <c r="E322" s="57">
        <v>412</v>
      </c>
      <c r="F322" s="169" t="s">
        <v>18</v>
      </c>
      <c r="G322" s="212">
        <f t="shared" ref="G322:G350" si="20">IF(F322="","",E322/H322*100)</f>
        <v>83.739837398373979</v>
      </c>
      <c r="H322" s="54">
        <v>492</v>
      </c>
      <c r="I322" s="57">
        <v>918021</v>
      </c>
      <c r="J322" s="258">
        <f t="shared" si="19"/>
        <v>70.378201349114661</v>
      </c>
      <c r="K322" s="216">
        <f t="shared" si="17"/>
        <v>1.5507793661755781E-2</v>
      </c>
      <c r="L322" s="54">
        <v>1304411</v>
      </c>
      <c r="N322" s="42"/>
      <c r="O322" s="42"/>
      <c r="P322" s="42"/>
      <c r="Q322" s="42"/>
      <c r="R322" s="42"/>
      <c r="S322" s="42"/>
    </row>
    <row r="323" spans="2:19" ht="18.75">
      <c r="B323" s="143" t="s">
        <v>529</v>
      </c>
      <c r="C323" s="144">
        <v>3</v>
      </c>
      <c r="D323" s="153" t="s">
        <v>532</v>
      </c>
      <c r="E323" s="57">
        <v>17197</v>
      </c>
      <c r="F323" s="169" t="s">
        <v>18</v>
      </c>
      <c r="G323" s="212">
        <f t="shared" si="20"/>
        <v>83.242170482598382</v>
      </c>
      <c r="H323" s="54">
        <v>20659</v>
      </c>
      <c r="I323" s="57">
        <v>6254519</v>
      </c>
      <c r="J323" s="258">
        <f t="shared" si="19"/>
        <v>85.85670094106456</v>
      </c>
      <c r="K323" s="216">
        <f t="shared" ref="K323:K386" si="21">I323/$I$411*100</f>
        <v>0.10565530647504917</v>
      </c>
      <c r="L323" s="54">
        <v>7284835</v>
      </c>
      <c r="N323" s="42"/>
      <c r="O323" s="42"/>
      <c r="P323" s="42"/>
      <c r="Q323" s="42"/>
      <c r="R323" s="42"/>
      <c r="S323" s="42"/>
    </row>
    <row r="324" spans="2:19" ht="18.75">
      <c r="B324" s="143" t="s">
        <v>531</v>
      </c>
      <c r="C324" s="144">
        <v>3</v>
      </c>
      <c r="D324" s="153" t="s">
        <v>538</v>
      </c>
      <c r="E324" s="57"/>
      <c r="F324" s="169"/>
      <c r="G324" s="212" t="str">
        <f t="shared" si="20"/>
        <v/>
      </c>
      <c r="H324" s="54"/>
      <c r="I324" s="57">
        <v>42132963</v>
      </c>
      <c r="J324" s="258">
        <f t="shared" si="19"/>
        <v>85.1954854218897</v>
      </c>
      <c r="K324" s="216">
        <f t="shared" si="21"/>
        <v>0.71173676480428094</v>
      </c>
      <c r="L324" s="54">
        <v>49454455</v>
      </c>
      <c r="N324" s="42"/>
      <c r="O324" s="42"/>
      <c r="P324" s="42"/>
      <c r="Q324" s="42"/>
      <c r="R324" s="42"/>
      <c r="S324" s="42"/>
    </row>
    <row r="325" spans="2:19" ht="18.75">
      <c r="B325" s="143" t="s">
        <v>533</v>
      </c>
      <c r="C325" s="144">
        <v>4</v>
      </c>
      <c r="D325" s="153" t="s">
        <v>544</v>
      </c>
      <c r="E325" s="57"/>
      <c r="F325" s="169"/>
      <c r="G325" s="212" t="str">
        <f t="shared" si="20"/>
        <v/>
      </c>
      <c r="H325" s="54"/>
      <c r="I325" s="57">
        <v>26121265</v>
      </c>
      <c r="J325" s="258">
        <f t="shared" si="19"/>
        <v>77.610559682898369</v>
      </c>
      <c r="K325" s="216">
        <f t="shared" si="21"/>
        <v>0.44125699499689341</v>
      </c>
      <c r="L325" s="54">
        <v>33656844</v>
      </c>
      <c r="N325" s="42"/>
      <c r="O325" s="42"/>
      <c r="P325" s="42"/>
      <c r="Q325" s="42"/>
      <c r="R325" s="42"/>
      <c r="S325" s="42"/>
    </row>
    <row r="326" spans="2:19" ht="18.75">
      <c r="B326" s="143" t="s">
        <v>1218</v>
      </c>
      <c r="C326" s="144">
        <v>3</v>
      </c>
      <c r="D326" s="153" t="s">
        <v>546</v>
      </c>
      <c r="E326" s="57"/>
      <c r="F326" s="169"/>
      <c r="G326" s="212" t="str">
        <f t="shared" si="20"/>
        <v/>
      </c>
      <c r="H326" s="54"/>
      <c r="I326" s="57">
        <v>76607763</v>
      </c>
      <c r="J326" s="258">
        <f t="shared" si="19"/>
        <v>94.923951749567919</v>
      </c>
      <c r="K326" s="216">
        <f t="shared" si="21"/>
        <v>1.2941069773923353</v>
      </c>
      <c r="L326" s="54">
        <v>80704355</v>
      </c>
      <c r="N326" s="42"/>
      <c r="O326" s="42"/>
      <c r="P326" s="42"/>
      <c r="Q326" s="42"/>
      <c r="R326" s="42"/>
      <c r="S326" s="42"/>
    </row>
    <row r="327" spans="2:19" ht="18.75">
      <c r="B327" s="143" t="s">
        <v>1219</v>
      </c>
      <c r="C327" s="144">
        <v>4</v>
      </c>
      <c r="D327" s="153" t="s">
        <v>548</v>
      </c>
      <c r="E327" s="57">
        <v>10159973</v>
      </c>
      <c r="F327" s="169" t="s">
        <v>36</v>
      </c>
      <c r="G327" s="212">
        <f t="shared" si="20"/>
        <v>76.391130545119836</v>
      </c>
      <c r="H327" s="54">
        <v>13299938</v>
      </c>
      <c r="I327" s="57">
        <v>26067813</v>
      </c>
      <c r="J327" s="258">
        <f t="shared" si="19"/>
        <v>79.850901234527441</v>
      </c>
      <c r="K327" s="216">
        <f t="shared" si="21"/>
        <v>0.4403540498716641</v>
      </c>
      <c r="L327" s="59">
        <v>32645609</v>
      </c>
      <c r="N327" s="42"/>
      <c r="O327" s="42"/>
      <c r="P327" s="42"/>
      <c r="Q327" s="42"/>
      <c r="R327" s="42"/>
      <c r="S327" s="42"/>
    </row>
    <row r="328" spans="2:19" ht="18.75">
      <c r="B328" s="143" t="s">
        <v>1220</v>
      </c>
      <c r="C328" s="144">
        <v>4</v>
      </c>
      <c r="D328" s="153" t="s">
        <v>550</v>
      </c>
      <c r="E328" s="57">
        <v>2458469</v>
      </c>
      <c r="F328" s="169" t="s">
        <v>14</v>
      </c>
      <c r="G328" s="212">
        <f t="shared" si="20"/>
        <v>86.652004194313008</v>
      </c>
      <c r="H328" s="54">
        <v>2837175</v>
      </c>
      <c r="I328" s="57">
        <v>7258450</v>
      </c>
      <c r="J328" s="258">
        <f t="shared" si="19"/>
        <v>79.847676183953325</v>
      </c>
      <c r="K328" s="216">
        <f t="shared" si="21"/>
        <v>0.12261434640838417</v>
      </c>
      <c r="L328" s="54">
        <v>9090371</v>
      </c>
      <c r="N328" s="42"/>
      <c r="O328" s="42"/>
      <c r="P328" s="42"/>
      <c r="Q328" s="42"/>
      <c r="R328" s="42"/>
      <c r="S328" s="42"/>
    </row>
    <row r="329" spans="2:19" ht="18.75">
      <c r="B329" s="143" t="s">
        <v>1221</v>
      </c>
      <c r="C329" s="144">
        <v>4</v>
      </c>
      <c r="D329" s="153" t="s">
        <v>1222</v>
      </c>
      <c r="E329" s="57">
        <v>97856</v>
      </c>
      <c r="F329" s="169" t="s">
        <v>36</v>
      </c>
      <c r="G329" s="212">
        <f t="shared" si="20"/>
        <v>33.903731087312778</v>
      </c>
      <c r="H329" s="54">
        <v>288629</v>
      </c>
      <c r="I329" s="57">
        <v>244848</v>
      </c>
      <c r="J329" s="258">
        <f t="shared" si="19"/>
        <v>113.30991683905094</v>
      </c>
      <c r="K329" s="216">
        <f t="shared" si="21"/>
        <v>4.1361278908582473E-3</v>
      </c>
      <c r="L329" s="54">
        <v>216087</v>
      </c>
      <c r="N329" s="42"/>
      <c r="O329" s="42"/>
      <c r="P329" s="42"/>
      <c r="Q329" s="42"/>
      <c r="R329" s="42"/>
      <c r="S329" s="42"/>
    </row>
    <row r="330" spans="2:19" ht="18.75">
      <c r="B330" s="143" t="s">
        <v>537</v>
      </c>
      <c r="C330" s="144">
        <v>3</v>
      </c>
      <c r="D330" s="153" t="s">
        <v>552</v>
      </c>
      <c r="E330" s="57">
        <v>57759624</v>
      </c>
      <c r="F330" s="169" t="s">
        <v>36</v>
      </c>
      <c r="G330" s="212">
        <f t="shared" si="20"/>
        <v>77.061140087498046</v>
      </c>
      <c r="H330" s="54">
        <v>74952984</v>
      </c>
      <c r="I330" s="57">
        <v>22557137</v>
      </c>
      <c r="J330" s="258">
        <f t="shared" si="19"/>
        <v>76.941955650908383</v>
      </c>
      <c r="K330" s="216">
        <f t="shared" si="21"/>
        <v>0.38104948165233343</v>
      </c>
      <c r="L330" s="59">
        <v>29317083</v>
      </c>
      <c r="N330" s="42"/>
      <c r="O330" s="42"/>
      <c r="P330" s="42"/>
      <c r="Q330" s="42"/>
      <c r="R330" s="42"/>
      <c r="S330" s="42"/>
    </row>
    <row r="331" spans="2:19" ht="18.75">
      <c r="B331" s="143" t="s">
        <v>539</v>
      </c>
      <c r="C331" s="144">
        <v>4</v>
      </c>
      <c r="D331" s="153" t="s">
        <v>556</v>
      </c>
      <c r="E331" s="57">
        <v>7832935</v>
      </c>
      <c r="F331" s="169" t="s">
        <v>36</v>
      </c>
      <c r="G331" s="212">
        <f t="shared" si="20"/>
        <v>91.737705517062153</v>
      </c>
      <c r="H331" s="54">
        <v>8538403</v>
      </c>
      <c r="I331" s="57">
        <v>8010573</v>
      </c>
      <c r="J331" s="258">
        <f t="shared" si="19"/>
        <v>98.126986592476044</v>
      </c>
      <c r="K331" s="216">
        <f t="shared" si="21"/>
        <v>0.13531968571136388</v>
      </c>
      <c r="L331" s="54">
        <v>8163476</v>
      </c>
      <c r="N331" s="42"/>
      <c r="O331" s="42"/>
      <c r="P331" s="42"/>
      <c r="Q331" s="42"/>
      <c r="R331" s="42"/>
      <c r="S331" s="42"/>
    </row>
    <row r="332" spans="2:19" ht="18.75">
      <c r="B332" s="143" t="s">
        <v>545</v>
      </c>
      <c r="C332" s="144">
        <v>3</v>
      </c>
      <c r="D332" s="153" t="s">
        <v>1223</v>
      </c>
      <c r="E332" s="57">
        <v>3715171</v>
      </c>
      <c r="F332" s="169" t="s">
        <v>36</v>
      </c>
      <c r="G332" s="212">
        <f t="shared" si="20"/>
        <v>72.856475818940666</v>
      </c>
      <c r="H332" s="54">
        <v>5099301</v>
      </c>
      <c r="I332" s="57">
        <v>10155905</v>
      </c>
      <c r="J332" s="258">
        <f t="shared" si="19"/>
        <v>65.161899899067407</v>
      </c>
      <c r="K332" s="216">
        <f t="shared" si="21"/>
        <v>0.17155999610945047</v>
      </c>
      <c r="L332" s="54">
        <v>15585649</v>
      </c>
      <c r="N332" s="42"/>
      <c r="O332" s="42"/>
      <c r="P332" s="42"/>
      <c r="Q332" s="42"/>
      <c r="R332" s="42"/>
      <c r="S332" s="42"/>
    </row>
    <row r="333" spans="2:19" ht="18.75">
      <c r="B333" s="143" t="s">
        <v>551</v>
      </c>
      <c r="C333" s="144">
        <v>3</v>
      </c>
      <c r="D333" s="153" t="s">
        <v>1224</v>
      </c>
      <c r="E333" s="57">
        <v>18722747</v>
      </c>
      <c r="F333" s="169" t="s">
        <v>36</v>
      </c>
      <c r="G333" s="212">
        <f t="shared" si="20"/>
        <v>91.856398098243176</v>
      </c>
      <c r="H333" s="54">
        <v>20382627</v>
      </c>
      <c r="I333" s="57">
        <v>49374345</v>
      </c>
      <c r="J333" s="258">
        <f t="shared" si="19"/>
        <v>89.101271240716514</v>
      </c>
      <c r="K333" s="216">
        <f t="shared" si="21"/>
        <v>0.83406278771873765</v>
      </c>
      <c r="L333" s="54">
        <v>55413738</v>
      </c>
      <c r="N333" s="42"/>
      <c r="O333" s="42"/>
      <c r="P333" s="42"/>
      <c r="Q333" s="42"/>
      <c r="R333" s="42"/>
      <c r="S333" s="42"/>
    </row>
    <row r="334" spans="2:19" ht="18.75">
      <c r="B334" s="143" t="s">
        <v>563</v>
      </c>
      <c r="C334" s="144">
        <v>3</v>
      </c>
      <c r="D334" s="153" t="s">
        <v>564</v>
      </c>
      <c r="E334" s="57">
        <v>1302583</v>
      </c>
      <c r="F334" s="169" t="s">
        <v>36</v>
      </c>
      <c r="G334" s="212">
        <f t="shared" si="20"/>
        <v>89.876823124022792</v>
      </c>
      <c r="H334" s="59">
        <v>1449298</v>
      </c>
      <c r="I334" s="57">
        <v>18496474</v>
      </c>
      <c r="J334" s="258">
        <f t="shared" si="19"/>
        <v>95.936093344422545</v>
      </c>
      <c r="K334" s="216">
        <f t="shared" si="21"/>
        <v>0.31245418379539314</v>
      </c>
      <c r="L334" s="54">
        <v>19279995</v>
      </c>
      <c r="N334" s="42"/>
      <c r="O334" s="42"/>
      <c r="P334" s="42"/>
      <c r="Q334" s="42"/>
      <c r="R334" s="42"/>
      <c r="S334" s="42"/>
    </row>
    <row r="335" spans="2:19" ht="18.75">
      <c r="B335" s="143" t="s">
        <v>565</v>
      </c>
      <c r="C335" s="144">
        <v>4</v>
      </c>
      <c r="D335" s="153" t="s">
        <v>566</v>
      </c>
      <c r="E335" s="57">
        <v>422159</v>
      </c>
      <c r="F335" s="169" t="s">
        <v>36</v>
      </c>
      <c r="G335" s="212">
        <f t="shared" si="20"/>
        <v>104.58748098562587</v>
      </c>
      <c r="H335" s="54">
        <v>403642</v>
      </c>
      <c r="I335" s="57">
        <v>2983535</v>
      </c>
      <c r="J335" s="258">
        <f t="shared" si="19"/>
        <v>78.88006167563239</v>
      </c>
      <c r="K335" s="216">
        <f t="shared" si="21"/>
        <v>5.0399767720593028E-2</v>
      </c>
      <c r="L335" s="54">
        <v>3782369</v>
      </c>
      <c r="N335" s="42"/>
      <c r="O335" s="42"/>
      <c r="P335" s="42"/>
      <c r="Q335" s="42"/>
      <c r="R335" s="42"/>
      <c r="S335" s="42"/>
    </row>
    <row r="336" spans="2:19" ht="18.75">
      <c r="B336" s="140" t="s">
        <v>567</v>
      </c>
      <c r="C336" s="141">
        <v>2</v>
      </c>
      <c r="D336" s="154" t="s">
        <v>568</v>
      </c>
      <c r="E336" s="58"/>
      <c r="F336" s="174"/>
      <c r="G336" s="207" t="str">
        <f t="shared" si="20"/>
        <v/>
      </c>
      <c r="H336" s="51"/>
      <c r="I336" s="58">
        <v>979212966</v>
      </c>
      <c r="J336" s="257">
        <f t="shared" si="19"/>
        <v>89.380273539739534</v>
      </c>
      <c r="K336" s="211">
        <f t="shared" si="21"/>
        <v>16.541487207421049</v>
      </c>
      <c r="L336" s="51">
        <v>1095558256</v>
      </c>
      <c r="N336" s="42"/>
      <c r="O336" s="42"/>
      <c r="P336" s="42"/>
      <c r="Q336" s="42"/>
      <c r="R336" s="42"/>
      <c r="S336" s="42"/>
    </row>
    <row r="337" spans="2:19" ht="18.75">
      <c r="B337" s="143" t="s">
        <v>569</v>
      </c>
      <c r="C337" s="144">
        <v>3</v>
      </c>
      <c r="D337" s="153" t="s">
        <v>570</v>
      </c>
      <c r="E337" s="57"/>
      <c r="F337" s="169"/>
      <c r="G337" s="212" t="str">
        <f t="shared" si="20"/>
        <v/>
      </c>
      <c r="H337" s="54"/>
      <c r="I337" s="57">
        <v>93664388</v>
      </c>
      <c r="J337" s="258">
        <f t="shared" si="19"/>
        <v>93.343132674001197</v>
      </c>
      <c r="K337" s="216">
        <f t="shared" si="21"/>
        <v>1.5822383175969112</v>
      </c>
      <c r="L337" s="54">
        <v>100344166</v>
      </c>
      <c r="N337" s="42"/>
      <c r="O337" s="42"/>
      <c r="P337" s="42"/>
      <c r="Q337" s="42"/>
      <c r="R337" s="42"/>
      <c r="S337" s="42"/>
    </row>
    <row r="338" spans="2:19" ht="18.75">
      <c r="B338" s="143" t="s">
        <v>571</v>
      </c>
      <c r="C338" s="144">
        <v>4</v>
      </c>
      <c r="D338" s="153" t="s">
        <v>1225</v>
      </c>
      <c r="E338" s="57">
        <v>114318179</v>
      </c>
      <c r="F338" s="169" t="s">
        <v>14</v>
      </c>
      <c r="G338" s="212">
        <f t="shared" si="20"/>
        <v>80.242537776099496</v>
      </c>
      <c r="H338" s="54">
        <v>142465807</v>
      </c>
      <c r="I338" s="57">
        <v>40874813</v>
      </c>
      <c r="J338" s="258">
        <f t="shared" si="19"/>
        <v>85.777869703627758</v>
      </c>
      <c r="K338" s="216">
        <f t="shared" si="21"/>
        <v>0.69048329609764136</v>
      </c>
      <c r="L338" s="54">
        <v>47651933</v>
      </c>
      <c r="N338" s="42"/>
      <c r="O338" s="42"/>
      <c r="P338" s="42"/>
      <c r="Q338" s="42"/>
      <c r="R338" s="42"/>
      <c r="S338" s="42"/>
    </row>
    <row r="339" spans="2:19" ht="18.75">
      <c r="B339" s="143" t="s">
        <v>577</v>
      </c>
      <c r="C339" s="144">
        <v>3</v>
      </c>
      <c r="D339" s="153" t="s">
        <v>578</v>
      </c>
      <c r="E339" s="57">
        <v>16748493</v>
      </c>
      <c r="F339" s="169" t="s">
        <v>36</v>
      </c>
      <c r="G339" s="212">
        <f t="shared" si="20"/>
        <v>87.44379468584178</v>
      </c>
      <c r="H339" s="54">
        <v>19153438</v>
      </c>
      <c r="I339" s="57">
        <v>79109131</v>
      </c>
      <c r="J339" s="258">
        <f t="shared" si="19"/>
        <v>91.749484020911325</v>
      </c>
      <c r="K339" s="216">
        <f t="shared" si="21"/>
        <v>1.3363616739800153</v>
      </c>
      <c r="L339" s="54">
        <v>86222971</v>
      </c>
      <c r="N339" s="42"/>
      <c r="O339" s="42"/>
      <c r="P339" s="42"/>
      <c r="Q339" s="42"/>
      <c r="R339" s="42"/>
      <c r="S339" s="42"/>
    </row>
    <row r="340" spans="2:19" ht="18.75">
      <c r="B340" s="143" t="s">
        <v>581</v>
      </c>
      <c r="C340" s="144">
        <v>4</v>
      </c>
      <c r="D340" s="153" t="s">
        <v>582</v>
      </c>
      <c r="E340" s="57">
        <v>8439536</v>
      </c>
      <c r="F340" s="169" t="s">
        <v>36</v>
      </c>
      <c r="G340" s="212">
        <f t="shared" si="20"/>
        <v>105.81225842228508</v>
      </c>
      <c r="H340" s="54">
        <v>7975953</v>
      </c>
      <c r="I340" s="57">
        <v>40951372</v>
      </c>
      <c r="J340" s="258">
        <f t="shared" si="19"/>
        <v>99.493769821404342</v>
      </c>
      <c r="K340" s="216">
        <f t="shared" si="21"/>
        <v>0.6917765793394739</v>
      </c>
      <c r="L340" s="54">
        <v>41159735</v>
      </c>
      <c r="N340" s="42"/>
      <c r="O340" s="42"/>
      <c r="P340" s="42"/>
      <c r="Q340" s="42"/>
      <c r="R340" s="42"/>
      <c r="S340" s="42"/>
    </row>
    <row r="341" spans="2:19" ht="18.75">
      <c r="B341" s="143" t="s">
        <v>1226</v>
      </c>
      <c r="C341" s="144">
        <v>3</v>
      </c>
      <c r="D341" s="153" t="s">
        <v>584</v>
      </c>
      <c r="E341" s="57">
        <v>101552510</v>
      </c>
      <c r="F341" s="169" t="s">
        <v>36</v>
      </c>
      <c r="G341" s="212">
        <f t="shared" si="20"/>
        <v>86.138562145345645</v>
      </c>
      <c r="H341" s="54">
        <v>117894364</v>
      </c>
      <c r="I341" s="57">
        <v>244825821</v>
      </c>
      <c r="J341" s="258">
        <f t="shared" si="19"/>
        <v>88.85069280607722</v>
      </c>
      <c r="K341" s="216">
        <f t="shared" si="21"/>
        <v>4.1357532291069106</v>
      </c>
      <c r="L341" s="54">
        <v>275547453</v>
      </c>
      <c r="N341" s="42"/>
      <c r="O341" s="42"/>
      <c r="P341" s="42"/>
      <c r="Q341" s="42"/>
      <c r="R341" s="42"/>
      <c r="S341" s="42"/>
    </row>
    <row r="342" spans="2:19" ht="18.75">
      <c r="B342" s="143" t="s">
        <v>583</v>
      </c>
      <c r="C342" s="144">
        <v>3</v>
      </c>
      <c r="D342" s="153" t="s">
        <v>1227</v>
      </c>
      <c r="E342" s="57"/>
      <c r="F342" s="169"/>
      <c r="G342" s="212" t="str">
        <f t="shared" si="20"/>
        <v/>
      </c>
      <c r="H342" s="54"/>
      <c r="I342" s="57">
        <v>129531633</v>
      </c>
      <c r="J342" s="258">
        <f t="shared" si="19"/>
        <v>92.17616405542114</v>
      </c>
      <c r="K342" s="216">
        <f t="shared" si="21"/>
        <v>2.1881305953069439</v>
      </c>
      <c r="L342" s="54">
        <v>140526170</v>
      </c>
      <c r="N342" s="42"/>
      <c r="O342" s="42"/>
      <c r="P342" s="42"/>
      <c r="Q342" s="42"/>
      <c r="R342" s="42"/>
      <c r="S342" s="42"/>
    </row>
    <row r="343" spans="2:19" ht="18.75">
      <c r="B343" s="143" t="s">
        <v>585</v>
      </c>
      <c r="C343" s="144">
        <v>4</v>
      </c>
      <c r="D343" s="153" t="s">
        <v>600</v>
      </c>
      <c r="E343" s="57">
        <v>738080</v>
      </c>
      <c r="F343" s="169" t="s">
        <v>14</v>
      </c>
      <c r="G343" s="212">
        <f t="shared" si="20"/>
        <v>67.446512397207755</v>
      </c>
      <c r="H343" s="54">
        <v>1094319</v>
      </c>
      <c r="I343" s="57">
        <v>6650652</v>
      </c>
      <c r="J343" s="258">
        <f t="shared" si="19"/>
        <v>41.643508779751294</v>
      </c>
      <c r="K343" s="216">
        <f t="shared" si="21"/>
        <v>0.11234703664964461</v>
      </c>
      <c r="L343" s="54">
        <v>15970441</v>
      </c>
      <c r="N343" s="42"/>
      <c r="O343" s="42"/>
      <c r="P343" s="42"/>
      <c r="Q343" s="42"/>
      <c r="R343" s="42"/>
      <c r="S343" s="42"/>
    </row>
    <row r="344" spans="2:19" ht="18.75">
      <c r="B344" s="143" t="s">
        <v>1228</v>
      </c>
      <c r="C344" s="144">
        <v>4</v>
      </c>
      <c r="D344" s="153" t="s">
        <v>596</v>
      </c>
      <c r="E344" s="57">
        <v>4415651</v>
      </c>
      <c r="F344" s="169" t="s">
        <v>14</v>
      </c>
      <c r="G344" s="212">
        <f t="shared" si="20"/>
        <v>87.332382147343907</v>
      </c>
      <c r="H344" s="54">
        <v>5056144</v>
      </c>
      <c r="I344" s="57">
        <v>28199240</v>
      </c>
      <c r="J344" s="258">
        <f t="shared" si="19"/>
        <v>88.73525318801002</v>
      </c>
      <c r="K344" s="216">
        <f t="shared" si="21"/>
        <v>0.47635946818028135</v>
      </c>
      <c r="L344" s="54">
        <v>31779072</v>
      </c>
      <c r="N344" s="42"/>
      <c r="O344" s="42"/>
      <c r="P344" s="42"/>
      <c r="Q344" s="42"/>
      <c r="R344" s="42"/>
      <c r="S344" s="42"/>
    </row>
    <row r="345" spans="2:19" ht="18.75">
      <c r="B345" s="143" t="s">
        <v>1229</v>
      </c>
      <c r="C345" s="144">
        <v>4</v>
      </c>
      <c r="D345" s="153" t="s">
        <v>602</v>
      </c>
      <c r="E345" s="57">
        <v>40796778</v>
      </c>
      <c r="F345" s="169" t="s">
        <v>14</v>
      </c>
      <c r="G345" s="212">
        <f t="shared" si="20"/>
        <v>100.90051921868933</v>
      </c>
      <c r="H345" s="54">
        <v>40432674</v>
      </c>
      <c r="I345" s="57">
        <v>31325708</v>
      </c>
      <c r="J345" s="258">
        <f t="shared" si="19"/>
        <v>101.93294997214602</v>
      </c>
      <c r="K345" s="216">
        <f t="shared" si="21"/>
        <v>0.52917375089721508</v>
      </c>
      <c r="L345" s="54">
        <v>30731680</v>
      </c>
      <c r="N345" s="42"/>
      <c r="O345" s="42"/>
      <c r="P345" s="42"/>
      <c r="Q345" s="42"/>
      <c r="R345" s="42"/>
      <c r="S345" s="42"/>
    </row>
    <row r="346" spans="2:19" ht="18.75">
      <c r="B346" s="143" t="s">
        <v>1230</v>
      </c>
      <c r="C346" s="144">
        <v>4</v>
      </c>
      <c r="D346" s="153" t="s">
        <v>1231</v>
      </c>
      <c r="E346" s="57">
        <v>480390</v>
      </c>
      <c r="F346" s="169" t="s">
        <v>36</v>
      </c>
      <c r="G346" s="212">
        <f t="shared" si="20"/>
        <v>71.123896438845364</v>
      </c>
      <c r="H346" s="54">
        <v>675427</v>
      </c>
      <c r="I346" s="57">
        <v>5125485</v>
      </c>
      <c r="J346" s="258">
        <f t="shared" si="19"/>
        <v>69.270752736273693</v>
      </c>
      <c r="K346" s="216">
        <f t="shared" si="21"/>
        <v>8.6582947227159646E-2</v>
      </c>
      <c r="L346" s="54">
        <v>7399205</v>
      </c>
      <c r="N346" s="42"/>
      <c r="O346" s="42"/>
      <c r="P346" s="42"/>
      <c r="Q346" s="42"/>
      <c r="R346" s="42"/>
      <c r="S346" s="42"/>
    </row>
    <row r="347" spans="2:19" ht="18.75">
      <c r="B347" s="143" t="s">
        <v>589</v>
      </c>
      <c r="C347" s="144">
        <v>3</v>
      </c>
      <c r="D347" s="153" t="s">
        <v>606</v>
      </c>
      <c r="E347" s="57"/>
      <c r="F347" s="169"/>
      <c r="G347" s="212" t="str">
        <f t="shared" si="20"/>
        <v/>
      </c>
      <c r="H347" s="54"/>
      <c r="I347" s="57">
        <v>71244365</v>
      </c>
      <c r="J347" s="258">
        <f t="shared" si="19"/>
        <v>90.257234714874855</v>
      </c>
      <c r="K347" s="216">
        <f t="shared" si="21"/>
        <v>1.2035050526979398</v>
      </c>
      <c r="L347" s="54">
        <v>78934797</v>
      </c>
      <c r="N347" s="42"/>
      <c r="O347" s="42"/>
      <c r="P347" s="42"/>
      <c r="Q347" s="42"/>
      <c r="R347" s="42"/>
      <c r="S347" s="42"/>
    </row>
    <row r="348" spans="2:19" ht="18.75">
      <c r="B348" s="33" t="s">
        <v>1232</v>
      </c>
      <c r="C348" s="156">
        <v>4</v>
      </c>
      <c r="D348" s="157" t="s">
        <v>1233</v>
      </c>
      <c r="E348" s="57">
        <v>14309</v>
      </c>
      <c r="F348" s="169" t="s">
        <v>14</v>
      </c>
      <c r="G348" s="212">
        <f t="shared" si="20"/>
        <v>128.60866438971777</v>
      </c>
      <c r="H348" s="54">
        <v>11126</v>
      </c>
      <c r="I348" s="57">
        <v>678596</v>
      </c>
      <c r="J348" s="258">
        <f t="shared" si="19"/>
        <v>251.20066928011667</v>
      </c>
      <c r="K348" s="216">
        <f t="shared" si="21"/>
        <v>1.1463274530422316E-2</v>
      </c>
      <c r="L348" s="54">
        <v>270141</v>
      </c>
      <c r="N348" s="42"/>
      <c r="O348" s="42"/>
      <c r="P348" s="42"/>
      <c r="Q348" s="42"/>
      <c r="R348" s="42"/>
      <c r="S348" s="42"/>
    </row>
    <row r="349" spans="2:19" ht="18.75">
      <c r="B349" s="143" t="s">
        <v>591</v>
      </c>
      <c r="C349" s="144">
        <v>3</v>
      </c>
      <c r="D349" s="153" t="s">
        <v>608</v>
      </c>
      <c r="E349" s="57"/>
      <c r="F349" s="169"/>
      <c r="G349" s="212" t="str">
        <f t="shared" si="20"/>
        <v/>
      </c>
      <c r="H349" s="54"/>
      <c r="I349" s="57">
        <v>57625627</v>
      </c>
      <c r="J349" s="258">
        <f t="shared" si="19"/>
        <v>95.829121332432848</v>
      </c>
      <c r="K349" s="216">
        <f t="shared" si="21"/>
        <v>0.97344868270475593</v>
      </c>
      <c r="L349" s="54">
        <v>60133732</v>
      </c>
      <c r="N349" s="42"/>
      <c r="O349" s="42"/>
      <c r="P349" s="42"/>
      <c r="Q349" s="42"/>
      <c r="R349" s="42"/>
      <c r="S349" s="42"/>
    </row>
    <row r="350" spans="2:19" ht="18.75">
      <c r="B350" s="143" t="s">
        <v>593</v>
      </c>
      <c r="C350" s="144">
        <v>4</v>
      </c>
      <c r="D350" s="153" t="s">
        <v>610</v>
      </c>
      <c r="E350" s="57">
        <v>9573386</v>
      </c>
      <c r="F350" s="169" t="s">
        <v>36</v>
      </c>
      <c r="G350" s="212">
        <f t="shared" si="20"/>
        <v>111.0511185747982</v>
      </c>
      <c r="H350" s="54">
        <v>8620702</v>
      </c>
      <c r="I350" s="57">
        <v>4729723</v>
      </c>
      <c r="J350" s="258">
        <f t="shared" si="19"/>
        <v>110.78113471821764</v>
      </c>
      <c r="K350" s="216">
        <f t="shared" si="21"/>
        <v>7.98974842201437E-2</v>
      </c>
      <c r="L350" s="59">
        <v>4269430</v>
      </c>
      <c r="N350" s="42"/>
      <c r="O350" s="42"/>
      <c r="P350" s="42"/>
      <c r="Q350" s="42"/>
      <c r="R350" s="42"/>
      <c r="S350" s="42"/>
    </row>
    <row r="351" spans="2:19" ht="18.75">
      <c r="B351" s="143" t="s">
        <v>595</v>
      </c>
      <c r="C351" s="144">
        <v>4</v>
      </c>
      <c r="D351" s="153" t="s">
        <v>612</v>
      </c>
      <c r="E351" s="57">
        <v>4386390</v>
      </c>
      <c r="F351" s="169" t="s">
        <v>36</v>
      </c>
      <c r="G351" s="212">
        <f>IF(F351="","",E351/H351*100)</f>
        <v>106.41053103740559</v>
      </c>
      <c r="H351" s="54">
        <v>4122139</v>
      </c>
      <c r="I351" s="57">
        <v>3997057</v>
      </c>
      <c r="J351" s="258">
        <f t="shared" si="19"/>
        <v>109.15561403321921</v>
      </c>
      <c r="K351" s="216">
        <f t="shared" si="21"/>
        <v>6.752082491607117E-2</v>
      </c>
      <c r="L351" s="54">
        <v>3661797</v>
      </c>
      <c r="N351" s="42"/>
      <c r="O351" s="42"/>
      <c r="P351" s="42"/>
      <c r="Q351" s="42"/>
      <c r="R351" s="42"/>
      <c r="S351" s="42"/>
    </row>
    <row r="352" spans="2:19" ht="18.75">
      <c r="B352" s="143" t="s">
        <v>1234</v>
      </c>
      <c r="C352" s="144">
        <v>4</v>
      </c>
      <c r="D352" s="153" t="s">
        <v>614</v>
      </c>
      <c r="E352" s="57">
        <v>1355716</v>
      </c>
      <c r="F352" s="169" t="s">
        <v>36</v>
      </c>
      <c r="G352" s="212">
        <f t="shared" ref="G352:G398" si="22">IF(F352="","",E352/H352*100)</f>
        <v>83.830703181472757</v>
      </c>
      <c r="H352" s="54">
        <v>1617207</v>
      </c>
      <c r="I352" s="57">
        <v>2734787</v>
      </c>
      <c r="J352" s="258">
        <f t="shared" si="19"/>
        <v>83.403945024132611</v>
      </c>
      <c r="K352" s="216">
        <f t="shared" si="21"/>
        <v>4.6197758553292466E-2</v>
      </c>
      <c r="L352" s="54">
        <v>3278966</v>
      </c>
      <c r="N352" s="42"/>
      <c r="O352" s="42"/>
      <c r="P352" s="42"/>
      <c r="Q352" s="42"/>
      <c r="R352" s="42"/>
      <c r="S352" s="42"/>
    </row>
    <row r="353" spans="2:19" ht="18.75">
      <c r="B353" s="143" t="s">
        <v>1235</v>
      </c>
      <c r="C353" s="144">
        <v>4</v>
      </c>
      <c r="D353" s="153" t="s">
        <v>616</v>
      </c>
      <c r="E353" s="57">
        <v>1301305</v>
      </c>
      <c r="F353" s="159" t="s">
        <v>36</v>
      </c>
      <c r="G353" s="212">
        <f t="shared" si="22"/>
        <v>122.38327174850443</v>
      </c>
      <c r="H353" s="54">
        <v>1063303</v>
      </c>
      <c r="I353" s="57">
        <v>843245</v>
      </c>
      <c r="J353" s="258">
        <f t="shared" si="19"/>
        <v>122.05093096500777</v>
      </c>
      <c r="K353" s="216">
        <f t="shared" si="21"/>
        <v>1.4244629988101856E-2</v>
      </c>
      <c r="L353" s="59">
        <v>690896</v>
      </c>
      <c r="N353" s="42"/>
      <c r="O353" s="42"/>
      <c r="P353" s="42"/>
      <c r="Q353" s="42"/>
      <c r="R353" s="42"/>
      <c r="S353" s="42"/>
    </row>
    <row r="354" spans="2:19" ht="18.75">
      <c r="B354" s="143" t="s">
        <v>597</v>
      </c>
      <c r="C354" s="144">
        <v>3</v>
      </c>
      <c r="D354" s="153" t="s">
        <v>622</v>
      </c>
      <c r="E354" s="57"/>
      <c r="F354" s="159"/>
      <c r="G354" s="212" t="str">
        <f t="shared" si="22"/>
        <v/>
      </c>
      <c r="H354" s="54"/>
      <c r="I354" s="57">
        <v>93260507</v>
      </c>
      <c r="J354" s="258">
        <f t="shared" si="19"/>
        <v>86.399124021775648</v>
      </c>
      <c r="K354" s="216">
        <f t="shared" si="21"/>
        <v>1.5754157032864504</v>
      </c>
      <c r="L354" s="59">
        <v>107941496</v>
      </c>
      <c r="N354" s="42"/>
      <c r="O354" s="42"/>
      <c r="P354" s="42"/>
      <c r="Q354" s="42"/>
      <c r="R354" s="42"/>
      <c r="S354" s="42"/>
    </row>
    <row r="355" spans="2:19" ht="18.75">
      <c r="B355" s="143" t="s">
        <v>599</v>
      </c>
      <c r="C355" s="144">
        <v>4</v>
      </c>
      <c r="D355" s="153" t="s">
        <v>1236</v>
      </c>
      <c r="E355" s="57">
        <v>29529453</v>
      </c>
      <c r="F355" s="169" t="s">
        <v>14</v>
      </c>
      <c r="G355" s="212">
        <f t="shared" si="22"/>
        <v>101.18943479119638</v>
      </c>
      <c r="H355" s="54">
        <v>29182348</v>
      </c>
      <c r="I355" s="57">
        <v>1347471</v>
      </c>
      <c r="J355" s="258">
        <f t="shared" si="19"/>
        <v>84.649709137967861</v>
      </c>
      <c r="K355" s="216">
        <f t="shared" si="21"/>
        <v>2.2762335756153423E-2</v>
      </c>
      <c r="L355" s="54">
        <v>1591820</v>
      </c>
      <c r="N355" s="42"/>
      <c r="O355" s="42"/>
      <c r="P355" s="42"/>
      <c r="Q355" s="42"/>
      <c r="R355" s="42"/>
      <c r="S355" s="42"/>
    </row>
    <row r="356" spans="2:19" ht="18.75">
      <c r="B356" s="143" t="s">
        <v>1237</v>
      </c>
      <c r="C356" s="144">
        <v>4</v>
      </c>
      <c r="D356" s="153" t="s">
        <v>628</v>
      </c>
      <c r="E356" s="57">
        <v>566279762</v>
      </c>
      <c r="F356" s="169" t="s">
        <v>14</v>
      </c>
      <c r="G356" s="212">
        <f t="shared" si="22"/>
        <v>96.231349819398929</v>
      </c>
      <c r="H356" s="54">
        <v>588456634</v>
      </c>
      <c r="I356" s="57">
        <v>63185667</v>
      </c>
      <c r="J356" s="258">
        <f t="shared" si="19"/>
        <v>86.970189078366317</v>
      </c>
      <c r="K356" s="216">
        <f t="shared" si="21"/>
        <v>1.0673724089279126</v>
      </c>
      <c r="L356" s="54">
        <v>72652098</v>
      </c>
      <c r="N356" s="42"/>
      <c r="O356" s="42"/>
      <c r="P356" s="42"/>
      <c r="Q356" s="42"/>
      <c r="R356" s="42"/>
      <c r="S356" s="42"/>
    </row>
    <row r="357" spans="2:19" ht="18.75">
      <c r="B357" s="143" t="s">
        <v>603</v>
      </c>
      <c r="C357" s="144">
        <v>3</v>
      </c>
      <c r="D357" s="153" t="s">
        <v>632</v>
      </c>
      <c r="E357" s="57"/>
      <c r="F357" s="169"/>
      <c r="G357" s="212" t="str">
        <f t="shared" si="22"/>
        <v/>
      </c>
      <c r="H357" s="59"/>
      <c r="I357" s="57">
        <v>62283948</v>
      </c>
      <c r="J357" s="258">
        <f t="shared" ref="J357:J360" si="23">I357/L357*100</f>
        <v>73.628881989817117</v>
      </c>
      <c r="K357" s="216">
        <f t="shared" si="21"/>
        <v>1.0521399990016858</v>
      </c>
      <c r="L357" s="54">
        <v>84591734</v>
      </c>
      <c r="N357" s="42"/>
      <c r="O357" s="42"/>
      <c r="P357" s="42"/>
      <c r="Q357" s="42"/>
      <c r="R357" s="42"/>
      <c r="S357" s="42"/>
    </row>
    <row r="358" spans="2:19" ht="18.75">
      <c r="B358" s="143" t="s">
        <v>605</v>
      </c>
      <c r="C358" s="144">
        <v>3</v>
      </c>
      <c r="D358" s="153" t="s">
        <v>1238</v>
      </c>
      <c r="E358" s="57">
        <v>530399</v>
      </c>
      <c r="F358" s="169" t="s">
        <v>36</v>
      </c>
      <c r="G358" s="212">
        <f t="shared" si="22"/>
        <v>65.176797311329153</v>
      </c>
      <c r="H358" s="54">
        <v>813785</v>
      </c>
      <c r="I358" s="57">
        <v>1925488</v>
      </c>
      <c r="J358" s="258">
        <f t="shared" si="23"/>
        <v>56.198297900409166</v>
      </c>
      <c r="K358" s="216">
        <f t="shared" si="21"/>
        <v>3.2526565952398487E-2</v>
      </c>
      <c r="L358" s="54">
        <v>3426239</v>
      </c>
      <c r="N358" s="42"/>
      <c r="O358" s="42"/>
      <c r="P358" s="42"/>
      <c r="Q358" s="42"/>
      <c r="R358" s="42"/>
      <c r="S358" s="42"/>
    </row>
    <row r="359" spans="2:19" ht="18.75">
      <c r="B359" s="140" t="s">
        <v>642</v>
      </c>
      <c r="C359" s="141">
        <v>2</v>
      </c>
      <c r="D359" s="154" t="s">
        <v>643</v>
      </c>
      <c r="E359" s="58"/>
      <c r="F359" s="174"/>
      <c r="G359" s="207" t="str">
        <f t="shared" si="22"/>
        <v/>
      </c>
      <c r="H359" s="51"/>
      <c r="I359" s="58">
        <v>887418895</v>
      </c>
      <c r="J359" s="257">
        <f t="shared" si="23"/>
        <v>78.692078093164227</v>
      </c>
      <c r="K359" s="211">
        <f t="shared" si="21"/>
        <v>14.990843472211768</v>
      </c>
      <c r="L359" s="51">
        <v>1127710586</v>
      </c>
      <c r="N359" s="42"/>
      <c r="O359" s="42"/>
      <c r="P359" s="42"/>
      <c r="Q359" s="42"/>
      <c r="R359" s="42"/>
      <c r="S359" s="42"/>
    </row>
    <row r="360" spans="2:19" ht="18.75">
      <c r="B360" s="143" t="s">
        <v>644</v>
      </c>
      <c r="C360" s="144">
        <v>3</v>
      </c>
      <c r="D360" s="153" t="s">
        <v>651</v>
      </c>
      <c r="E360" s="57">
        <v>167097</v>
      </c>
      <c r="F360" s="169" t="s">
        <v>14</v>
      </c>
      <c r="G360" s="212">
        <f t="shared" si="22"/>
        <v>79.845657627523593</v>
      </c>
      <c r="H360" s="54">
        <v>209275</v>
      </c>
      <c r="I360" s="57">
        <v>582303180</v>
      </c>
      <c r="J360" s="258">
        <f t="shared" si="23"/>
        <v>78.93706817343616</v>
      </c>
      <c r="K360" s="216">
        <f t="shared" si="21"/>
        <v>9.8366350704659649</v>
      </c>
      <c r="L360" s="54">
        <v>737680273</v>
      </c>
      <c r="N360" s="42"/>
      <c r="O360" s="42"/>
      <c r="P360" s="42"/>
      <c r="Q360" s="42"/>
      <c r="R360" s="42"/>
      <c r="S360" s="42"/>
    </row>
    <row r="361" spans="2:19" ht="18.75">
      <c r="B361" s="151" t="s">
        <v>646</v>
      </c>
      <c r="C361" s="35">
        <v>4</v>
      </c>
      <c r="D361" s="155" t="s">
        <v>653</v>
      </c>
      <c r="E361" s="57">
        <v>144749</v>
      </c>
      <c r="F361" s="169" t="s">
        <v>14</v>
      </c>
      <c r="G361" s="212">
        <f t="shared" si="22"/>
        <v>77.314923619271454</v>
      </c>
      <c r="H361" s="54">
        <v>187220</v>
      </c>
      <c r="I361" s="57">
        <v>540053616</v>
      </c>
      <c r="J361" s="258">
        <f>I361/L361*100</f>
        <v>77.357990813301257</v>
      </c>
      <c r="K361" s="216">
        <f t="shared" si="21"/>
        <v>9.122928607529774</v>
      </c>
      <c r="L361" s="54">
        <v>698122599</v>
      </c>
      <c r="N361" s="42"/>
      <c r="O361" s="42"/>
      <c r="P361" s="42"/>
      <c r="Q361" s="42"/>
      <c r="R361" s="42"/>
      <c r="S361" s="42"/>
    </row>
    <row r="362" spans="2:19" ht="18.75">
      <c r="B362" s="33" t="s">
        <v>648</v>
      </c>
      <c r="C362" s="176">
        <v>4</v>
      </c>
      <c r="D362" s="157" t="s">
        <v>657</v>
      </c>
      <c r="E362" s="57">
        <v>22330</v>
      </c>
      <c r="F362" s="169" t="s">
        <v>14</v>
      </c>
      <c r="G362" s="212">
        <f t="shared" si="22"/>
        <v>101.36177939173854</v>
      </c>
      <c r="H362" s="54">
        <v>22030</v>
      </c>
      <c r="I362" s="57">
        <v>41810539</v>
      </c>
      <c r="J362" s="258">
        <f t="shared" ref="J362:J401" si="24">I362/L362*100</f>
        <v>105.99129021906933</v>
      </c>
      <c r="K362" s="216">
        <f t="shared" si="21"/>
        <v>0.70629017386181026</v>
      </c>
      <c r="L362" s="54">
        <v>39447146</v>
      </c>
      <c r="N362" s="42"/>
      <c r="O362" s="42"/>
      <c r="P362" s="42"/>
      <c r="Q362" s="42"/>
      <c r="R362" s="42"/>
      <c r="S362" s="42"/>
    </row>
    <row r="363" spans="2:19" ht="18.75">
      <c r="B363" s="168" t="s">
        <v>650</v>
      </c>
      <c r="C363" s="144">
        <v>3</v>
      </c>
      <c r="D363" s="177" t="s">
        <v>665</v>
      </c>
      <c r="E363" s="57">
        <v>156347350</v>
      </c>
      <c r="F363" s="169" t="s">
        <v>36</v>
      </c>
      <c r="G363" s="212">
        <f t="shared" si="22"/>
        <v>82.43230033075605</v>
      </c>
      <c r="H363" s="54">
        <v>189667581</v>
      </c>
      <c r="I363" s="57">
        <v>156297113</v>
      </c>
      <c r="J363" s="258">
        <f t="shared" si="24"/>
        <v>81.404542842809562</v>
      </c>
      <c r="K363" s="216">
        <f t="shared" si="21"/>
        <v>2.6402700791508331</v>
      </c>
      <c r="L363" s="59">
        <v>192000480</v>
      </c>
      <c r="N363" s="42"/>
      <c r="O363" s="42"/>
      <c r="P363" s="42"/>
      <c r="Q363" s="42"/>
      <c r="R363" s="42"/>
      <c r="S363" s="42"/>
    </row>
    <row r="364" spans="2:19" ht="18.75">
      <c r="B364" s="168" t="s">
        <v>1239</v>
      </c>
      <c r="C364" s="144">
        <v>3</v>
      </c>
      <c r="D364" s="177" t="s">
        <v>667</v>
      </c>
      <c r="E364" s="57"/>
      <c r="F364" s="169"/>
      <c r="G364" s="212" t="str">
        <f t="shared" si="22"/>
        <v/>
      </c>
      <c r="H364" s="54"/>
      <c r="I364" s="57">
        <v>8875735</v>
      </c>
      <c r="J364" s="258">
        <f t="shared" si="24"/>
        <v>89.509723984955542</v>
      </c>
      <c r="K364" s="216">
        <f t="shared" si="21"/>
        <v>0.14993455158043653</v>
      </c>
      <c r="L364" s="59">
        <v>9915945</v>
      </c>
      <c r="N364" s="42"/>
      <c r="O364" s="42"/>
      <c r="P364" s="42"/>
      <c r="Q364" s="42"/>
      <c r="R364" s="42"/>
      <c r="S364" s="42"/>
    </row>
    <row r="365" spans="2:19" ht="18.75">
      <c r="B365" s="168" t="s">
        <v>1240</v>
      </c>
      <c r="C365" s="144">
        <v>4</v>
      </c>
      <c r="D365" s="177" t="s">
        <v>669</v>
      </c>
      <c r="E365" s="57">
        <v>39592</v>
      </c>
      <c r="F365" s="169" t="s">
        <v>14</v>
      </c>
      <c r="G365" s="212">
        <f t="shared" si="22"/>
        <v>96.953668331864037</v>
      </c>
      <c r="H365" s="54">
        <v>40836</v>
      </c>
      <c r="I365" s="57">
        <v>5075582</v>
      </c>
      <c r="J365" s="258">
        <f t="shared" si="24"/>
        <v>99.87528335747119</v>
      </c>
      <c r="K365" s="216">
        <f t="shared" si="21"/>
        <v>8.5739954063492801E-2</v>
      </c>
      <c r="L365" s="59">
        <v>5081920</v>
      </c>
      <c r="N365" s="42"/>
      <c r="O365" s="42"/>
      <c r="P365" s="42"/>
      <c r="Q365" s="42"/>
      <c r="R365" s="42"/>
      <c r="S365" s="42"/>
    </row>
    <row r="366" spans="2:19" ht="18.75">
      <c r="B366" s="168" t="s">
        <v>664</v>
      </c>
      <c r="C366" s="144">
        <v>3</v>
      </c>
      <c r="D366" s="177" t="s">
        <v>675</v>
      </c>
      <c r="E366" s="57">
        <v>2036</v>
      </c>
      <c r="F366" s="169" t="s">
        <v>18</v>
      </c>
      <c r="G366" s="212">
        <f t="shared" si="22"/>
        <v>68.345082242363205</v>
      </c>
      <c r="H366" s="54">
        <v>2979</v>
      </c>
      <c r="I366" s="57">
        <v>113311416</v>
      </c>
      <c r="J366" s="258">
        <f t="shared" si="24"/>
        <v>72.130625345036748</v>
      </c>
      <c r="K366" s="216">
        <f t="shared" si="21"/>
        <v>1.9141283901450756</v>
      </c>
      <c r="L366" s="59">
        <v>157091964</v>
      </c>
      <c r="N366" s="42"/>
      <c r="O366" s="42"/>
      <c r="P366" s="42"/>
      <c r="Q366" s="42"/>
      <c r="R366" s="42"/>
      <c r="S366" s="42"/>
    </row>
    <row r="367" spans="2:19" ht="18.75">
      <c r="B367" s="168" t="s">
        <v>666</v>
      </c>
      <c r="C367" s="144">
        <v>3</v>
      </c>
      <c r="D367" s="177" t="s">
        <v>679</v>
      </c>
      <c r="E367" s="57">
        <v>2949</v>
      </c>
      <c r="F367" s="169" t="s">
        <v>14</v>
      </c>
      <c r="G367" s="212">
        <f t="shared" si="22"/>
        <v>58.188634569850038</v>
      </c>
      <c r="H367" s="54">
        <v>5068</v>
      </c>
      <c r="I367" s="57">
        <v>356592</v>
      </c>
      <c r="J367" s="258">
        <f t="shared" si="24"/>
        <v>13.051555900416517</v>
      </c>
      <c r="K367" s="216">
        <f t="shared" si="21"/>
        <v>6.0237784946453486E-3</v>
      </c>
      <c r="L367" s="59">
        <v>2732180</v>
      </c>
      <c r="N367" s="42"/>
      <c r="O367" s="42"/>
      <c r="P367" s="42"/>
      <c r="Q367" s="42"/>
      <c r="R367" s="42"/>
      <c r="S367" s="42"/>
    </row>
    <row r="368" spans="2:19" ht="18.75">
      <c r="B368" s="34" t="s">
        <v>668</v>
      </c>
      <c r="C368" s="35">
        <v>4</v>
      </c>
      <c r="D368" s="178" t="s">
        <v>681</v>
      </c>
      <c r="E368" s="57">
        <v>0</v>
      </c>
      <c r="F368" s="159" t="s">
        <v>14</v>
      </c>
      <c r="G368" s="212" t="s">
        <v>15</v>
      </c>
      <c r="H368" s="59">
        <v>2</v>
      </c>
      <c r="I368" s="57">
        <v>0</v>
      </c>
      <c r="J368" s="258" t="s">
        <v>1306</v>
      </c>
      <c r="K368" s="216">
        <f t="shared" si="21"/>
        <v>0</v>
      </c>
      <c r="L368" s="59">
        <v>2272919</v>
      </c>
      <c r="N368" s="42"/>
      <c r="O368" s="42"/>
      <c r="P368" s="42"/>
      <c r="Q368" s="42"/>
      <c r="R368" s="42"/>
      <c r="S368" s="42"/>
    </row>
    <row r="369" spans="2:19" ht="18.75">
      <c r="B369" s="34" t="s">
        <v>1241</v>
      </c>
      <c r="C369" s="35">
        <v>5</v>
      </c>
      <c r="D369" s="179" t="s">
        <v>1242</v>
      </c>
      <c r="E369" s="57">
        <v>0</v>
      </c>
      <c r="F369" s="159" t="s">
        <v>14</v>
      </c>
      <c r="G369" s="212" t="s">
        <v>15</v>
      </c>
      <c r="H369" s="59">
        <v>2</v>
      </c>
      <c r="I369" s="57">
        <v>0</v>
      </c>
      <c r="J369" s="258" t="s">
        <v>1306</v>
      </c>
      <c r="K369" s="216">
        <f t="shared" si="21"/>
        <v>0</v>
      </c>
      <c r="L369" s="59">
        <v>2272919</v>
      </c>
      <c r="N369" s="42"/>
      <c r="O369" s="42"/>
      <c r="P369" s="42"/>
      <c r="Q369" s="42"/>
      <c r="R369" s="42"/>
      <c r="S369" s="42"/>
    </row>
    <row r="370" spans="2:19" ht="18.75">
      <c r="B370" s="34" t="s">
        <v>670</v>
      </c>
      <c r="C370" s="35">
        <v>3</v>
      </c>
      <c r="D370" s="178" t="s">
        <v>1243</v>
      </c>
      <c r="E370" s="57">
        <v>890808</v>
      </c>
      <c r="F370" s="159" t="s">
        <v>14</v>
      </c>
      <c r="G370" s="212">
        <f t="shared" si="22"/>
        <v>108.65990170929226</v>
      </c>
      <c r="H370" s="59">
        <v>819813</v>
      </c>
      <c r="I370" s="57">
        <v>8946243</v>
      </c>
      <c r="J370" s="258">
        <f t="shared" si="24"/>
        <v>108.15259328874932</v>
      </c>
      <c r="K370" s="216">
        <f t="shared" si="21"/>
        <v>0.1511256174879736</v>
      </c>
      <c r="L370" s="59">
        <v>8271871</v>
      </c>
      <c r="N370" s="42"/>
      <c r="O370" s="42"/>
      <c r="P370" s="42"/>
      <c r="Q370" s="42"/>
      <c r="R370" s="42"/>
      <c r="S370" s="42"/>
    </row>
    <row r="371" spans="2:19" ht="18.75">
      <c r="B371" s="163" t="s">
        <v>684</v>
      </c>
      <c r="C371" s="139">
        <v>1</v>
      </c>
      <c r="D371" s="180" t="s">
        <v>685</v>
      </c>
      <c r="E371" s="60"/>
      <c r="F371" s="164"/>
      <c r="G371" s="202" t="str">
        <f t="shared" si="22"/>
        <v/>
      </c>
      <c r="H371" s="61"/>
      <c r="I371" s="60">
        <v>692868907</v>
      </c>
      <c r="J371" s="256">
        <f t="shared" si="24"/>
        <v>83.966740019775173</v>
      </c>
      <c r="K371" s="206">
        <f t="shared" si="21"/>
        <v>11.704381538551139</v>
      </c>
      <c r="L371" s="61">
        <v>825170665</v>
      </c>
      <c r="N371" s="42"/>
      <c r="O371" s="42"/>
      <c r="P371" s="42"/>
      <c r="Q371" s="42"/>
      <c r="R371" s="42"/>
      <c r="S371" s="42"/>
    </row>
    <row r="372" spans="2:19" ht="18.75">
      <c r="B372" s="149" t="s">
        <v>686</v>
      </c>
      <c r="C372" s="141">
        <v>2</v>
      </c>
      <c r="D372" s="181" t="s">
        <v>687</v>
      </c>
      <c r="E372" s="58">
        <v>3065441</v>
      </c>
      <c r="F372" s="174" t="s">
        <v>36</v>
      </c>
      <c r="G372" s="207">
        <f t="shared" si="22"/>
        <v>84.861830764175352</v>
      </c>
      <c r="H372" s="51">
        <v>3612273</v>
      </c>
      <c r="I372" s="58">
        <v>6515381</v>
      </c>
      <c r="J372" s="257">
        <f t="shared" si="24"/>
        <v>80.924989964149162</v>
      </c>
      <c r="K372" s="211">
        <f t="shared" si="21"/>
        <v>0.11006195302256053</v>
      </c>
      <c r="L372" s="51">
        <v>8051136</v>
      </c>
      <c r="N372" s="42"/>
      <c r="O372" s="42"/>
      <c r="P372" s="42"/>
      <c r="Q372" s="42"/>
      <c r="R372" s="42"/>
      <c r="S372" s="42"/>
    </row>
    <row r="373" spans="2:19" ht="18.75">
      <c r="B373" s="149" t="s">
        <v>688</v>
      </c>
      <c r="C373" s="141">
        <v>2</v>
      </c>
      <c r="D373" s="181" t="s">
        <v>689</v>
      </c>
      <c r="E373" s="58">
        <v>184717199</v>
      </c>
      <c r="F373" s="174" t="s">
        <v>36</v>
      </c>
      <c r="G373" s="207">
        <f t="shared" si="22"/>
        <v>100.83141544491376</v>
      </c>
      <c r="H373" s="51">
        <v>183194095</v>
      </c>
      <c r="I373" s="58">
        <v>106951958</v>
      </c>
      <c r="J373" s="257">
        <f t="shared" si="24"/>
        <v>92.619772493285041</v>
      </c>
      <c r="K373" s="211">
        <f t="shared" si="21"/>
        <v>1.8067003874473138</v>
      </c>
      <c r="L373" s="51">
        <v>115474218</v>
      </c>
      <c r="N373" s="42"/>
      <c r="O373" s="42"/>
      <c r="P373" s="42"/>
      <c r="Q373" s="42"/>
      <c r="R373" s="42"/>
      <c r="S373" s="42"/>
    </row>
    <row r="374" spans="2:19" ht="18.75">
      <c r="B374" s="149" t="s">
        <v>692</v>
      </c>
      <c r="C374" s="141">
        <v>2</v>
      </c>
      <c r="D374" s="181" t="s">
        <v>693</v>
      </c>
      <c r="E374" s="58">
        <v>11694034</v>
      </c>
      <c r="F374" s="174" t="s">
        <v>36</v>
      </c>
      <c r="G374" s="207">
        <f t="shared" si="22"/>
        <v>88.955730161708928</v>
      </c>
      <c r="H374" s="51">
        <v>13145903</v>
      </c>
      <c r="I374" s="58">
        <v>20684255</v>
      </c>
      <c r="J374" s="257">
        <f t="shared" si="24"/>
        <v>86.443701725764285</v>
      </c>
      <c r="K374" s="211">
        <f t="shared" si="21"/>
        <v>0.34941156965596681</v>
      </c>
      <c r="L374" s="51">
        <v>23928007</v>
      </c>
      <c r="N374" s="42"/>
      <c r="O374" s="42"/>
      <c r="P374" s="42"/>
      <c r="Q374" s="42"/>
      <c r="R374" s="42"/>
      <c r="S374" s="42"/>
    </row>
    <row r="375" spans="2:19" ht="18.75">
      <c r="B375" s="149" t="s">
        <v>694</v>
      </c>
      <c r="C375" s="141">
        <v>2</v>
      </c>
      <c r="D375" s="181" t="s">
        <v>695</v>
      </c>
      <c r="E375" s="58"/>
      <c r="F375" s="174"/>
      <c r="G375" s="207" t="str">
        <f t="shared" si="22"/>
        <v/>
      </c>
      <c r="H375" s="51"/>
      <c r="I375" s="58">
        <v>306767207</v>
      </c>
      <c r="J375" s="257">
        <f t="shared" si="24"/>
        <v>79.387240702949271</v>
      </c>
      <c r="K375" s="211">
        <f t="shared" si="21"/>
        <v>5.1821064532827936</v>
      </c>
      <c r="L375" s="51">
        <v>386418780</v>
      </c>
      <c r="N375" s="42"/>
      <c r="O375" s="42"/>
      <c r="P375" s="42"/>
      <c r="Q375" s="42"/>
      <c r="R375" s="42"/>
      <c r="S375" s="42"/>
    </row>
    <row r="376" spans="2:19" ht="18.75">
      <c r="B376" s="168" t="s">
        <v>696</v>
      </c>
      <c r="C376" s="144">
        <v>3</v>
      </c>
      <c r="D376" s="177" t="s">
        <v>1244</v>
      </c>
      <c r="E376" s="57">
        <v>12227612</v>
      </c>
      <c r="F376" s="169" t="s">
        <v>698</v>
      </c>
      <c r="G376" s="212">
        <f t="shared" si="22"/>
        <v>83.415482590388052</v>
      </c>
      <c r="H376" s="54">
        <v>14658684</v>
      </c>
      <c r="I376" s="57">
        <v>130369820</v>
      </c>
      <c r="J376" s="258">
        <f t="shared" si="24"/>
        <v>72.628186851608206</v>
      </c>
      <c r="K376" s="216">
        <f t="shared" si="21"/>
        <v>2.2022897823472904</v>
      </c>
      <c r="L376" s="59">
        <v>179503063</v>
      </c>
      <c r="N376" s="42"/>
      <c r="O376" s="42"/>
      <c r="P376" s="42"/>
      <c r="Q376" s="42"/>
      <c r="R376" s="42"/>
      <c r="S376" s="42"/>
    </row>
    <row r="377" spans="2:19" ht="18.75">
      <c r="B377" s="168" t="s">
        <v>699</v>
      </c>
      <c r="C377" s="144">
        <v>4</v>
      </c>
      <c r="D377" s="177" t="s">
        <v>1245</v>
      </c>
      <c r="E377" s="57">
        <v>3279309</v>
      </c>
      <c r="F377" s="169" t="s">
        <v>698</v>
      </c>
      <c r="G377" s="212">
        <f t="shared" si="22"/>
        <v>74.188667600705756</v>
      </c>
      <c r="H377" s="54">
        <v>4420229</v>
      </c>
      <c r="I377" s="57">
        <v>57927285</v>
      </c>
      <c r="J377" s="258">
        <f t="shared" si="24"/>
        <v>69.600036593096235</v>
      </c>
      <c r="K377" s="216">
        <f t="shared" si="21"/>
        <v>0.97854448118912396</v>
      </c>
      <c r="L377" s="59">
        <v>83228814</v>
      </c>
      <c r="N377" s="42"/>
      <c r="O377" s="42"/>
      <c r="P377" s="42"/>
      <c r="Q377" s="42"/>
      <c r="R377" s="42"/>
      <c r="S377" s="42"/>
    </row>
    <row r="378" spans="2:19" ht="18.75">
      <c r="B378" s="168" t="s">
        <v>701</v>
      </c>
      <c r="C378" s="144">
        <v>4</v>
      </c>
      <c r="D378" s="177" t="s">
        <v>1246</v>
      </c>
      <c r="E378" s="57">
        <v>5915923</v>
      </c>
      <c r="F378" s="169" t="s">
        <v>698</v>
      </c>
      <c r="G378" s="212">
        <f t="shared" si="22"/>
        <v>77.497411479407646</v>
      </c>
      <c r="H378" s="54">
        <v>7633704</v>
      </c>
      <c r="I378" s="57">
        <v>65899028</v>
      </c>
      <c r="J378" s="258">
        <f t="shared" si="24"/>
        <v>72.118570281551868</v>
      </c>
      <c r="K378" s="216">
        <f t="shared" si="21"/>
        <v>1.1132082258840121</v>
      </c>
      <c r="L378" s="54">
        <v>91375949</v>
      </c>
      <c r="N378" s="42"/>
      <c r="O378" s="42"/>
      <c r="P378" s="42"/>
      <c r="Q378" s="42"/>
      <c r="R378" s="42"/>
      <c r="S378" s="42"/>
    </row>
    <row r="379" spans="2:19" ht="18.75">
      <c r="B379" s="168" t="s">
        <v>703</v>
      </c>
      <c r="C379" s="144">
        <v>4</v>
      </c>
      <c r="D379" s="177" t="s">
        <v>1247</v>
      </c>
      <c r="E379" s="57">
        <v>509805</v>
      </c>
      <c r="F379" s="169" t="s">
        <v>698</v>
      </c>
      <c r="G379" s="212">
        <f t="shared" si="22"/>
        <v>99.590156728911523</v>
      </c>
      <c r="H379" s="54">
        <v>511903</v>
      </c>
      <c r="I379" s="57">
        <v>2780981</v>
      </c>
      <c r="J379" s="258">
        <f t="shared" si="24"/>
        <v>86.651874572346244</v>
      </c>
      <c r="K379" s="216">
        <f t="shared" si="21"/>
        <v>4.6978096933799174E-2</v>
      </c>
      <c r="L379" s="59">
        <v>3209372</v>
      </c>
      <c r="N379" s="42"/>
      <c r="O379" s="42"/>
      <c r="P379" s="42"/>
      <c r="Q379" s="42"/>
      <c r="R379" s="42"/>
      <c r="S379" s="42"/>
    </row>
    <row r="380" spans="2:19" ht="18.75">
      <c r="B380" s="168" t="s">
        <v>705</v>
      </c>
      <c r="C380" s="144">
        <v>3</v>
      </c>
      <c r="D380" s="177" t="s">
        <v>1248</v>
      </c>
      <c r="E380" s="57">
        <v>2370309</v>
      </c>
      <c r="F380" s="169" t="s">
        <v>36</v>
      </c>
      <c r="G380" s="212">
        <f t="shared" si="22"/>
        <v>80.410405989081895</v>
      </c>
      <c r="H380" s="54">
        <v>2947764</v>
      </c>
      <c r="I380" s="57">
        <v>10892014</v>
      </c>
      <c r="J380" s="258">
        <f t="shared" si="24"/>
        <v>84.911088257525677</v>
      </c>
      <c r="K380" s="216">
        <f t="shared" si="21"/>
        <v>0.18399481675577706</v>
      </c>
      <c r="L380" s="59">
        <v>12827552</v>
      </c>
      <c r="N380" s="42"/>
      <c r="O380" s="42"/>
      <c r="P380" s="42"/>
      <c r="Q380" s="42"/>
      <c r="R380" s="42"/>
      <c r="S380" s="42"/>
    </row>
    <row r="381" spans="2:19" ht="18.75">
      <c r="B381" s="168" t="s">
        <v>707</v>
      </c>
      <c r="C381" s="144">
        <v>3</v>
      </c>
      <c r="D381" s="177" t="s">
        <v>712</v>
      </c>
      <c r="E381" s="57"/>
      <c r="F381" s="169"/>
      <c r="G381" s="212" t="str">
        <f t="shared" si="22"/>
        <v/>
      </c>
      <c r="H381" s="54"/>
      <c r="I381" s="57">
        <v>144344324</v>
      </c>
      <c r="J381" s="258">
        <f t="shared" si="24"/>
        <v>81.42095423887416</v>
      </c>
      <c r="K381" s="216">
        <f t="shared" si="21"/>
        <v>2.4383559775186221</v>
      </c>
      <c r="L381" s="54">
        <v>177281543</v>
      </c>
      <c r="N381" s="42"/>
      <c r="O381" s="42"/>
      <c r="P381" s="42"/>
      <c r="Q381" s="42"/>
      <c r="R381" s="42"/>
      <c r="S381" s="42"/>
    </row>
    <row r="382" spans="2:19" ht="18.75">
      <c r="B382" s="168" t="s">
        <v>1249</v>
      </c>
      <c r="C382" s="144">
        <v>4</v>
      </c>
      <c r="D382" s="177" t="s">
        <v>716</v>
      </c>
      <c r="E382" s="57">
        <v>10774525</v>
      </c>
      <c r="F382" s="169" t="s">
        <v>698</v>
      </c>
      <c r="G382" s="212">
        <f t="shared" si="22"/>
        <v>84.866832359231807</v>
      </c>
      <c r="H382" s="54">
        <v>12695802</v>
      </c>
      <c r="I382" s="57">
        <v>7300339</v>
      </c>
      <c r="J382" s="258">
        <f t="shared" si="24"/>
        <v>83.166379831927415</v>
      </c>
      <c r="K382" s="216">
        <f t="shared" si="21"/>
        <v>0.12332196199527955</v>
      </c>
      <c r="L382" s="54">
        <v>8777993</v>
      </c>
      <c r="N382" s="42"/>
      <c r="O382" s="42"/>
      <c r="P382" s="42"/>
      <c r="Q382" s="42"/>
      <c r="R382" s="42"/>
      <c r="S382" s="42"/>
    </row>
    <row r="383" spans="2:19" ht="18.75">
      <c r="B383" s="168" t="s">
        <v>1250</v>
      </c>
      <c r="C383" s="144">
        <v>4</v>
      </c>
      <c r="D383" s="177" t="s">
        <v>1247</v>
      </c>
      <c r="E383" s="57">
        <v>12551760</v>
      </c>
      <c r="F383" s="169" t="s">
        <v>698</v>
      </c>
      <c r="G383" s="212">
        <f t="shared" si="22"/>
        <v>74.057741480084545</v>
      </c>
      <c r="H383" s="59">
        <v>16948613</v>
      </c>
      <c r="I383" s="57">
        <v>38392458</v>
      </c>
      <c r="J383" s="258">
        <f t="shared" si="24"/>
        <v>75.283995543331613</v>
      </c>
      <c r="K383" s="216">
        <f t="shared" si="21"/>
        <v>0.64854977917893497</v>
      </c>
      <c r="L383" s="54">
        <v>50996839</v>
      </c>
      <c r="N383" s="42"/>
      <c r="O383" s="42"/>
      <c r="P383" s="42"/>
      <c r="Q383" s="42"/>
      <c r="R383" s="42"/>
      <c r="S383" s="42"/>
    </row>
    <row r="384" spans="2:19" ht="18.75">
      <c r="B384" s="168" t="s">
        <v>1251</v>
      </c>
      <c r="C384" s="144">
        <v>4</v>
      </c>
      <c r="D384" s="177" t="s">
        <v>1252</v>
      </c>
      <c r="E384" s="57">
        <v>6879475</v>
      </c>
      <c r="F384" s="169" t="s">
        <v>698</v>
      </c>
      <c r="G384" s="212">
        <f t="shared" si="22"/>
        <v>90.365026381245514</v>
      </c>
      <c r="H384" s="59">
        <v>7612984</v>
      </c>
      <c r="I384" s="57">
        <v>47907465</v>
      </c>
      <c r="J384" s="258">
        <f t="shared" si="24"/>
        <v>83.961828733166982</v>
      </c>
      <c r="K384" s="216">
        <f t="shared" si="21"/>
        <v>0.80928331931163555</v>
      </c>
      <c r="L384" s="54">
        <v>57058625</v>
      </c>
      <c r="N384" s="42"/>
      <c r="O384" s="42"/>
      <c r="P384" s="42"/>
      <c r="Q384" s="42"/>
      <c r="R384" s="42"/>
      <c r="S384" s="42"/>
    </row>
    <row r="385" spans="2:19" ht="18.75">
      <c r="B385" s="149" t="s">
        <v>723</v>
      </c>
      <c r="C385" s="141">
        <v>2</v>
      </c>
      <c r="D385" s="181" t="s">
        <v>724</v>
      </c>
      <c r="E385" s="58">
        <v>20716584</v>
      </c>
      <c r="F385" s="174" t="s">
        <v>36</v>
      </c>
      <c r="G385" s="207">
        <f t="shared" si="22"/>
        <v>82.417162464568108</v>
      </c>
      <c r="H385" s="51">
        <v>25136250</v>
      </c>
      <c r="I385" s="58">
        <v>32511524</v>
      </c>
      <c r="J385" s="257">
        <f t="shared" si="24"/>
        <v>81.670317082514302</v>
      </c>
      <c r="K385" s="211">
        <f t="shared" si="21"/>
        <v>0.54920530774483478</v>
      </c>
      <c r="L385" s="51">
        <v>39808250</v>
      </c>
    </row>
    <row r="386" spans="2:19" ht="18.75">
      <c r="B386" s="149" t="s">
        <v>725</v>
      </c>
      <c r="C386" s="141">
        <v>2</v>
      </c>
      <c r="D386" s="181" t="s">
        <v>726</v>
      </c>
      <c r="E386" s="58"/>
      <c r="F386" s="174"/>
      <c r="G386" s="207" t="str">
        <f t="shared" si="22"/>
        <v/>
      </c>
      <c r="H386" s="51"/>
      <c r="I386" s="58">
        <v>62274288</v>
      </c>
      <c r="J386" s="257">
        <f t="shared" si="24"/>
        <v>74.15516887203465</v>
      </c>
      <c r="K386" s="211">
        <f t="shared" si="21"/>
        <v>1.0519768161477288</v>
      </c>
      <c r="L386" s="51">
        <v>83978351</v>
      </c>
    </row>
    <row r="387" spans="2:19" ht="18.75">
      <c r="B387" s="168" t="s">
        <v>727</v>
      </c>
      <c r="C387" s="144">
        <v>3</v>
      </c>
      <c r="D387" s="177" t="s">
        <v>728</v>
      </c>
      <c r="E387" s="57"/>
      <c r="F387" s="169"/>
      <c r="G387" s="212" t="str">
        <f>IF(F387="","",E387/H387*100)</f>
        <v/>
      </c>
      <c r="H387" s="54"/>
      <c r="I387" s="57">
        <v>57354486</v>
      </c>
      <c r="J387" s="258">
        <f t="shared" si="24"/>
        <v>76.769147850003563</v>
      </c>
      <c r="K387" s="216">
        <f t="shared" ref="K387:K409" si="25">I387/$I$411*100</f>
        <v>0.96886839676223158</v>
      </c>
      <c r="L387" s="54">
        <v>74710333</v>
      </c>
    </row>
    <row r="388" spans="2:19" ht="18.75">
      <c r="B388" s="168" t="s">
        <v>1253</v>
      </c>
      <c r="C388" s="144">
        <v>4</v>
      </c>
      <c r="D388" s="177" t="s">
        <v>746</v>
      </c>
      <c r="E388" s="57"/>
      <c r="F388" s="159"/>
      <c r="G388" s="212" t="str">
        <f t="shared" si="22"/>
        <v/>
      </c>
      <c r="H388" s="54"/>
      <c r="I388" s="57">
        <v>22473525</v>
      </c>
      <c r="J388" s="258">
        <f t="shared" si="24"/>
        <v>88.566104404122825</v>
      </c>
      <c r="K388" s="216">
        <f t="shared" si="25"/>
        <v>0.37963705465595021</v>
      </c>
      <c r="L388" s="59">
        <v>25374860</v>
      </c>
    </row>
    <row r="389" spans="2:19" ht="18.75">
      <c r="B389" s="168" t="s">
        <v>1254</v>
      </c>
      <c r="C389" s="144">
        <v>5</v>
      </c>
      <c r="D389" s="177" t="s">
        <v>1255</v>
      </c>
      <c r="E389" s="57">
        <v>2834951</v>
      </c>
      <c r="F389" s="169" t="s">
        <v>14</v>
      </c>
      <c r="G389" s="212">
        <f t="shared" si="22"/>
        <v>40.498027204859277</v>
      </c>
      <c r="H389" s="54">
        <v>7000220</v>
      </c>
      <c r="I389" s="57">
        <v>2594512</v>
      </c>
      <c r="J389" s="258">
        <f t="shared" si="24"/>
        <v>69.982529398865125</v>
      </c>
      <c r="K389" s="216">
        <f t="shared" si="25"/>
        <v>4.3828144180742393E-2</v>
      </c>
      <c r="L389" s="54">
        <v>3707371</v>
      </c>
    </row>
    <row r="390" spans="2:19" ht="18.75">
      <c r="B390" s="168" t="s">
        <v>731</v>
      </c>
      <c r="C390" s="144">
        <v>4</v>
      </c>
      <c r="D390" s="177" t="s">
        <v>742</v>
      </c>
      <c r="E390" s="57">
        <v>7670</v>
      </c>
      <c r="F390" s="169" t="s">
        <v>36</v>
      </c>
      <c r="G390" s="212">
        <f t="shared" si="22"/>
        <v>181.45256683226876</v>
      </c>
      <c r="H390" s="54">
        <v>4227</v>
      </c>
      <c r="I390" s="57">
        <v>58871</v>
      </c>
      <c r="J390" s="258">
        <f t="shared" si="24"/>
        <v>135.30763750028729</v>
      </c>
      <c r="K390" s="216">
        <f t="shared" si="25"/>
        <v>9.9448631421418954E-4</v>
      </c>
      <c r="L390" s="54">
        <v>43509</v>
      </c>
    </row>
    <row r="391" spans="2:19" ht="18.75">
      <c r="B391" s="168" t="s">
        <v>749</v>
      </c>
      <c r="C391" s="144">
        <v>3</v>
      </c>
      <c r="D391" s="177" t="s">
        <v>750</v>
      </c>
      <c r="E391" s="57"/>
      <c r="F391" s="169"/>
      <c r="G391" s="212" t="str">
        <f t="shared" si="22"/>
        <v/>
      </c>
      <c r="H391" s="54"/>
      <c r="I391" s="57">
        <v>4919802</v>
      </c>
      <c r="J391" s="258">
        <f t="shared" si="24"/>
        <v>53.083647442203926</v>
      </c>
      <c r="K391" s="216">
        <f t="shared" si="25"/>
        <v>8.3108419385497082E-2</v>
      </c>
      <c r="L391" s="54">
        <v>9268018</v>
      </c>
    </row>
    <row r="392" spans="2:19" ht="18.75">
      <c r="B392" s="168" t="s">
        <v>751</v>
      </c>
      <c r="C392" s="144">
        <v>4</v>
      </c>
      <c r="D392" s="177" t="s">
        <v>1256</v>
      </c>
      <c r="E392" s="57"/>
      <c r="F392" s="169"/>
      <c r="G392" s="212" t="str">
        <f t="shared" si="22"/>
        <v/>
      </c>
      <c r="H392" s="59"/>
      <c r="I392" s="57">
        <v>4703050</v>
      </c>
      <c r="J392" s="258">
        <f t="shared" si="24"/>
        <v>51.992095251424374</v>
      </c>
      <c r="K392" s="216">
        <f t="shared" si="25"/>
        <v>7.9446906967183234E-2</v>
      </c>
      <c r="L392" s="59">
        <v>9045702</v>
      </c>
    </row>
    <row r="393" spans="2:19" ht="18.75">
      <c r="B393" s="168" t="s">
        <v>1257</v>
      </c>
      <c r="C393" s="144">
        <v>5</v>
      </c>
      <c r="D393" s="177" t="s">
        <v>1258</v>
      </c>
      <c r="E393" s="57">
        <v>408464</v>
      </c>
      <c r="F393" s="169" t="s">
        <v>14</v>
      </c>
      <c r="G393" s="212">
        <f t="shared" si="22"/>
        <v>44.100201032586284</v>
      </c>
      <c r="H393" s="54">
        <v>926218</v>
      </c>
      <c r="I393" s="57">
        <v>1033275</v>
      </c>
      <c r="J393" s="258">
        <f t="shared" si="24"/>
        <v>21.470805501962094</v>
      </c>
      <c r="K393" s="216">
        <f t="shared" si="25"/>
        <v>1.7454737414340962E-2</v>
      </c>
      <c r="L393" s="54">
        <v>4812465</v>
      </c>
    </row>
    <row r="394" spans="2:19" ht="18.75">
      <c r="B394" s="149" t="s">
        <v>755</v>
      </c>
      <c r="C394" s="141">
        <v>2</v>
      </c>
      <c r="D394" s="181" t="s">
        <v>756</v>
      </c>
      <c r="E394" s="58"/>
      <c r="F394" s="174"/>
      <c r="G394" s="207" t="str">
        <f t="shared" si="22"/>
        <v/>
      </c>
      <c r="H394" s="51"/>
      <c r="I394" s="58">
        <v>157164294</v>
      </c>
      <c r="J394" s="257">
        <f t="shared" si="24"/>
        <v>93.82275075428511</v>
      </c>
      <c r="K394" s="211">
        <f t="shared" si="25"/>
        <v>2.6549190512499408</v>
      </c>
      <c r="L394" s="51">
        <v>167511923</v>
      </c>
    </row>
    <row r="395" spans="2:19" ht="18.75">
      <c r="B395" s="168" t="s">
        <v>757</v>
      </c>
      <c r="C395" s="144">
        <v>3</v>
      </c>
      <c r="D395" s="177" t="s">
        <v>758</v>
      </c>
      <c r="E395" s="57"/>
      <c r="F395" s="169"/>
      <c r="G395" s="212" t="str">
        <f t="shared" si="22"/>
        <v/>
      </c>
      <c r="H395" s="54"/>
      <c r="I395" s="57">
        <v>2600568</v>
      </c>
      <c r="J395" s="258">
        <f t="shared" si="24"/>
        <v>116.8321502169234</v>
      </c>
      <c r="K395" s="216">
        <f t="shared" si="25"/>
        <v>4.3930445978212815E-2</v>
      </c>
      <c r="L395" s="54">
        <v>2225901</v>
      </c>
    </row>
    <row r="396" spans="2:19" ht="18.75">
      <c r="B396" s="168" t="s">
        <v>759</v>
      </c>
      <c r="C396" s="144">
        <v>4</v>
      </c>
      <c r="D396" s="177" t="s">
        <v>1259</v>
      </c>
      <c r="E396" s="57"/>
      <c r="F396" s="169"/>
      <c r="G396" s="212" t="str">
        <f t="shared" si="22"/>
        <v/>
      </c>
      <c r="H396" s="54"/>
      <c r="I396" s="57">
        <v>276309</v>
      </c>
      <c r="J396" s="258">
        <f t="shared" si="24"/>
        <v>85.136034509320595</v>
      </c>
      <c r="K396" s="216">
        <f t="shared" si="25"/>
        <v>4.6675870801278808E-3</v>
      </c>
      <c r="L396" s="54">
        <v>324550</v>
      </c>
    </row>
    <row r="397" spans="2:19" ht="18.75">
      <c r="B397" s="168" t="s">
        <v>761</v>
      </c>
      <c r="C397" s="144">
        <v>3</v>
      </c>
      <c r="D397" s="177" t="s">
        <v>762</v>
      </c>
      <c r="E397" s="57"/>
      <c r="F397" s="169"/>
      <c r="G397" s="212" t="str">
        <f t="shared" si="22"/>
        <v/>
      </c>
      <c r="H397" s="54"/>
      <c r="I397" s="57">
        <v>5187180</v>
      </c>
      <c r="J397" s="258">
        <f t="shared" si="24"/>
        <v>103.44198386345096</v>
      </c>
      <c r="K397" s="216">
        <f t="shared" si="25"/>
        <v>8.7625138342572059E-2</v>
      </c>
      <c r="L397" s="54">
        <v>5014579</v>
      </c>
    </row>
    <row r="398" spans="2:19" ht="18.75">
      <c r="B398" s="168" t="s">
        <v>763</v>
      </c>
      <c r="C398" s="144">
        <v>3</v>
      </c>
      <c r="D398" s="177" t="s">
        <v>766</v>
      </c>
      <c r="E398" s="57">
        <v>928530</v>
      </c>
      <c r="F398" s="169" t="s">
        <v>36</v>
      </c>
      <c r="G398" s="212">
        <f t="shared" si="22"/>
        <v>115.16351202015203</v>
      </c>
      <c r="H398" s="54">
        <v>806271</v>
      </c>
      <c r="I398" s="57">
        <v>731436</v>
      </c>
      <c r="J398" s="258">
        <f t="shared" si="24"/>
        <v>106.99484214868538</v>
      </c>
      <c r="K398" s="216">
        <f t="shared" si="25"/>
        <v>1.2355881363040715E-2</v>
      </c>
      <c r="L398" s="54">
        <v>683618</v>
      </c>
    </row>
    <row r="399" spans="2:19" ht="18.75">
      <c r="B399" s="168" t="s">
        <v>765</v>
      </c>
      <c r="C399" s="144">
        <v>3</v>
      </c>
      <c r="D399" s="177" t="s">
        <v>770</v>
      </c>
      <c r="E399" s="57">
        <v>149506704</v>
      </c>
      <c r="F399" s="169" t="s">
        <v>36</v>
      </c>
      <c r="G399" s="263">
        <f>IF(F399="","",E399/H399*100)</f>
        <v>108.31712990183581</v>
      </c>
      <c r="H399" s="54">
        <v>138026833</v>
      </c>
      <c r="I399" s="57">
        <v>79705002</v>
      </c>
      <c r="J399" s="264">
        <f t="shared" si="24"/>
        <v>97.881540435955685</v>
      </c>
      <c r="K399" s="216">
        <f t="shared" si="25"/>
        <v>1.3464275052812864</v>
      </c>
      <c r="L399" s="59">
        <v>81430065</v>
      </c>
      <c r="N399" s="42"/>
      <c r="O399" s="42"/>
      <c r="P399" s="42"/>
      <c r="Q399" s="42"/>
      <c r="R399" s="42"/>
      <c r="S399" s="42"/>
    </row>
    <row r="400" spans="2:19" ht="18.75">
      <c r="B400" s="168" t="s">
        <v>767</v>
      </c>
      <c r="C400" s="144">
        <v>3</v>
      </c>
      <c r="D400" s="177" t="s">
        <v>1260</v>
      </c>
      <c r="E400" s="57">
        <v>11446569</v>
      </c>
      <c r="F400" s="169" t="s">
        <v>36</v>
      </c>
      <c r="G400" s="359">
        <f t="shared" ref="G400:G409" si="26">IF(F400="","",E400/H400*100)</f>
        <v>83.748290876440905</v>
      </c>
      <c r="H400" s="54">
        <v>13667824</v>
      </c>
      <c r="I400" s="57">
        <v>25492609</v>
      </c>
      <c r="J400" s="258">
        <f t="shared" si="24"/>
        <v>95.971911305429643</v>
      </c>
      <c r="K400" s="216">
        <f t="shared" si="25"/>
        <v>0.43063733865763243</v>
      </c>
      <c r="L400" s="59">
        <v>26562573</v>
      </c>
      <c r="N400" s="42"/>
      <c r="O400" s="42"/>
      <c r="P400" s="42"/>
      <c r="Q400" s="42"/>
      <c r="R400" s="42"/>
      <c r="S400" s="42"/>
    </row>
    <row r="401" spans="2:19" ht="18.75">
      <c r="B401" s="168" t="s">
        <v>1261</v>
      </c>
      <c r="C401" s="144">
        <v>4</v>
      </c>
      <c r="D401" s="177" t="s">
        <v>1262</v>
      </c>
      <c r="E401" s="57">
        <v>3480228</v>
      </c>
      <c r="F401" s="169" t="s">
        <v>36</v>
      </c>
      <c r="G401" s="263">
        <f t="shared" si="26"/>
        <v>81.320844391542622</v>
      </c>
      <c r="H401" s="54">
        <v>4279626</v>
      </c>
      <c r="I401" s="57">
        <v>14952675</v>
      </c>
      <c r="J401" s="265">
        <f t="shared" si="24"/>
        <v>98.533010396173509</v>
      </c>
      <c r="K401" s="216">
        <f t="shared" si="25"/>
        <v>0.25259008082744744</v>
      </c>
      <c r="L401" s="266">
        <v>15175295</v>
      </c>
      <c r="N401" s="42"/>
      <c r="O401" s="42"/>
      <c r="P401" s="42"/>
      <c r="Q401" s="42"/>
      <c r="R401" s="42"/>
      <c r="S401" s="42"/>
    </row>
    <row r="402" spans="2:19" ht="18.75">
      <c r="B402" s="168" t="s">
        <v>769</v>
      </c>
      <c r="C402" s="144">
        <v>3</v>
      </c>
      <c r="D402" s="177" t="s">
        <v>780</v>
      </c>
      <c r="E402" s="57"/>
      <c r="F402" s="169"/>
      <c r="G402" s="263" t="str">
        <f t="shared" si="26"/>
        <v/>
      </c>
      <c r="H402" s="54"/>
      <c r="I402" s="57">
        <v>11321073</v>
      </c>
      <c r="J402" s="265">
        <f>I402/L402*100</f>
        <v>86.909199165412986</v>
      </c>
      <c r="K402" s="216">
        <f t="shared" si="25"/>
        <v>0.1912427538298955</v>
      </c>
      <c r="L402" s="59">
        <v>13026323</v>
      </c>
      <c r="N402" s="42"/>
      <c r="O402" s="42"/>
      <c r="P402" s="55"/>
      <c r="Q402" s="55"/>
      <c r="R402" s="42"/>
      <c r="S402" s="42"/>
    </row>
    <row r="403" spans="2:19" ht="18.75">
      <c r="B403" s="168" t="s">
        <v>771</v>
      </c>
      <c r="C403" s="144">
        <v>4</v>
      </c>
      <c r="D403" s="177" t="s">
        <v>1263</v>
      </c>
      <c r="E403" s="57"/>
      <c r="F403" s="267"/>
      <c r="G403" s="263" t="str">
        <f t="shared" si="26"/>
        <v/>
      </c>
      <c r="H403" s="54"/>
      <c r="I403" s="57">
        <v>2725964</v>
      </c>
      <c r="J403" s="265">
        <f t="shared" ref="J403:J409" si="27">I403/L403*100</f>
        <v>71.051796818370079</v>
      </c>
      <c r="K403" s="216">
        <f t="shared" si="25"/>
        <v>4.6048714834817976E-2</v>
      </c>
      <c r="L403" s="56">
        <v>3836587</v>
      </c>
      <c r="N403" s="42"/>
      <c r="O403" s="42"/>
      <c r="P403" s="55"/>
      <c r="Q403" s="55"/>
      <c r="R403" s="42"/>
      <c r="S403" s="42"/>
    </row>
    <row r="404" spans="2:19" ht="18.75">
      <c r="B404" s="168" t="s">
        <v>1264</v>
      </c>
      <c r="C404" s="144">
        <v>3</v>
      </c>
      <c r="D404" s="178" t="s">
        <v>786</v>
      </c>
      <c r="E404" s="57"/>
      <c r="F404" s="267"/>
      <c r="G404" s="263" t="str">
        <f>IF(F404="","",E404/H404*100)</f>
        <v/>
      </c>
      <c r="H404" s="54"/>
      <c r="I404" s="57">
        <v>3480252</v>
      </c>
      <c r="J404" s="265">
        <f t="shared" si="27"/>
        <v>88.284975441811468</v>
      </c>
      <c r="K404" s="216">
        <f t="shared" si="25"/>
        <v>5.8790626692540669E-2</v>
      </c>
      <c r="L404" s="56">
        <v>3942066</v>
      </c>
      <c r="N404" s="42"/>
      <c r="O404" s="42"/>
      <c r="P404" s="42"/>
      <c r="Q404" s="42"/>
      <c r="R404" s="42"/>
      <c r="S404" s="42"/>
    </row>
    <row r="405" spans="2:19" ht="18.75">
      <c r="B405" s="34" t="s">
        <v>1265</v>
      </c>
      <c r="C405" s="35">
        <v>4</v>
      </c>
      <c r="D405" s="178" t="s">
        <v>1266</v>
      </c>
      <c r="E405" s="57"/>
      <c r="F405" s="267"/>
      <c r="G405" s="263" t="str">
        <f t="shared" si="26"/>
        <v/>
      </c>
      <c r="H405" s="54"/>
      <c r="I405" s="57">
        <v>2542803</v>
      </c>
      <c r="J405" s="265">
        <f t="shared" si="27"/>
        <v>89.421399076809891</v>
      </c>
      <c r="K405" s="216">
        <f t="shared" si="25"/>
        <v>4.2954642918292263E-2</v>
      </c>
      <c r="L405" s="56">
        <v>2843618</v>
      </c>
      <c r="N405" s="42"/>
      <c r="O405" s="42"/>
      <c r="P405" s="42"/>
      <c r="Q405" s="42"/>
      <c r="R405" s="42"/>
      <c r="S405" s="42"/>
    </row>
    <row r="406" spans="2:19" ht="18.75">
      <c r="B406" s="168" t="s">
        <v>775</v>
      </c>
      <c r="C406" s="144">
        <v>3</v>
      </c>
      <c r="D406" s="177" t="s">
        <v>1267</v>
      </c>
      <c r="E406" s="57">
        <v>17261</v>
      </c>
      <c r="F406" s="268" t="s">
        <v>36</v>
      </c>
      <c r="G406" s="263">
        <f t="shared" si="26"/>
        <v>139.87844408427875</v>
      </c>
      <c r="H406" s="59">
        <v>12340</v>
      </c>
      <c r="I406" s="57">
        <v>186501</v>
      </c>
      <c r="J406" s="265">
        <f t="shared" si="27"/>
        <v>73.102958988088005</v>
      </c>
      <c r="K406" s="216">
        <f t="shared" si="25"/>
        <v>3.150493317376307E-3</v>
      </c>
      <c r="L406" s="56">
        <v>255121</v>
      </c>
      <c r="N406" s="42"/>
      <c r="O406" s="42"/>
      <c r="P406" s="42"/>
      <c r="Q406" s="42"/>
      <c r="R406" s="42"/>
      <c r="S406" s="42"/>
    </row>
    <row r="407" spans="2:19" ht="18.75">
      <c r="B407" s="168" t="s">
        <v>779</v>
      </c>
      <c r="C407" s="144">
        <v>3</v>
      </c>
      <c r="D407" s="177" t="s">
        <v>1268</v>
      </c>
      <c r="E407" s="57">
        <v>78</v>
      </c>
      <c r="F407" s="268" t="s">
        <v>18</v>
      </c>
      <c r="G407" s="263">
        <f t="shared" si="26"/>
        <v>70.909090909090907</v>
      </c>
      <c r="H407" s="59">
        <v>110</v>
      </c>
      <c r="I407" s="57">
        <v>77369</v>
      </c>
      <c r="J407" s="265">
        <f t="shared" si="27"/>
        <v>70.790444035757091</v>
      </c>
      <c r="K407" s="216">
        <f t="shared" si="25"/>
        <v>1.3069662761705703E-3</v>
      </c>
      <c r="L407" s="56">
        <v>109293</v>
      </c>
      <c r="N407" s="42"/>
      <c r="O407" s="42"/>
      <c r="P407" s="42"/>
      <c r="Q407" s="42"/>
      <c r="R407" s="42"/>
      <c r="S407" s="42"/>
    </row>
    <row r="408" spans="2:19" ht="18.75">
      <c r="B408" s="163" t="s">
        <v>809</v>
      </c>
      <c r="C408" s="139">
        <v>1</v>
      </c>
      <c r="D408" s="180" t="s">
        <v>810</v>
      </c>
      <c r="E408" s="60"/>
      <c r="F408" s="64"/>
      <c r="G408" s="198" t="str">
        <f t="shared" si="26"/>
        <v/>
      </c>
      <c r="H408" s="61"/>
      <c r="I408" s="49">
        <v>71575819</v>
      </c>
      <c r="J408" s="353">
        <f t="shared" si="27"/>
        <v>69.995904345195299</v>
      </c>
      <c r="K408" s="196">
        <f t="shared" si="25"/>
        <v>1.2091041841343269</v>
      </c>
      <c r="L408" s="132">
        <v>102257153</v>
      </c>
      <c r="N408" s="42"/>
      <c r="O408" s="42"/>
      <c r="P408" s="42"/>
      <c r="Q408" s="42"/>
      <c r="R408" s="42"/>
      <c r="S408" s="42"/>
    </row>
    <row r="409" spans="2:19" ht="18.75">
      <c r="B409" s="149" t="s">
        <v>811</v>
      </c>
      <c r="C409" s="141">
        <v>2</v>
      </c>
      <c r="D409" s="181" t="s">
        <v>1269</v>
      </c>
      <c r="E409" s="58"/>
      <c r="F409" s="65"/>
      <c r="G409" s="199" t="str">
        <f t="shared" si="26"/>
        <v/>
      </c>
      <c r="H409" s="51"/>
      <c r="I409" s="52">
        <v>70866769</v>
      </c>
      <c r="J409" s="354">
        <f t="shared" si="27"/>
        <v>70.234283292268302</v>
      </c>
      <c r="K409" s="197">
        <f t="shared" si="25"/>
        <v>1.1971264612980652</v>
      </c>
      <c r="L409" s="133">
        <v>100900537</v>
      </c>
      <c r="N409" s="42"/>
      <c r="O409" s="42"/>
      <c r="P409" s="42"/>
      <c r="Q409" s="42"/>
      <c r="R409" s="42"/>
      <c r="S409" s="42"/>
    </row>
    <row r="410" spans="2:19" ht="19.5" thickBot="1">
      <c r="B410" s="182" t="s">
        <v>813</v>
      </c>
      <c r="C410" s="183">
        <v>2</v>
      </c>
      <c r="D410" s="184" t="s">
        <v>814</v>
      </c>
      <c r="E410" s="400">
        <v>17</v>
      </c>
      <c r="F410" s="401" t="s">
        <v>36</v>
      </c>
      <c r="G410" s="402">
        <f>IF(F410="","",E410/H410*100)</f>
        <v>60.714285714285708</v>
      </c>
      <c r="H410" s="403">
        <v>28</v>
      </c>
      <c r="I410" s="404">
        <v>102909</v>
      </c>
      <c r="J410" s="405">
        <f>I410/L410*100</f>
        <v>88.826453985188252</v>
      </c>
      <c r="K410" s="406">
        <f>I410/$I$411*100</f>
        <v>1.7384041736927868E-3</v>
      </c>
      <c r="L410" s="407">
        <v>115854</v>
      </c>
      <c r="N410" s="42"/>
      <c r="O410" s="42"/>
      <c r="P410" s="42"/>
      <c r="Q410" s="42"/>
      <c r="R410" s="42"/>
      <c r="S410" s="42"/>
    </row>
    <row r="411" spans="2:19" ht="19.5" thickBot="1">
      <c r="B411" s="474" t="s">
        <v>1270</v>
      </c>
      <c r="C411" s="475"/>
      <c r="D411" s="476"/>
      <c r="E411" s="66"/>
      <c r="F411" s="67"/>
      <c r="G411" s="200"/>
      <c r="H411" s="134"/>
      <c r="I411" s="68">
        <f>I7+I80+I92+I172+I193+I200+I241+I296+I371+I408</f>
        <v>5919739584</v>
      </c>
      <c r="J411" s="355"/>
      <c r="K411" s="201">
        <f t="shared" ref="K411" si="28">I411/$I$411*100</f>
        <v>100</v>
      </c>
      <c r="L411" s="135">
        <f>L7+L80+L92+L172+L193+L200+L241+L296+L371+L408</f>
        <v>7224509018</v>
      </c>
      <c r="N411" s="42"/>
      <c r="O411" s="42"/>
      <c r="P411" s="42"/>
      <c r="Q411" s="42"/>
      <c r="R411" s="42"/>
      <c r="S411" s="42"/>
    </row>
    <row r="412" spans="2:19">
      <c r="D412" s="71"/>
      <c r="H412" s="42"/>
      <c r="I412" s="43"/>
      <c r="J412" s="72"/>
      <c r="L412" s="42"/>
      <c r="N412" s="42"/>
      <c r="O412" s="42"/>
      <c r="P412" s="42"/>
      <c r="Q412" s="42"/>
      <c r="R412" s="42"/>
      <c r="S412" s="42"/>
    </row>
    <row r="413" spans="2:19">
      <c r="D413" s="71"/>
      <c r="H413" s="42"/>
      <c r="I413" s="43"/>
      <c r="J413" s="72"/>
      <c r="L413" s="42"/>
      <c r="N413" s="42"/>
      <c r="O413" s="42"/>
      <c r="P413" s="42"/>
      <c r="Q413" s="42"/>
      <c r="R413" s="42"/>
      <c r="S413" s="42"/>
    </row>
    <row r="414" spans="2:19">
      <c r="D414" s="71"/>
      <c r="H414" s="42"/>
      <c r="I414" s="43"/>
      <c r="J414" s="72"/>
      <c r="L414" s="42"/>
      <c r="N414" s="42"/>
      <c r="O414" s="42"/>
      <c r="P414" s="42"/>
      <c r="Q414" s="42"/>
      <c r="R414" s="42"/>
      <c r="S414" s="42"/>
    </row>
    <row r="415" spans="2:19">
      <c r="D415" s="71"/>
      <c r="H415" s="42"/>
      <c r="I415" s="43"/>
      <c r="J415" s="72"/>
      <c r="L415" s="42"/>
      <c r="N415" s="42"/>
      <c r="O415" s="42"/>
      <c r="P415" s="42"/>
      <c r="Q415" s="42"/>
      <c r="R415" s="42"/>
      <c r="S415" s="42"/>
    </row>
    <row r="416" spans="2:19">
      <c r="D416" s="71"/>
      <c r="H416" s="42"/>
      <c r="I416" s="43"/>
      <c r="J416" s="72"/>
      <c r="L416" s="42"/>
      <c r="N416" s="42"/>
      <c r="O416" s="42"/>
      <c r="P416" s="42"/>
      <c r="Q416" s="42"/>
      <c r="R416" s="42"/>
      <c r="S416" s="42"/>
    </row>
    <row r="417" spans="4:19">
      <c r="D417" s="71"/>
      <c r="H417" s="42"/>
      <c r="I417" s="43"/>
      <c r="J417" s="72"/>
      <c r="L417" s="42"/>
      <c r="N417" s="42"/>
      <c r="O417" s="42"/>
      <c r="P417" s="42"/>
      <c r="Q417" s="42"/>
      <c r="R417" s="42"/>
      <c r="S417" s="42"/>
    </row>
    <row r="418" spans="4:19">
      <c r="D418" s="71"/>
      <c r="H418" s="42"/>
      <c r="I418" s="43"/>
      <c r="J418" s="72"/>
      <c r="L418" s="42"/>
      <c r="N418" s="42"/>
      <c r="O418" s="42"/>
      <c r="P418" s="42"/>
      <c r="Q418" s="42"/>
      <c r="R418" s="42"/>
      <c r="S418" s="42"/>
    </row>
    <row r="419" spans="4:19">
      <c r="D419" s="71"/>
      <c r="H419" s="42"/>
      <c r="I419" s="43"/>
      <c r="J419" s="72"/>
      <c r="L419" s="42"/>
      <c r="N419" s="42"/>
      <c r="O419" s="42"/>
      <c r="P419" s="42"/>
      <c r="Q419" s="42"/>
      <c r="R419" s="42"/>
      <c r="S419" s="42"/>
    </row>
    <row r="420" spans="4:19">
      <c r="D420" s="71"/>
      <c r="H420" s="42"/>
      <c r="I420" s="43"/>
      <c r="J420" s="72"/>
      <c r="L420" s="42"/>
      <c r="N420" s="42"/>
      <c r="O420" s="42"/>
      <c r="P420" s="42"/>
      <c r="Q420" s="42"/>
      <c r="R420" s="42"/>
      <c r="S420" s="42"/>
    </row>
    <row r="421" spans="4:19">
      <c r="D421" s="71"/>
      <c r="H421" s="42"/>
      <c r="I421" s="43"/>
      <c r="J421" s="72"/>
      <c r="L421" s="42"/>
      <c r="N421" s="42"/>
      <c r="O421" s="42"/>
      <c r="P421" s="42"/>
      <c r="Q421" s="42"/>
      <c r="R421" s="42"/>
      <c r="S421" s="42"/>
    </row>
    <row r="422" spans="4:19">
      <c r="D422" s="71"/>
      <c r="H422" s="42"/>
      <c r="I422" s="43"/>
      <c r="J422" s="72"/>
      <c r="L422" s="42"/>
      <c r="N422" s="42"/>
      <c r="O422" s="42"/>
      <c r="P422" s="42"/>
      <c r="Q422" s="42"/>
      <c r="R422" s="42"/>
      <c r="S422" s="42"/>
    </row>
    <row r="423" spans="4:19">
      <c r="D423" s="71"/>
      <c r="H423" s="42"/>
      <c r="I423" s="43"/>
      <c r="J423" s="72"/>
      <c r="L423" s="42"/>
      <c r="N423" s="42"/>
      <c r="O423" s="42"/>
      <c r="P423" s="42"/>
      <c r="Q423" s="42"/>
      <c r="R423" s="42"/>
      <c r="S423" s="42"/>
    </row>
    <row r="424" spans="4:19">
      <c r="D424" s="71"/>
      <c r="H424" s="42"/>
      <c r="I424" s="43"/>
      <c r="J424" s="72"/>
      <c r="L424" s="42"/>
      <c r="N424" s="42"/>
      <c r="O424" s="42"/>
      <c r="P424" s="42"/>
      <c r="Q424" s="42"/>
      <c r="R424" s="42"/>
      <c r="S424" s="42"/>
    </row>
    <row r="425" spans="4:19">
      <c r="D425" s="71"/>
      <c r="H425" s="42"/>
      <c r="I425" s="43"/>
      <c r="J425" s="72"/>
      <c r="L425" s="42"/>
      <c r="N425" s="42"/>
      <c r="O425" s="42"/>
      <c r="P425" s="42"/>
      <c r="Q425" s="42"/>
      <c r="R425" s="42"/>
      <c r="S425" s="42"/>
    </row>
    <row r="426" spans="4:19">
      <c r="D426" s="71"/>
      <c r="H426" s="42"/>
      <c r="I426" s="43"/>
      <c r="J426" s="72"/>
      <c r="L426" s="42"/>
      <c r="N426" s="42"/>
      <c r="O426" s="42"/>
      <c r="P426" s="42"/>
      <c r="Q426" s="42"/>
      <c r="R426" s="42"/>
      <c r="S426" s="42"/>
    </row>
    <row r="427" spans="4:19">
      <c r="D427" s="71"/>
      <c r="H427" s="42"/>
      <c r="I427" s="43"/>
      <c r="J427" s="72"/>
      <c r="L427" s="42"/>
      <c r="N427" s="42"/>
      <c r="O427" s="42"/>
      <c r="P427" s="42"/>
      <c r="Q427" s="42"/>
      <c r="R427" s="42"/>
      <c r="S427" s="42"/>
    </row>
    <row r="428" spans="4:19">
      <c r="D428" s="71"/>
      <c r="H428" s="42"/>
      <c r="I428" s="43"/>
      <c r="J428" s="72"/>
      <c r="L428" s="42"/>
      <c r="N428" s="42"/>
      <c r="O428" s="42"/>
      <c r="P428" s="42"/>
      <c r="Q428" s="42"/>
      <c r="R428" s="42"/>
      <c r="S428" s="42"/>
    </row>
    <row r="429" spans="4:19">
      <c r="D429" s="71"/>
      <c r="H429" s="42"/>
      <c r="I429" s="43"/>
      <c r="J429" s="72"/>
      <c r="L429" s="42"/>
      <c r="N429" s="42"/>
      <c r="O429" s="42"/>
      <c r="P429" s="42"/>
      <c r="Q429" s="42"/>
      <c r="R429" s="42"/>
      <c r="S429" s="42"/>
    </row>
    <row r="430" spans="4:19">
      <c r="D430" s="71"/>
      <c r="H430" s="42"/>
      <c r="I430" s="43"/>
      <c r="J430" s="72"/>
      <c r="L430" s="42"/>
      <c r="N430" s="42"/>
      <c r="O430" s="42"/>
      <c r="P430" s="42"/>
      <c r="Q430" s="42"/>
      <c r="R430" s="42"/>
      <c r="S430" s="42"/>
    </row>
    <row r="431" spans="4:19">
      <c r="D431" s="71"/>
      <c r="H431" s="42"/>
      <c r="I431" s="43"/>
      <c r="J431" s="72"/>
      <c r="L431" s="42"/>
      <c r="N431" s="42"/>
      <c r="O431" s="42"/>
      <c r="P431" s="42"/>
      <c r="Q431" s="42"/>
      <c r="R431" s="42"/>
      <c r="S431" s="42"/>
    </row>
    <row r="432" spans="4:19">
      <c r="D432" s="71"/>
      <c r="H432" s="42"/>
      <c r="I432" s="43"/>
      <c r="J432" s="72"/>
      <c r="L432" s="42"/>
      <c r="N432" s="42"/>
      <c r="O432" s="42"/>
      <c r="P432" s="42"/>
      <c r="Q432" s="42"/>
      <c r="R432" s="42"/>
      <c r="S432" s="42"/>
    </row>
    <row r="433" spans="4:19">
      <c r="D433" s="71"/>
      <c r="H433" s="42"/>
      <c r="I433" s="43"/>
      <c r="J433" s="72"/>
      <c r="L433" s="42"/>
      <c r="N433" s="42"/>
      <c r="O433" s="42"/>
      <c r="P433" s="42"/>
      <c r="Q433" s="42"/>
      <c r="R433" s="42"/>
      <c r="S433" s="42"/>
    </row>
    <row r="434" spans="4:19">
      <c r="D434" s="71"/>
      <c r="H434" s="42"/>
      <c r="I434" s="43"/>
      <c r="J434" s="72"/>
      <c r="L434" s="42"/>
      <c r="N434" s="42"/>
      <c r="O434" s="42"/>
      <c r="P434" s="42"/>
      <c r="Q434" s="42"/>
      <c r="R434" s="42"/>
      <c r="S434" s="42"/>
    </row>
    <row r="435" spans="4:19">
      <c r="D435" s="71"/>
      <c r="H435" s="42"/>
      <c r="I435" s="43"/>
      <c r="J435" s="72"/>
      <c r="L435" s="42"/>
      <c r="N435" s="42"/>
      <c r="O435" s="42"/>
      <c r="P435" s="42"/>
      <c r="Q435" s="42"/>
      <c r="R435" s="42"/>
      <c r="S435" s="42"/>
    </row>
    <row r="436" spans="4:19">
      <c r="D436" s="71"/>
      <c r="H436" s="42"/>
      <c r="I436" s="43"/>
      <c r="J436" s="72"/>
      <c r="L436" s="42"/>
      <c r="N436" s="42"/>
      <c r="O436" s="42"/>
      <c r="P436" s="42"/>
      <c r="Q436" s="42"/>
      <c r="R436" s="42"/>
      <c r="S436" s="42"/>
    </row>
    <row r="437" spans="4:19">
      <c r="D437" s="71"/>
      <c r="H437" s="42"/>
      <c r="I437" s="43"/>
      <c r="J437" s="72"/>
      <c r="L437" s="42"/>
      <c r="N437" s="42"/>
      <c r="O437" s="42"/>
      <c r="P437" s="42"/>
      <c r="Q437" s="42"/>
      <c r="R437" s="42"/>
      <c r="S437" s="42"/>
    </row>
    <row r="438" spans="4:19">
      <c r="D438" s="71"/>
      <c r="H438" s="42"/>
      <c r="I438" s="43"/>
      <c r="J438" s="72"/>
      <c r="L438" s="42"/>
      <c r="N438" s="42"/>
      <c r="O438" s="42"/>
      <c r="P438" s="42"/>
      <c r="Q438" s="42"/>
      <c r="R438" s="42"/>
      <c r="S438" s="42"/>
    </row>
    <row r="439" spans="4:19">
      <c r="D439" s="71"/>
      <c r="H439" s="42"/>
      <c r="I439" s="43"/>
      <c r="J439" s="72"/>
      <c r="L439" s="42"/>
      <c r="N439" s="42"/>
      <c r="O439" s="42"/>
      <c r="P439" s="42"/>
      <c r="Q439" s="42"/>
      <c r="R439" s="42"/>
      <c r="S439" s="42"/>
    </row>
    <row r="440" spans="4:19">
      <c r="D440" s="71"/>
      <c r="H440" s="42"/>
      <c r="I440" s="43"/>
      <c r="J440" s="72"/>
      <c r="L440" s="42"/>
      <c r="N440" s="42"/>
      <c r="O440" s="42"/>
      <c r="P440" s="42"/>
      <c r="Q440" s="42"/>
      <c r="R440" s="42"/>
      <c r="S440" s="42"/>
    </row>
    <row r="441" spans="4:19">
      <c r="D441" s="71"/>
      <c r="H441" s="42"/>
      <c r="I441" s="43"/>
      <c r="J441" s="72"/>
      <c r="L441" s="42"/>
      <c r="N441" s="42"/>
      <c r="O441" s="42"/>
      <c r="P441" s="42"/>
      <c r="Q441" s="42"/>
      <c r="R441" s="42"/>
      <c r="S441" s="42"/>
    </row>
    <row r="442" spans="4:19">
      <c r="D442" s="71"/>
      <c r="H442" s="42"/>
      <c r="I442" s="43"/>
      <c r="J442" s="72"/>
      <c r="L442" s="42"/>
      <c r="N442" s="42"/>
      <c r="O442" s="42"/>
      <c r="P442" s="42"/>
      <c r="Q442" s="42"/>
      <c r="R442" s="42"/>
      <c r="S442" s="42"/>
    </row>
    <row r="443" spans="4:19">
      <c r="D443" s="71"/>
      <c r="H443" s="42"/>
      <c r="I443" s="43"/>
      <c r="J443" s="72"/>
      <c r="L443" s="42"/>
      <c r="N443" s="42"/>
      <c r="O443" s="42"/>
      <c r="P443" s="42"/>
      <c r="Q443" s="42"/>
      <c r="R443" s="42"/>
      <c r="S443" s="42"/>
    </row>
    <row r="444" spans="4:19">
      <c r="D444" s="71"/>
      <c r="H444" s="42"/>
      <c r="I444" s="43"/>
      <c r="J444" s="72"/>
      <c r="L444" s="42"/>
      <c r="N444" s="42"/>
      <c r="O444" s="42"/>
      <c r="P444" s="42"/>
      <c r="Q444" s="42"/>
      <c r="R444" s="42"/>
      <c r="S444" s="42"/>
    </row>
    <row r="445" spans="4:19">
      <c r="D445" s="71"/>
      <c r="H445" s="42"/>
      <c r="I445" s="43"/>
      <c r="J445" s="72"/>
      <c r="L445" s="42"/>
      <c r="N445" s="42"/>
      <c r="O445" s="42"/>
      <c r="P445" s="42"/>
      <c r="Q445" s="42"/>
      <c r="R445" s="42"/>
      <c r="S445" s="42"/>
    </row>
    <row r="446" spans="4:19">
      <c r="D446" s="71"/>
      <c r="H446" s="42"/>
      <c r="I446" s="43"/>
      <c r="J446" s="72"/>
      <c r="L446" s="42"/>
      <c r="N446" s="42"/>
      <c r="O446" s="42"/>
      <c r="P446" s="42"/>
      <c r="Q446" s="42"/>
      <c r="R446" s="42"/>
      <c r="S446" s="42"/>
    </row>
    <row r="447" spans="4:19">
      <c r="D447" s="71"/>
      <c r="H447" s="42"/>
      <c r="I447" s="43"/>
      <c r="J447" s="72"/>
      <c r="L447" s="42"/>
      <c r="N447" s="42"/>
      <c r="O447" s="42"/>
      <c r="P447" s="42"/>
      <c r="Q447" s="42"/>
      <c r="R447" s="42"/>
      <c r="S447" s="42"/>
    </row>
    <row r="448" spans="4:19">
      <c r="D448" s="71"/>
      <c r="H448" s="42"/>
      <c r="I448" s="43"/>
      <c r="J448" s="72"/>
      <c r="L448" s="42"/>
      <c r="N448" s="42"/>
      <c r="O448" s="42"/>
      <c r="P448" s="42"/>
      <c r="Q448" s="42"/>
      <c r="R448" s="42"/>
      <c r="S448" s="42"/>
    </row>
    <row r="449" spans="4:19">
      <c r="D449" s="71"/>
      <c r="H449" s="42"/>
      <c r="I449" s="43"/>
      <c r="J449" s="72"/>
      <c r="L449" s="42"/>
      <c r="N449" s="42"/>
      <c r="O449" s="42"/>
      <c r="P449" s="42"/>
      <c r="Q449" s="42"/>
      <c r="R449" s="42"/>
      <c r="S449" s="42"/>
    </row>
    <row r="450" spans="4:19">
      <c r="D450" s="71"/>
      <c r="H450" s="42"/>
      <c r="I450" s="43"/>
      <c r="J450" s="72"/>
      <c r="L450" s="42"/>
      <c r="N450" s="42"/>
      <c r="O450" s="42"/>
      <c r="P450" s="42"/>
      <c r="Q450" s="42"/>
      <c r="R450" s="42"/>
      <c r="S450" s="42"/>
    </row>
    <row r="451" spans="4:19">
      <c r="D451" s="71"/>
      <c r="H451" s="42"/>
      <c r="I451" s="43"/>
      <c r="J451" s="72"/>
      <c r="L451" s="42"/>
      <c r="N451" s="42"/>
      <c r="O451" s="42"/>
      <c r="P451" s="42"/>
      <c r="Q451" s="42"/>
      <c r="R451" s="42"/>
      <c r="S451" s="42"/>
    </row>
    <row r="452" spans="4:19">
      <c r="D452" s="71"/>
      <c r="H452" s="42"/>
      <c r="I452" s="43"/>
      <c r="J452" s="72"/>
      <c r="L452" s="42"/>
      <c r="N452" s="42"/>
      <c r="O452" s="42"/>
      <c r="P452" s="42"/>
      <c r="Q452" s="42"/>
      <c r="R452" s="42"/>
      <c r="S452" s="42"/>
    </row>
    <row r="453" spans="4:19">
      <c r="D453" s="71"/>
      <c r="H453" s="42"/>
      <c r="I453" s="43"/>
      <c r="J453" s="72"/>
      <c r="L453" s="42"/>
      <c r="N453" s="42"/>
      <c r="O453" s="42"/>
      <c r="P453" s="42"/>
      <c r="Q453" s="42"/>
      <c r="R453" s="42"/>
      <c r="S453" s="42"/>
    </row>
    <row r="454" spans="4:19">
      <c r="D454" s="71"/>
      <c r="H454" s="42"/>
      <c r="I454" s="43"/>
      <c r="J454" s="72"/>
      <c r="L454" s="42"/>
      <c r="N454" s="42"/>
      <c r="O454" s="42"/>
      <c r="P454" s="42"/>
      <c r="Q454" s="42"/>
      <c r="R454" s="42"/>
      <c r="S454" s="42"/>
    </row>
    <row r="455" spans="4:19">
      <c r="D455" s="71"/>
      <c r="H455" s="42"/>
      <c r="I455" s="43"/>
      <c r="J455" s="72"/>
      <c r="L455" s="42"/>
      <c r="N455" s="42"/>
      <c r="O455" s="42"/>
      <c r="P455" s="42"/>
      <c r="Q455" s="42"/>
      <c r="R455" s="42"/>
      <c r="S455" s="42"/>
    </row>
    <row r="456" spans="4:19">
      <c r="D456" s="71"/>
      <c r="H456" s="42"/>
      <c r="I456" s="43"/>
      <c r="J456" s="72"/>
      <c r="L456" s="42"/>
      <c r="N456" s="42"/>
      <c r="O456" s="42"/>
      <c r="P456" s="42"/>
      <c r="Q456" s="42"/>
      <c r="R456" s="42"/>
      <c r="S456" s="42"/>
    </row>
    <row r="457" spans="4:19">
      <c r="D457" s="71"/>
      <c r="H457" s="42"/>
      <c r="I457" s="43"/>
      <c r="J457" s="72"/>
      <c r="L457" s="42"/>
      <c r="N457" s="42"/>
      <c r="O457" s="42"/>
      <c r="P457" s="42"/>
      <c r="Q457" s="42"/>
      <c r="R457" s="42"/>
      <c r="S457" s="42"/>
    </row>
    <row r="458" spans="4:19">
      <c r="D458" s="71"/>
      <c r="H458" s="42"/>
      <c r="I458" s="43"/>
      <c r="J458" s="72"/>
      <c r="L458" s="42"/>
      <c r="N458" s="42"/>
      <c r="O458" s="42"/>
      <c r="P458" s="42"/>
      <c r="Q458" s="42"/>
      <c r="R458" s="42"/>
      <c r="S458" s="42"/>
    </row>
    <row r="459" spans="4:19">
      <c r="D459" s="71"/>
      <c r="H459" s="42"/>
      <c r="I459" s="43"/>
      <c r="J459" s="72"/>
      <c r="L459" s="42"/>
      <c r="N459" s="42"/>
      <c r="O459" s="42"/>
      <c r="P459" s="42"/>
      <c r="Q459" s="42"/>
      <c r="R459" s="42"/>
      <c r="S459" s="42"/>
    </row>
    <row r="460" spans="4:19">
      <c r="D460" s="71"/>
      <c r="H460" s="42"/>
      <c r="I460" s="43"/>
      <c r="J460" s="72"/>
      <c r="L460" s="42"/>
      <c r="N460" s="42"/>
      <c r="O460" s="42"/>
      <c r="P460" s="42"/>
      <c r="Q460" s="42"/>
      <c r="R460" s="42"/>
      <c r="S460" s="42"/>
    </row>
    <row r="461" spans="4:19">
      <c r="D461" s="71"/>
      <c r="H461" s="42"/>
      <c r="I461" s="43"/>
      <c r="J461" s="72"/>
      <c r="L461" s="42"/>
      <c r="N461" s="42"/>
      <c r="O461" s="42"/>
      <c r="P461" s="42"/>
      <c r="Q461" s="42"/>
      <c r="R461" s="42"/>
      <c r="S461" s="42"/>
    </row>
    <row r="462" spans="4:19">
      <c r="D462" s="71"/>
      <c r="H462" s="42"/>
      <c r="I462" s="43"/>
      <c r="J462" s="72"/>
      <c r="L462" s="42"/>
      <c r="N462" s="42"/>
      <c r="O462" s="42"/>
      <c r="P462" s="42"/>
      <c r="Q462" s="42"/>
      <c r="R462" s="42"/>
      <c r="S462" s="42"/>
    </row>
    <row r="463" spans="4:19">
      <c r="D463" s="71"/>
      <c r="H463" s="42"/>
      <c r="I463" s="43"/>
      <c r="J463" s="72"/>
      <c r="L463" s="42"/>
      <c r="N463" s="42"/>
      <c r="O463" s="42"/>
      <c r="P463" s="42"/>
      <c r="Q463" s="42"/>
      <c r="R463" s="42"/>
      <c r="S463" s="42"/>
    </row>
    <row r="464" spans="4:19">
      <c r="D464" s="71"/>
      <c r="H464" s="42"/>
      <c r="I464" s="43"/>
      <c r="J464" s="72"/>
      <c r="L464" s="42"/>
      <c r="N464" s="42"/>
      <c r="O464" s="42"/>
      <c r="P464" s="42"/>
      <c r="Q464" s="42"/>
      <c r="R464" s="42"/>
      <c r="S464" s="42"/>
    </row>
    <row r="465" spans="4:19">
      <c r="D465" s="71"/>
      <c r="H465" s="42"/>
      <c r="I465" s="43"/>
      <c r="J465" s="72"/>
      <c r="L465" s="42"/>
      <c r="N465" s="42"/>
      <c r="O465" s="42"/>
      <c r="P465" s="42"/>
      <c r="Q465" s="42"/>
      <c r="R465" s="42"/>
      <c r="S465" s="42"/>
    </row>
    <row r="466" spans="4:19">
      <c r="D466" s="71"/>
      <c r="H466" s="42"/>
      <c r="I466" s="43"/>
      <c r="J466" s="72"/>
      <c r="L466" s="42"/>
      <c r="N466" s="42"/>
      <c r="O466" s="42"/>
      <c r="P466" s="42"/>
      <c r="Q466" s="42"/>
      <c r="R466" s="42"/>
      <c r="S466" s="42"/>
    </row>
    <row r="467" spans="4:19">
      <c r="D467" s="71"/>
      <c r="H467" s="42"/>
      <c r="I467" s="43"/>
      <c r="J467" s="72"/>
      <c r="L467" s="42"/>
      <c r="N467" s="42"/>
      <c r="O467" s="42"/>
      <c r="P467" s="42"/>
      <c r="Q467" s="42"/>
      <c r="R467" s="42"/>
      <c r="S467" s="42"/>
    </row>
    <row r="468" spans="4:19">
      <c r="D468" s="71"/>
      <c r="H468" s="42"/>
      <c r="I468" s="43"/>
      <c r="J468" s="72"/>
      <c r="L468" s="42"/>
      <c r="N468" s="42"/>
      <c r="O468" s="42"/>
      <c r="P468" s="42"/>
      <c r="Q468" s="42"/>
      <c r="R468" s="42"/>
      <c r="S468" s="42"/>
    </row>
    <row r="469" spans="4:19">
      <c r="D469" s="71"/>
      <c r="H469" s="42"/>
      <c r="I469" s="43"/>
      <c r="J469" s="72"/>
      <c r="L469" s="42"/>
      <c r="N469" s="42"/>
      <c r="O469" s="42"/>
      <c r="P469" s="42"/>
      <c r="Q469" s="42"/>
      <c r="R469" s="42"/>
      <c r="S469" s="42"/>
    </row>
    <row r="470" spans="4:19">
      <c r="D470" s="71"/>
      <c r="H470" s="42"/>
      <c r="I470" s="43"/>
      <c r="J470" s="72"/>
      <c r="L470" s="42"/>
      <c r="N470" s="42"/>
      <c r="O470" s="42"/>
      <c r="P470" s="42"/>
      <c r="Q470" s="42"/>
      <c r="R470" s="42"/>
      <c r="S470" s="42"/>
    </row>
    <row r="471" spans="4:19">
      <c r="D471" s="71"/>
      <c r="H471" s="42"/>
      <c r="I471" s="43"/>
      <c r="J471" s="72"/>
      <c r="L471" s="42"/>
      <c r="N471" s="42"/>
      <c r="O471" s="42"/>
      <c r="P471" s="42"/>
      <c r="Q471" s="42"/>
      <c r="R471" s="42"/>
      <c r="S471" s="42"/>
    </row>
    <row r="472" spans="4:19">
      <c r="D472" s="71"/>
      <c r="H472" s="42"/>
      <c r="I472" s="43"/>
      <c r="J472" s="72"/>
      <c r="L472" s="42"/>
      <c r="N472" s="42"/>
      <c r="O472" s="42"/>
      <c r="P472" s="42"/>
      <c r="Q472" s="42"/>
      <c r="R472" s="42"/>
      <c r="S472" s="42"/>
    </row>
    <row r="473" spans="4:19">
      <c r="D473" s="71"/>
      <c r="H473" s="42"/>
      <c r="I473" s="43"/>
      <c r="J473" s="72"/>
      <c r="L473" s="42"/>
      <c r="N473" s="42"/>
      <c r="O473" s="42"/>
      <c r="P473" s="42"/>
      <c r="Q473" s="42"/>
      <c r="R473" s="42"/>
      <c r="S473" s="42"/>
    </row>
    <row r="474" spans="4:19">
      <c r="D474" s="71"/>
      <c r="H474" s="42"/>
      <c r="I474" s="43"/>
      <c r="J474" s="72"/>
      <c r="L474" s="42"/>
      <c r="N474" s="42"/>
      <c r="O474" s="42"/>
      <c r="P474" s="42"/>
      <c r="Q474" s="42"/>
      <c r="R474" s="42"/>
      <c r="S474" s="42"/>
    </row>
    <row r="475" spans="4:19">
      <c r="D475" s="71"/>
      <c r="H475" s="42"/>
      <c r="I475" s="43"/>
      <c r="J475" s="72"/>
      <c r="L475" s="42"/>
      <c r="N475" s="42"/>
      <c r="O475" s="42"/>
      <c r="P475" s="42"/>
      <c r="Q475" s="42"/>
      <c r="R475" s="42"/>
      <c r="S475" s="42"/>
    </row>
    <row r="476" spans="4:19">
      <c r="D476" s="71"/>
      <c r="H476" s="42"/>
      <c r="I476" s="43"/>
      <c r="J476" s="72"/>
      <c r="L476" s="42"/>
      <c r="N476" s="42"/>
      <c r="O476" s="42"/>
      <c r="P476" s="42"/>
      <c r="Q476" s="42"/>
      <c r="R476" s="42"/>
      <c r="S476" s="42"/>
    </row>
    <row r="477" spans="4:19">
      <c r="D477" s="71"/>
      <c r="H477" s="42"/>
      <c r="I477" s="43"/>
      <c r="J477" s="72"/>
      <c r="L477" s="42"/>
      <c r="N477" s="42"/>
      <c r="O477" s="42"/>
      <c r="P477" s="42"/>
      <c r="Q477" s="42"/>
      <c r="R477" s="42"/>
      <c r="S477" s="42"/>
    </row>
    <row r="478" spans="4:19">
      <c r="D478" s="71"/>
      <c r="H478" s="42"/>
      <c r="I478" s="43"/>
      <c r="J478" s="72"/>
      <c r="L478" s="42"/>
      <c r="N478" s="42"/>
      <c r="O478" s="42"/>
      <c r="P478" s="42"/>
      <c r="Q478" s="42"/>
      <c r="R478" s="42"/>
      <c r="S478" s="42"/>
    </row>
    <row r="479" spans="4:19">
      <c r="D479" s="71"/>
      <c r="H479" s="42"/>
      <c r="I479" s="43"/>
      <c r="J479" s="72"/>
      <c r="L479" s="42"/>
      <c r="N479" s="42"/>
      <c r="O479" s="42"/>
      <c r="P479" s="42"/>
      <c r="Q479" s="42"/>
      <c r="R479" s="42"/>
      <c r="S479" s="42"/>
    </row>
    <row r="480" spans="4:19">
      <c r="D480" s="71"/>
      <c r="H480" s="42"/>
      <c r="I480" s="43"/>
      <c r="J480" s="72"/>
      <c r="L480" s="42"/>
      <c r="N480" s="42"/>
      <c r="O480" s="42"/>
      <c r="P480" s="42"/>
      <c r="Q480" s="42"/>
      <c r="R480" s="42"/>
      <c r="S480" s="42"/>
    </row>
    <row r="481" spans="4:19">
      <c r="D481" s="71"/>
      <c r="H481" s="42"/>
      <c r="I481" s="43"/>
      <c r="J481" s="72"/>
      <c r="L481" s="42"/>
      <c r="N481" s="42"/>
      <c r="O481" s="42"/>
      <c r="P481" s="42"/>
      <c r="Q481" s="42"/>
      <c r="R481" s="42"/>
      <c r="S481" s="42"/>
    </row>
    <row r="482" spans="4:19">
      <c r="D482" s="71"/>
      <c r="H482" s="42"/>
      <c r="I482" s="43"/>
      <c r="J482" s="72"/>
      <c r="L482" s="42"/>
      <c r="N482" s="42"/>
      <c r="O482" s="42"/>
      <c r="P482" s="42"/>
      <c r="Q482" s="42"/>
      <c r="R482" s="42"/>
      <c r="S482" s="42"/>
    </row>
    <row r="483" spans="4:19">
      <c r="D483" s="71"/>
      <c r="H483" s="42"/>
      <c r="I483" s="43"/>
      <c r="J483" s="72"/>
      <c r="L483" s="42"/>
      <c r="N483" s="42"/>
      <c r="O483" s="42"/>
      <c r="P483" s="42"/>
      <c r="Q483" s="42"/>
      <c r="R483" s="42"/>
      <c r="S483" s="42"/>
    </row>
    <row r="484" spans="4:19">
      <c r="D484" s="71"/>
      <c r="H484" s="42"/>
      <c r="I484" s="43"/>
      <c r="J484" s="72"/>
      <c r="L484" s="42"/>
      <c r="N484" s="42"/>
      <c r="O484" s="42"/>
      <c r="P484" s="42"/>
      <c r="Q484" s="42"/>
      <c r="R484" s="42"/>
      <c r="S484" s="42"/>
    </row>
    <row r="485" spans="4:19">
      <c r="D485" s="71"/>
      <c r="H485" s="42"/>
      <c r="I485" s="43"/>
      <c r="J485" s="72"/>
      <c r="L485" s="42"/>
      <c r="N485" s="42"/>
      <c r="O485" s="42"/>
      <c r="P485" s="42"/>
      <c r="Q485" s="42"/>
      <c r="R485" s="42"/>
      <c r="S485" s="42"/>
    </row>
    <row r="486" spans="4:19">
      <c r="D486" s="71"/>
      <c r="H486" s="42"/>
      <c r="I486" s="43"/>
      <c r="J486" s="72"/>
      <c r="L486" s="42"/>
      <c r="N486" s="42"/>
      <c r="O486" s="42"/>
      <c r="P486" s="42"/>
      <c r="Q486" s="42"/>
      <c r="R486" s="42"/>
      <c r="S486" s="42"/>
    </row>
    <row r="487" spans="4:19">
      <c r="D487" s="71"/>
      <c r="H487" s="42"/>
      <c r="I487" s="43"/>
      <c r="J487" s="72"/>
      <c r="L487" s="42"/>
      <c r="N487" s="42"/>
      <c r="O487" s="42"/>
      <c r="P487" s="42"/>
      <c r="Q487" s="42"/>
      <c r="R487" s="42"/>
      <c r="S487" s="42"/>
    </row>
    <row r="488" spans="4:19">
      <c r="D488" s="71"/>
      <c r="H488" s="42"/>
      <c r="I488" s="43"/>
      <c r="J488" s="72"/>
      <c r="L488" s="42"/>
      <c r="N488" s="42"/>
      <c r="O488" s="42"/>
      <c r="P488" s="42"/>
      <c r="Q488" s="42"/>
      <c r="R488" s="42"/>
      <c r="S488" s="42"/>
    </row>
    <row r="489" spans="4:19">
      <c r="D489" s="71"/>
      <c r="H489" s="42"/>
      <c r="I489" s="43"/>
      <c r="J489" s="72"/>
      <c r="L489" s="42"/>
      <c r="N489" s="42"/>
      <c r="O489" s="42"/>
      <c r="P489" s="42"/>
      <c r="Q489" s="42"/>
      <c r="R489" s="42"/>
      <c r="S489" s="42"/>
    </row>
    <row r="490" spans="4:19">
      <c r="D490" s="71"/>
      <c r="H490" s="42"/>
      <c r="I490" s="43"/>
      <c r="J490" s="72"/>
      <c r="L490" s="42"/>
      <c r="N490" s="42"/>
      <c r="O490" s="42"/>
      <c r="P490" s="42"/>
      <c r="Q490" s="42"/>
      <c r="R490" s="42"/>
      <c r="S490" s="42"/>
    </row>
    <row r="491" spans="4:19">
      <c r="D491" s="71"/>
      <c r="H491" s="42"/>
      <c r="I491" s="43"/>
      <c r="J491" s="72"/>
      <c r="L491" s="42"/>
      <c r="N491" s="42"/>
      <c r="O491" s="42"/>
      <c r="P491" s="42"/>
      <c r="Q491" s="42"/>
      <c r="R491" s="42"/>
      <c r="S491" s="42"/>
    </row>
    <row r="492" spans="4:19">
      <c r="D492" s="71"/>
      <c r="H492" s="42"/>
      <c r="I492" s="43"/>
      <c r="J492" s="72"/>
      <c r="L492" s="42"/>
      <c r="N492" s="42"/>
      <c r="O492" s="42"/>
      <c r="P492" s="42"/>
      <c r="Q492" s="42"/>
      <c r="R492" s="42"/>
      <c r="S492" s="42"/>
    </row>
    <row r="493" spans="4:19">
      <c r="D493" s="71"/>
      <c r="H493" s="42"/>
      <c r="I493" s="43"/>
      <c r="J493" s="72"/>
      <c r="L493" s="42"/>
      <c r="N493" s="42"/>
      <c r="O493" s="42"/>
      <c r="P493" s="42"/>
      <c r="Q493" s="42"/>
      <c r="R493" s="42"/>
      <c r="S493" s="42"/>
    </row>
    <row r="494" spans="4:19">
      <c r="D494" s="71"/>
      <c r="H494" s="42"/>
      <c r="I494" s="43"/>
      <c r="J494" s="72"/>
      <c r="L494" s="42"/>
      <c r="N494" s="42"/>
      <c r="O494" s="42"/>
      <c r="P494" s="42"/>
      <c r="Q494" s="42"/>
      <c r="R494" s="42"/>
      <c r="S494" s="42"/>
    </row>
    <row r="495" spans="4:19">
      <c r="D495" s="71"/>
      <c r="H495" s="42"/>
      <c r="I495" s="43"/>
      <c r="J495" s="72"/>
      <c r="L495" s="42"/>
      <c r="N495" s="42"/>
      <c r="O495" s="42"/>
      <c r="P495" s="42"/>
      <c r="Q495" s="42"/>
      <c r="R495" s="42"/>
      <c r="S495" s="42"/>
    </row>
    <row r="496" spans="4:19">
      <c r="D496" s="71"/>
      <c r="H496" s="42"/>
      <c r="I496" s="43"/>
      <c r="J496" s="72"/>
      <c r="L496" s="42"/>
      <c r="N496" s="42"/>
      <c r="O496" s="42"/>
      <c r="P496" s="42"/>
      <c r="Q496" s="42"/>
      <c r="R496" s="42"/>
      <c r="S496" s="42"/>
    </row>
    <row r="497" spans="4:19">
      <c r="D497" s="71"/>
      <c r="H497" s="42"/>
      <c r="I497" s="43"/>
      <c r="J497" s="72"/>
      <c r="L497" s="42"/>
      <c r="N497" s="42"/>
      <c r="O497" s="42"/>
      <c r="P497" s="42"/>
      <c r="Q497" s="42"/>
      <c r="R497" s="42"/>
      <c r="S497" s="42"/>
    </row>
    <row r="498" spans="4:19">
      <c r="D498" s="71"/>
      <c r="H498" s="42"/>
      <c r="I498" s="43"/>
      <c r="J498" s="72"/>
      <c r="L498" s="42"/>
      <c r="N498" s="42"/>
      <c r="O498" s="42"/>
      <c r="P498" s="42"/>
      <c r="Q498" s="42"/>
      <c r="R498" s="42"/>
      <c r="S498" s="42"/>
    </row>
    <row r="499" spans="4:19">
      <c r="D499" s="71"/>
      <c r="H499" s="42"/>
      <c r="I499" s="43"/>
      <c r="J499" s="72"/>
      <c r="L499" s="42"/>
      <c r="N499" s="42"/>
      <c r="O499" s="42"/>
      <c r="P499" s="42"/>
      <c r="Q499" s="42"/>
      <c r="R499" s="42"/>
      <c r="S499" s="42"/>
    </row>
    <row r="500" spans="4:19">
      <c r="D500" s="71"/>
      <c r="H500" s="42"/>
      <c r="I500" s="43"/>
      <c r="J500" s="72"/>
      <c r="L500" s="42"/>
      <c r="N500" s="42"/>
      <c r="O500" s="42"/>
      <c r="P500" s="42"/>
      <c r="Q500" s="42"/>
      <c r="R500" s="42"/>
      <c r="S500" s="42"/>
    </row>
    <row r="501" spans="4:19">
      <c r="D501" s="71"/>
      <c r="H501" s="42"/>
      <c r="I501" s="43"/>
      <c r="J501" s="72"/>
      <c r="L501" s="42"/>
      <c r="N501" s="42"/>
      <c r="O501" s="42"/>
      <c r="P501" s="42"/>
      <c r="Q501" s="42"/>
      <c r="R501" s="42"/>
      <c r="S501" s="42"/>
    </row>
    <row r="502" spans="4:19">
      <c r="D502" s="71"/>
      <c r="H502" s="42"/>
      <c r="I502" s="43"/>
      <c r="J502" s="72"/>
      <c r="L502" s="42"/>
      <c r="N502" s="42"/>
      <c r="O502" s="42"/>
      <c r="P502" s="42"/>
      <c r="Q502" s="42"/>
      <c r="R502" s="42"/>
      <c r="S502" s="42"/>
    </row>
    <row r="503" spans="4:19">
      <c r="D503" s="71"/>
      <c r="H503" s="42"/>
      <c r="I503" s="43"/>
      <c r="J503" s="72"/>
      <c r="L503" s="42"/>
      <c r="N503" s="42"/>
      <c r="O503" s="42"/>
      <c r="P503" s="42"/>
      <c r="Q503" s="42"/>
      <c r="R503" s="42"/>
      <c r="S503" s="42"/>
    </row>
    <row r="504" spans="4:19">
      <c r="D504" s="71"/>
      <c r="H504" s="42"/>
      <c r="I504" s="43"/>
      <c r="J504" s="72"/>
      <c r="L504" s="42"/>
      <c r="N504" s="42"/>
      <c r="O504" s="42"/>
      <c r="P504" s="42"/>
      <c r="Q504" s="42"/>
      <c r="R504" s="42"/>
      <c r="S504" s="42"/>
    </row>
    <row r="505" spans="4:19">
      <c r="D505" s="71"/>
      <c r="H505" s="42"/>
      <c r="I505" s="43"/>
      <c r="J505" s="72"/>
      <c r="L505" s="42"/>
      <c r="N505" s="42"/>
      <c r="O505" s="42"/>
      <c r="P505" s="42"/>
      <c r="Q505" s="42"/>
      <c r="R505" s="42"/>
      <c r="S505" s="42"/>
    </row>
    <row r="506" spans="4:19">
      <c r="D506" s="71"/>
      <c r="H506" s="42"/>
      <c r="I506" s="43"/>
      <c r="J506" s="72"/>
      <c r="L506" s="42"/>
      <c r="N506" s="42"/>
      <c r="O506" s="42"/>
      <c r="P506" s="42"/>
      <c r="Q506" s="42"/>
      <c r="R506" s="42"/>
      <c r="S506" s="42"/>
    </row>
    <row r="507" spans="4:19">
      <c r="D507" s="71"/>
      <c r="H507" s="42"/>
      <c r="I507" s="43"/>
      <c r="J507" s="72"/>
      <c r="L507" s="42"/>
      <c r="N507" s="42"/>
      <c r="O507" s="42"/>
      <c r="P507" s="42"/>
      <c r="Q507" s="42"/>
      <c r="R507" s="42"/>
      <c r="S507" s="42"/>
    </row>
    <row r="508" spans="4:19">
      <c r="D508" s="71"/>
      <c r="H508" s="42"/>
      <c r="I508" s="43"/>
      <c r="J508" s="72"/>
      <c r="L508" s="42"/>
      <c r="N508" s="42"/>
      <c r="O508" s="42"/>
      <c r="P508" s="42"/>
      <c r="Q508" s="42"/>
      <c r="R508" s="42"/>
      <c r="S508" s="42"/>
    </row>
    <row r="509" spans="4:19">
      <c r="D509" s="71"/>
      <c r="H509" s="42"/>
      <c r="I509" s="43"/>
      <c r="J509" s="72"/>
      <c r="L509" s="42"/>
      <c r="N509" s="42"/>
      <c r="O509" s="42"/>
      <c r="P509" s="42"/>
      <c r="Q509" s="42"/>
      <c r="R509" s="42"/>
      <c r="S509" s="42"/>
    </row>
    <row r="510" spans="4:19">
      <c r="D510" s="71"/>
      <c r="H510" s="42"/>
      <c r="I510" s="43"/>
      <c r="J510" s="72"/>
      <c r="L510" s="42"/>
      <c r="N510" s="42"/>
      <c r="O510" s="42"/>
      <c r="P510" s="42"/>
      <c r="Q510" s="42"/>
      <c r="R510" s="42"/>
      <c r="S510" s="42"/>
    </row>
    <row r="511" spans="4:19">
      <c r="D511" s="71"/>
      <c r="H511" s="42"/>
      <c r="I511" s="43"/>
      <c r="J511" s="72"/>
      <c r="L511" s="42"/>
      <c r="N511" s="42"/>
      <c r="O511" s="42"/>
      <c r="P511" s="42"/>
      <c r="Q511" s="42"/>
      <c r="R511" s="42"/>
      <c r="S511" s="42"/>
    </row>
    <row r="512" spans="4:19">
      <c r="D512" s="71"/>
      <c r="H512" s="42"/>
      <c r="I512" s="43"/>
      <c r="J512" s="72"/>
      <c r="L512" s="42"/>
      <c r="N512" s="42"/>
      <c r="O512" s="42"/>
      <c r="P512" s="42"/>
      <c r="Q512" s="42"/>
      <c r="R512" s="42"/>
      <c r="S512" s="42"/>
    </row>
    <row r="513" spans="4:19">
      <c r="D513" s="71"/>
      <c r="H513" s="42"/>
      <c r="I513" s="43"/>
      <c r="J513" s="72"/>
      <c r="L513" s="42"/>
      <c r="N513" s="42"/>
      <c r="O513" s="42"/>
      <c r="P513" s="42"/>
      <c r="Q513" s="42"/>
      <c r="R513" s="42"/>
      <c r="S513" s="42"/>
    </row>
    <row r="514" spans="4:19">
      <c r="D514" s="71"/>
      <c r="H514" s="42"/>
      <c r="I514" s="43"/>
      <c r="J514" s="72"/>
      <c r="L514" s="42"/>
      <c r="N514" s="42"/>
      <c r="O514" s="42"/>
      <c r="P514" s="42"/>
      <c r="Q514" s="42"/>
      <c r="R514" s="42"/>
      <c r="S514" s="42"/>
    </row>
    <row r="515" spans="4:19">
      <c r="D515" s="71"/>
      <c r="H515" s="42"/>
      <c r="I515" s="43"/>
      <c r="J515" s="72"/>
      <c r="L515" s="42"/>
      <c r="N515" s="42"/>
      <c r="O515" s="42"/>
      <c r="P515" s="42"/>
      <c r="Q515" s="42"/>
      <c r="R515" s="42"/>
      <c r="S515" s="42"/>
    </row>
    <row r="516" spans="4:19">
      <c r="D516" s="71"/>
      <c r="H516" s="42"/>
      <c r="I516" s="43"/>
      <c r="J516" s="72"/>
      <c r="L516" s="42"/>
      <c r="N516" s="42"/>
      <c r="O516" s="42"/>
      <c r="P516" s="42"/>
      <c r="Q516" s="42"/>
      <c r="R516" s="42"/>
      <c r="S516" s="42"/>
    </row>
    <row r="517" spans="4:19">
      <c r="D517" s="71"/>
      <c r="H517" s="42"/>
      <c r="I517" s="43"/>
      <c r="J517" s="72"/>
      <c r="L517" s="42"/>
      <c r="N517" s="42"/>
      <c r="O517" s="42"/>
      <c r="P517" s="42"/>
      <c r="Q517" s="42"/>
      <c r="R517" s="42"/>
      <c r="S517" s="42"/>
    </row>
    <row r="518" spans="4:19">
      <c r="D518" s="71"/>
      <c r="H518" s="42"/>
      <c r="I518" s="43"/>
      <c r="J518" s="72"/>
      <c r="L518" s="42"/>
      <c r="N518" s="42"/>
      <c r="O518" s="42"/>
      <c r="P518" s="42"/>
      <c r="Q518" s="42"/>
      <c r="R518" s="42"/>
      <c r="S518" s="42"/>
    </row>
    <row r="519" spans="4:19">
      <c r="D519" s="71"/>
      <c r="H519" s="42"/>
      <c r="I519" s="43"/>
      <c r="J519" s="72"/>
      <c r="L519" s="42"/>
      <c r="N519" s="42"/>
      <c r="O519" s="42"/>
      <c r="P519" s="42"/>
      <c r="Q519" s="42"/>
      <c r="R519" s="42"/>
      <c r="S519" s="42"/>
    </row>
    <row r="520" spans="4:19">
      <c r="D520" s="71"/>
      <c r="H520" s="42"/>
      <c r="I520" s="43"/>
      <c r="J520" s="72"/>
      <c r="L520" s="42"/>
      <c r="N520" s="42"/>
      <c r="O520" s="42"/>
      <c r="P520" s="42"/>
      <c r="Q520" s="42"/>
      <c r="R520" s="42"/>
      <c r="S520" s="42"/>
    </row>
    <row r="521" spans="4:19">
      <c r="D521" s="71"/>
      <c r="H521" s="42"/>
      <c r="I521" s="43"/>
      <c r="J521" s="72"/>
      <c r="L521" s="42"/>
      <c r="N521" s="42"/>
      <c r="O521" s="42"/>
      <c r="P521" s="42"/>
      <c r="Q521" s="42"/>
      <c r="R521" s="42"/>
      <c r="S521" s="42"/>
    </row>
    <row r="522" spans="4:19">
      <c r="D522" s="71"/>
      <c r="H522" s="42"/>
      <c r="I522" s="43"/>
      <c r="J522" s="72"/>
      <c r="L522" s="42"/>
      <c r="N522" s="42"/>
      <c r="O522" s="42"/>
      <c r="P522" s="42"/>
      <c r="Q522" s="42"/>
      <c r="R522" s="42"/>
      <c r="S522" s="42"/>
    </row>
    <row r="523" spans="4:19">
      <c r="D523" s="71"/>
      <c r="H523" s="42"/>
      <c r="I523" s="43"/>
      <c r="J523" s="72"/>
      <c r="L523" s="42"/>
      <c r="N523" s="42"/>
      <c r="O523" s="42"/>
      <c r="P523" s="42"/>
      <c r="Q523" s="42"/>
      <c r="R523" s="42"/>
      <c r="S523" s="42"/>
    </row>
    <row r="524" spans="4:19">
      <c r="D524" s="71"/>
      <c r="H524" s="42"/>
      <c r="I524" s="43"/>
      <c r="J524" s="72"/>
      <c r="L524" s="42"/>
      <c r="N524" s="42"/>
      <c r="O524" s="42"/>
      <c r="P524" s="42"/>
      <c r="Q524" s="42"/>
      <c r="R524" s="42"/>
      <c r="S524" s="42"/>
    </row>
    <row r="525" spans="4:19">
      <c r="D525" s="71"/>
      <c r="H525" s="42"/>
      <c r="I525" s="43"/>
      <c r="J525" s="72"/>
      <c r="L525" s="42"/>
      <c r="N525" s="42"/>
      <c r="O525" s="42"/>
      <c r="P525" s="42"/>
      <c r="Q525" s="42"/>
      <c r="R525" s="42"/>
      <c r="S525" s="42"/>
    </row>
    <row r="526" spans="4:19">
      <c r="D526" s="71"/>
      <c r="H526" s="42"/>
      <c r="I526" s="43"/>
      <c r="J526" s="72"/>
      <c r="L526" s="42"/>
      <c r="N526" s="42"/>
      <c r="O526" s="42"/>
      <c r="P526" s="42"/>
      <c r="Q526" s="42"/>
      <c r="R526" s="42"/>
      <c r="S526" s="42"/>
    </row>
    <row r="527" spans="4:19">
      <c r="D527" s="71"/>
      <c r="H527" s="42"/>
      <c r="I527" s="43"/>
      <c r="J527" s="72"/>
      <c r="L527" s="42"/>
      <c r="N527" s="42"/>
      <c r="O527" s="42"/>
      <c r="P527" s="42"/>
      <c r="Q527" s="42"/>
      <c r="R527" s="42"/>
      <c r="S527" s="42"/>
    </row>
    <row r="528" spans="4:19">
      <c r="D528" s="71"/>
      <c r="H528" s="42"/>
      <c r="I528" s="43"/>
      <c r="J528" s="72"/>
      <c r="L528" s="42"/>
      <c r="N528" s="42"/>
      <c r="O528" s="42"/>
      <c r="P528" s="42"/>
      <c r="Q528" s="42"/>
      <c r="R528" s="42"/>
      <c r="S528" s="42"/>
    </row>
    <row r="529" spans="4:19">
      <c r="D529" s="71"/>
      <c r="H529" s="42"/>
      <c r="I529" s="43"/>
      <c r="J529" s="72"/>
      <c r="L529" s="42"/>
      <c r="N529" s="42"/>
      <c r="O529" s="42"/>
      <c r="P529" s="42"/>
      <c r="Q529" s="42"/>
      <c r="R529" s="42"/>
      <c r="S529" s="42"/>
    </row>
    <row r="530" spans="4:19">
      <c r="D530" s="71"/>
      <c r="H530" s="42"/>
      <c r="I530" s="43"/>
      <c r="J530" s="72"/>
      <c r="L530" s="42"/>
      <c r="N530" s="42"/>
      <c r="O530" s="42"/>
      <c r="P530" s="42"/>
      <c r="Q530" s="42"/>
      <c r="R530" s="42"/>
      <c r="S530" s="42"/>
    </row>
    <row r="531" spans="4:19">
      <c r="D531" s="71"/>
      <c r="H531" s="42"/>
      <c r="I531" s="43"/>
      <c r="J531" s="72"/>
      <c r="L531" s="42"/>
      <c r="N531" s="42"/>
      <c r="O531" s="42"/>
      <c r="P531" s="42"/>
      <c r="Q531" s="42"/>
      <c r="R531" s="42"/>
      <c r="S531" s="42"/>
    </row>
    <row r="532" spans="4:19">
      <c r="D532" s="71"/>
      <c r="H532" s="42"/>
      <c r="I532" s="43"/>
      <c r="J532" s="72"/>
      <c r="L532" s="42"/>
      <c r="N532" s="42"/>
      <c r="O532" s="42"/>
      <c r="P532" s="42"/>
      <c r="Q532" s="42"/>
      <c r="R532" s="42"/>
      <c r="S532" s="42"/>
    </row>
    <row r="533" spans="4:19">
      <c r="D533" s="71"/>
      <c r="H533" s="42"/>
      <c r="I533" s="43"/>
      <c r="J533" s="72"/>
      <c r="L533" s="42"/>
      <c r="N533" s="42"/>
      <c r="O533" s="42"/>
      <c r="P533" s="42"/>
      <c r="Q533" s="42"/>
      <c r="R533" s="42"/>
      <c r="S533" s="42"/>
    </row>
    <row r="534" spans="4:19">
      <c r="D534" s="71"/>
      <c r="H534" s="42"/>
      <c r="I534" s="43"/>
      <c r="J534" s="72"/>
      <c r="L534" s="42"/>
      <c r="N534" s="42"/>
      <c r="O534" s="42"/>
      <c r="P534" s="42"/>
      <c r="Q534" s="42"/>
      <c r="R534" s="42"/>
      <c r="S534" s="42"/>
    </row>
    <row r="535" spans="4:19">
      <c r="D535" s="71"/>
      <c r="H535" s="42"/>
      <c r="I535" s="43"/>
      <c r="J535" s="72"/>
      <c r="L535" s="42"/>
      <c r="N535" s="42"/>
      <c r="O535" s="42"/>
      <c r="P535" s="42"/>
      <c r="Q535" s="42"/>
      <c r="R535" s="42"/>
      <c r="S535" s="42"/>
    </row>
    <row r="536" spans="4:19">
      <c r="D536" s="71"/>
      <c r="H536" s="42"/>
      <c r="I536" s="43"/>
      <c r="J536" s="72"/>
      <c r="L536" s="42"/>
      <c r="N536" s="42"/>
      <c r="O536" s="42"/>
      <c r="P536" s="42"/>
      <c r="Q536" s="42"/>
      <c r="R536" s="42"/>
      <c r="S536" s="42"/>
    </row>
    <row r="537" spans="4:19">
      <c r="D537" s="71"/>
      <c r="H537" s="42"/>
      <c r="I537" s="43"/>
      <c r="J537" s="72"/>
      <c r="L537" s="42"/>
      <c r="N537" s="42"/>
      <c r="O537" s="42"/>
      <c r="P537" s="42"/>
      <c r="Q537" s="42"/>
      <c r="R537" s="42"/>
      <c r="S537" s="42"/>
    </row>
    <row r="538" spans="4:19">
      <c r="D538" s="71"/>
      <c r="H538" s="42"/>
      <c r="I538" s="43"/>
      <c r="J538" s="72"/>
      <c r="L538" s="42"/>
      <c r="N538" s="42"/>
      <c r="O538" s="42"/>
      <c r="P538" s="42"/>
      <c r="Q538" s="42"/>
      <c r="R538" s="42"/>
      <c r="S538" s="42"/>
    </row>
    <row r="539" spans="4:19">
      <c r="D539" s="71"/>
      <c r="H539" s="42"/>
      <c r="I539" s="43"/>
      <c r="J539" s="72"/>
      <c r="L539" s="42"/>
      <c r="N539" s="42"/>
      <c r="O539" s="42"/>
      <c r="P539" s="42"/>
      <c r="Q539" s="42"/>
      <c r="R539" s="42"/>
      <c r="S539" s="42"/>
    </row>
    <row r="540" spans="4:19">
      <c r="D540" s="71"/>
      <c r="H540" s="42"/>
      <c r="I540" s="43"/>
      <c r="J540" s="72"/>
      <c r="L540" s="42"/>
      <c r="N540" s="42"/>
      <c r="O540" s="42"/>
      <c r="P540" s="42"/>
      <c r="Q540" s="42"/>
      <c r="R540" s="42"/>
      <c r="S540" s="42"/>
    </row>
    <row r="541" spans="4:19">
      <c r="D541" s="71"/>
      <c r="H541" s="42"/>
      <c r="I541" s="43"/>
      <c r="J541" s="72"/>
      <c r="L541" s="42"/>
      <c r="N541" s="42"/>
      <c r="O541" s="42"/>
      <c r="P541" s="42"/>
      <c r="Q541" s="42"/>
      <c r="R541" s="42"/>
      <c r="S541" s="42"/>
    </row>
    <row r="542" spans="4:19">
      <c r="D542" s="71"/>
      <c r="H542" s="42"/>
      <c r="I542" s="43"/>
      <c r="J542" s="72"/>
      <c r="L542" s="42"/>
      <c r="N542" s="42"/>
      <c r="O542" s="42"/>
      <c r="P542" s="42"/>
      <c r="Q542" s="42"/>
      <c r="R542" s="42"/>
      <c r="S542" s="42"/>
    </row>
    <row r="543" spans="4:19">
      <c r="D543" s="71"/>
      <c r="H543" s="42"/>
      <c r="I543" s="43"/>
      <c r="J543" s="72"/>
      <c r="L543" s="42"/>
      <c r="N543" s="42"/>
      <c r="O543" s="42"/>
      <c r="P543" s="42"/>
      <c r="Q543" s="42"/>
      <c r="R543" s="42"/>
      <c r="S543" s="42"/>
    </row>
    <row r="544" spans="4:19">
      <c r="D544" s="71"/>
      <c r="H544" s="42"/>
      <c r="I544" s="43"/>
      <c r="J544" s="72"/>
      <c r="L544" s="42"/>
      <c r="N544" s="42"/>
      <c r="O544" s="42"/>
      <c r="P544" s="42"/>
      <c r="Q544" s="42"/>
      <c r="R544" s="42"/>
      <c r="S544" s="42"/>
    </row>
    <row r="545" spans="4:19">
      <c r="D545" s="71"/>
      <c r="H545" s="42"/>
      <c r="I545" s="43"/>
      <c r="J545" s="72"/>
      <c r="L545" s="42"/>
      <c r="N545" s="42"/>
      <c r="O545" s="42"/>
      <c r="P545" s="42"/>
      <c r="Q545" s="42"/>
      <c r="R545" s="42"/>
      <c r="S545" s="42"/>
    </row>
    <row r="546" spans="4:19">
      <c r="D546" s="71"/>
      <c r="H546" s="42"/>
      <c r="I546" s="43"/>
      <c r="J546" s="72"/>
      <c r="L546" s="42"/>
      <c r="N546" s="42"/>
      <c r="O546" s="42"/>
      <c r="P546" s="42"/>
      <c r="Q546" s="42"/>
      <c r="R546" s="42"/>
      <c r="S546" s="42"/>
    </row>
    <row r="547" spans="4:19">
      <c r="D547" s="71"/>
      <c r="H547" s="42"/>
      <c r="I547" s="43"/>
      <c r="J547" s="72"/>
      <c r="L547" s="42"/>
      <c r="N547" s="42"/>
      <c r="O547" s="42"/>
      <c r="P547" s="42"/>
      <c r="Q547" s="42"/>
      <c r="R547" s="42"/>
      <c r="S547" s="42"/>
    </row>
    <row r="548" spans="4:19">
      <c r="D548" s="71"/>
      <c r="H548" s="42"/>
      <c r="I548" s="43"/>
      <c r="J548" s="72"/>
      <c r="L548" s="42"/>
      <c r="N548" s="42"/>
      <c r="O548" s="42"/>
      <c r="P548" s="42"/>
      <c r="Q548" s="42"/>
      <c r="R548" s="42"/>
      <c r="S548" s="42"/>
    </row>
    <row r="549" spans="4:19">
      <c r="D549" s="71"/>
      <c r="H549" s="42"/>
      <c r="I549" s="43"/>
      <c r="J549" s="72"/>
      <c r="L549" s="42"/>
      <c r="N549" s="42"/>
      <c r="O549" s="42"/>
      <c r="P549" s="42"/>
      <c r="Q549" s="42"/>
      <c r="R549" s="42"/>
      <c r="S549" s="42"/>
    </row>
    <row r="550" spans="4:19">
      <c r="D550" s="71"/>
      <c r="H550" s="42"/>
      <c r="I550" s="43"/>
      <c r="J550" s="72"/>
      <c r="L550" s="42"/>
      <c r="N550" s="42"/>
      <c r="O550" s="42"/>
      <c r="P550" s="42"/>
      <c r="Q550" s="42"/>
      <c r="R550" s="42"/>
      <c r="S550" s="42"/>
    </row>
    <row r="551" spans="4:19">
      <c r="D551" s="71"/>
      <c r="H551" s="42"/>
      <c r="I551" s="43"/>
      <c r="J551" s="72"/>
      <c r="L551" s="42"/>
      <c r="N551" s="42"/>
      <c r="O551" s="42"/>
      <c r="P551" s="42"/>
      <c r="Q551" s="42"/>
      <c r="R551" s="42"/>
      <c r="S551" s="42"/>
    </row>
    <row r="552" spans="4:19">
      <c r="D552" s="71"/>
      <c r="H552" s="42"/>
      <c r="I552" s="43"/>
      <c r="J552" s="72"/>
      <c r="L552" s="42"/>
      <c r="N552" s="42"/>
      <c r="O552" s="42"/>
      <c r="P552" s="42"/>
      <c r="Q552" s="42"/>
      <c r="R552" s="42"/>
      <c r="S552" s="42"/>
    </row>
    <row r="553" spans="4:19">
      <c r="D553" s="71"/>
      <c r="H553" s="42"/>
      <c r="I553" s="43"/>
      <c r="J553" s="72"/>
      <c r="L553" s="42"/>
      <c r="N553" s="42"/>
      <c r="O553" s="42"/>
      <c r="P553" s="42"/>
      <c r="Q553" s="42"/>
      <c r="R553" s="42"/>
      <c r="S553" s="42"/>
    </row>
    <row r="554" spans="4:19">
      <c r="D554" s="71"/>
      <c r="H554" s="42"/>
      <c r="I554" s="43"/>
      <c r="J554" s="72"/>
      <c r="L554" s="42"/>
      <c r="N554" s="42"/>
      <c r="O554" s="42"/>
      <c r="P554" s="42"/>
      <c r="Q554" s="42"/>
      <c r="R554" s="42"/>
      <c r="S554" s="42"/>
    </row>
    <row r="555" spans="4:19">
      <c r="D555" s="71"/>
      <c r="H555" s="42"/>
      <c r="I555" s="43"/>
      <c r="J555" s="72"/>
      <c r="L555" s="42"/>
      <c r="N555" s="42"/>
      <c r="O555" s="42"/>
      <c r="P555" s="42"/>
      <c r="Q555" s="42"/>
      <c r="R555" s="42"/>
      <c r="S555" s="42"/>
    </row>
    <row r="556" spans="4:19">
      <c r="D556" s="71"/>
      <c r="H556" s="42"/>
      <c r="I556" s="43"/>
      <c r="J556" s="72"/>
      <c r="L556" s="42"/>
      <c r="N556" s="42"/>
      <c r="O556" s="42"/>
      <c r="P556" s="42"/>
      <c r="Q556" s="42"/>
      <c r="R556" s="42"/>
      <c r="S556" s="42"/>
    </row>
    <row r="557" spans="4:19">
      <c r="D557" s="71"/>
      <c r="H557" s="42"/>
      <c r="I557" s="43"/>
      <c r="J557" s="72"/>
      <c r="L557" s="42"/>
      <c r="N557" s="42"/>
      <c r="O557" s="42"/>
      <c r="P557" s="42"/>
      <c r="Q557" s="42"/>
      <c r="R557" s="42"/>
      <c r="S557" s="42"/>
    </row>
    <row r="558" spans="4:19">
      <c r="D558" s="71"/>
      <c r="H558" s="42"/>
      <c r="I558" s="43"/>
      <c r="J558" s="72"/>
      <c r="L558" s="42"/>
      <c r="N558" s="42"/>
      <c r="O558" s="42"/>
      <c r="P558" s="42"/>
      <c r="Q558" s="42"/>
      <c r="R558" s="42"/>
      <c r="S558" s="42"/>
    </row>
    <row r="559" spans="4:19">
      <c r="D559" s="71"/>
      <c r="H559" s="42"/>
      <c r="I559" s="43"/>
      <c r="J559" s="72"/>
      <c r="L559" s="42"/>
      <c r="N559" s="42"/>
      <c r="O559" s="42"/>
      <c r="P559" s="42"/>
      <c r="Q559" s="42"/>
      <c r="R559" s="42"/>
      <c r="S559" s="42"/>
    </row>
    <row r="560" spans="4:19">
      <c r="D560" s="71"/>
      <c r="H560" s="42"/>
      <c r="I560" s="43"/>
      <c r="J560" s="72"/>
      <c r="L560" s="42"/>
      <c r="N560" s="42"/>
      <c r="O560" s="42"/>
      <c r="P560" s="42"/>
      <c r="Q560" s="42"/>
      <c r="R560" s="42"/>
      <c r="S560" s="42"/>
    </row>
    <row r="561" spans="4:19">
      <c r="D561" s="71"/>
      <c r="H561" s="42"/>
      <c r="I561" s="43"/>
      <c r="J561" s="72"/>
      <c r="L561" s="42"/>
      <c r="N561" s="42"/>
      <c r="O561" s="42"/>
      <c r="P561" s="42"/>
      <c r="Q561" s="42"/>
      <c r="R561" s="42"/>
      <c r="S561" s="42"/>
    </row>
    <row r="562" spans="4:19">
      <c r="D562" s="71"/>
      <c r="H562" s="42"/>
      <c r="I562" s="43"/>
      <c r="J562" s="72"/>
      <c r="L562" s="42"/>
      <c r="N562" s="42"/>
      <c r="O562" s="42"/>
      <c r="P562" s="42"/>
      <c r="Q562" s="42"/>
      <c r="R562" s="42"/>
      <c r="S562" s="42"/>
    </row>
    <row r="563" spans="4:19">
      <c r="D563" s="71"/>
      <c r="H563" s="42"/>
      <c r="I563" s="43"/>
      <c r="J563" s="72"/>
      <c r="L563" s="42"/>
      <c r="N563" s="42"/>
      <c r="O563" s="42"/>
      <c r="P563" s="42"/>
      <c r="Q563" s="42"/>
      <c r="R563" s="42"/>
      <c r="S563" s="42"/>
    </row>
    <row r="564" spans="4:19">
      <c r="D564" s="71"/>
      <c r="H564" s="42"/>
      <c r="I564" s="43"/>
      <c r="J564" s="72"/>
      <c r="L564" s="42"/>
      <c r="N564" s="42"/>
      <c r="O564" s="42"/>
      <c r="P564" s="42"/>
      <c r="Q564" s="42"/>
      <c r="R564" s="42"/>
      <c r="S564" s="42"/>
    </row>
    <row r="565" spans="4:19">
      <c r="D565" s="71"/>
      <c r="H565" s="42"/>
      <c r="I565" s="43"/>
      <c r="J565" s="72"/>
      <c r="L565" s="42"/>
      <c r="N565" s="42"/>
      <c r="O565" s="42"/>
      <c r="P565" s="42"/>
      <c r="Q565" s="42"/>
      <c r="R565" s="42"/>
      <c r="S565" s="42"/>
    </row>
    <row r="566" spans="4:19">
      <c r="D566" s="71"/>
      <c r="H566" s="42"/>
      <c r="I566" s="43"/>
      <c r="J566" s="72"/>
      <c r="L566" s="42"/>
      <c r="N566" s="42"/>
      <c r="O566" s="42"/>
      <c r="P566" s="42"/>
      <c r="Q566" s="42"/>
      <c r="R566" s="42"/>
      <c r="S566" s="42"/>
    </row>
    <row r="567" spans="4:19">
      <c r="D567" s="71"/>
      <c r="H567" s="42"/>
      <c r="I567" s="43"/>
      <c r="J567" s="72"/>
      <c r="L567" s="42"/>
      <c r="N567" s="42"/>
      <c r="O567" s="42"/>
      <c r="P567" s="42"/>
      <c r="Q567" s="42"/>
      <c r="R567" s="42"/>
      <c r="S567" s="42"/>
    </row>
    <row r="568" spans="4:19">
      <c r="D568" s="71"/>
      <c r="H568" s="42"/>
      <c r="I568" s="43"/>
      <c r="J568" s="72"/>
      <c r="L568" s="42"/>
      <c r="N568" s="42"/>
      <c r="O568" s="42"/>
      <c r="P568" s="42"/>
      <c r="Q568" s="42"/>
      <c r="R568" s="42"/>
      <c r="S568" s="42"/>
    </row>
    <row r="569" spans="4:19">
      <c r="D569" s="71"/>
      <c r="H569" s="42"/>
      <c r="I569" s="43"/>
      <c r="J569" s="72"/>
      <c r="L569" s="42"/>
      <c r="N569" s="42"/>
      <c r="O569" s="42"/>
      <c r="P569" s="42"/>
      <c r="Q569" s="42"/>
      <c r="R569" s="42"/>
      <c r="S569" s="42"/>
    </row>
    <row r="570" spans="4:19">
      <c r="D570" s="71"/>
      <c r="H570" s="42"/>
      <c r="I570" s="43"/>
      <c r="J570" s="72"/>
      <c r="L570" s="42"/>
      <c r="N570" s="42"/>
      <c r="O570" s="42"/>
      <c r="P570" s="42"/>
      <c r="Q570" s="42"/>
      <c r="R570" s="42"/>
      <c r="S570" s="42"/>
    </row>
    <row r="571" spans="4:19">
      <c r="D571" s="71"/>
      <c r="H571" s="42"/>
      <c r="I571" s="43"/>
      <c r="J571" s="72"/>
      <c r="L571" s="42"/>
      <c r="N571" s="42"/>
      <c r="O571" s="42"/>
      <c r="P571" s="42"/>
      <c r="Q571" s="42"/>
      <c r="R571" s="42"/>
      <c r="S571" s="42"/>
    </row>
    <row r="572" spans="4:19">
      <c r="D572" s="71"/>
      <c r="H572" s="42"/>
      <c r="I572" s="43"/>
      <c r="J572" s="72"/>
      <c r="L572" s="42"/>
      <c r="N572" s="42"/>
      <c r="O572" s="42"/>
      <c r="P572" s="42"/>
      <c r="Q572" s="42"/>
      <c r="R572" s="42"/>
      <c r="S572" s="42"/>
    </row>
    <row r="573" spans="4:19">
      <c r="D573" s="71"/>
      <c r="H573" s="42"/>
      <c r="I573" s="43"/>
      <c r="J573" s="72"/>
      <c r="L573" s="42"/>
      <c r="N573" s="42"/>
      <c r="O573" s="42"/>
      <c r="P573" s="42"/>
      <c r="Q573" s="42"/>
      <c r="R573" s="42"/>
      <c r="S573" s="42"/>
    </row>
    <row r="574" spans="4:19">
      <c r="D574" s="71"/>
      <c r="H574" s="42"/>
      <c r="I574" s="43"/>
      <c r="J574" s="72"/>
      <c r="L574" s="42"/>
      <c r="N574" s="42"/>
      <c r="O574" s="42"/>
      <c r="P574" s="42"/>
      <c r="Q574" s="42"/>
      <c r="R574" s="42"/>
      <c r="S574" s="42"/>
    </row>
    <row r="575" spans="4:19">
      <c r="D575" s="71"/>
      <c r="H575" s="42"/>
      <c r="I575" s="43"/>
      <c r="J575" s="72"/>
      <c r="L575" s="42"/>
      <c r="N575" s="42"/>
      <c r="O575" s="42"/>
      <c r="P575" s="42"/>
      <c r="Q575" s="42"/>
      <c r="R575" s="42"/>
      <c r="S575" s="42"/>
    </row>
    <row r="576" spans="4:19">
      <c r="D576" s="71"/>
      <c r="H576" s="42"/>
      <c r="I576" s="43"/>
      <c r="J576" s="72"/>
      <c r="L576" s="42"/>
      <c r="N576" s="42"/>
      <c r="O576" s="42"/>
      <c r="P576" s="42"/>
      <c r="Q576" s="42"/>
      <c r="R576" s="42"/>
      <c r="S576" s="42"/>
    </row>
    <row r="577" spans="4:19">
      <c r="D577" s="71"/>
      <c r="H577" s="42"/>
      <c r="I577" s="43"/>
      <c r="J577" s="72"/>
      <c r="L577" s="42"/>
      <c r="N577" s="42"/>
      <c r="O577" s="42"/>
      <c r="P577" s="42"/>
      <c r="Q577" s="42"/>
      <c r="R577" s="42"/>
      <c r="S577" s="42"/>
    </row>
    <row r="578" spans="4:19">
      <c r="D578" s="71"/>
      <c r="H578" s="42"/>
      <c r="I578" s="43"/>
      <c r="J578" s="72"/>
      <c r="L578" s="42"/>
      <c r="N578" s="42"/>
      <c r="O578" s="42"/>
      <c r="P578" s="42"/>
      <c r="Q578" s="42"/>
      <c r="R578" s="42"/>
      <c r="S578" s="42"/>
    </row>
    <row r="579" spans="4:19">
      <c r="D579" s="71"/>
      <c r="H579" s="42"/>
      <c r="I579" s="43"/>
      <c r="J579" s="72"/>
      <c r="L579" s="42"/>
      <c r="N579" s="42"/>
      <c r="O579" s="42"/>
      <c r="P579" s="42"/>
      <c r="Q579" s="42"/>
      <c r="R579" s="42"/>
      <c r="S579" s="42"/>
    </row>
    <row r="580" spans="4:19">
      <c r="D580" s="71"/>
      <c r="H580" s="42"/>
      <c r="I580" s="43"/>
      <c r="J580" s="72"/>
      <c r="L580" s="42"/>
      <c r="N580" s="42"/>
      <c r="O580" s="42"/>
      <c r="P580" s="42"/>
      <c r="Q580" s="42"/>
      <c r="R580" s="42"/>
      <c r="S580" s="42"/>
    </row>
    <row r="581" spans="4:19">
      <c r="D581" s="71"/>
      <c r="H581" s="42"/>
      <c r="I581" s="43"/>
      <c r="J581" s="72"/>
      <c r="L581" s="42"/>
      <c r="N581" s="42"/>
      <c r="O581" s="42"/>
      <c r="P581" s="42"/>
      <c r="Q581" s="42"/>
      <c r="R581" s="42"/>
      <c r="S581" s="42"/>
    </row>
    <row r="582" spans="4:19">
      <c r="D582" s="71"/>
      <c r="H582" s="42"/>
      <c r="I582" s="43"/>
      <c r="J582" s="72"/>
      <c r="L582" s="42"/>
      <c r="N582" s="42"/>
      <c r="O582" s="42"/>
      <c r="P582" s="42"/>
      <c r="Q582" s="42"/>
      <c r="R582" s="42"/>
      <c r="S582" s="42"/>
    </row>
    <row r="583" spans="4:19">
      <c r="D583" s="71"/>
      <c r="H583" s="42"/>
      <c r="I583" s="43"/>
      <c r="J583" s="72"/>
      <c r="L583" s="42"/>
      <c r="N583" s="42"/>
      <c r="O583" s="42"/>
      <c r="P583" s="42"/>
      <c r="Q583" s="42"/>
      <c r="R583" s="42"/>
      <c r="S583" s="42"/>
    </row>
    <row r="584" spans="4:19">
      <c r="D584" s="71"/>
      <c r="H584" s="42"/>
      <c r="I584" s="43"/>
      <c r="J584" s="72"/>
      <c r="L584" s="42"/>
      <c r="N584" s="42"/>
      <c r="O584" s="42"/>
      <c r="P584" s="42"/>
      <c r="Q584" s="42"/>
      <c r="R584" s="42"/>
      <c r="S584" s="42"/>
    </row>
    <row r="585" spans="4:19">
      <c r="D585" s="71"/>
      <c r="H585" s="42"/>
      <c r="I585" s="43"/>
      <c r="J585" s="72"/>
      <c r="L585" s="42"/>
      <c r="N585" s="42"/>
      <c r="O585" s="42"/>
      <c r="P585" s="42"/>
      <c r="Q585" s="42"/>
      <c r="R585" s="42"/>
      <c r="S585" s="42"/>
    </row>
    <row r="586" spans="4:19">
      <c r="D586" s="71"/>
      <c r="H586" s="42"/>
      <c r="I586" s="43"/>
      <c r="J586" s="72"/>
      <c r="L586" s="42"/>
      <c r="N586" s="42"/>
      <c r="O586" s="42"/>
      <c r="P586" s="42"/>
      <c r="Q586" s="42"/>
      <c r="R586" s="42"/>
      <c r="S586" s="42"/>
    </row>
    <row r="587" spans="4:19">
      <c r="D587" s="71"/>
      <c r="H587" s="42"/>
      <c r="I587" s="43"/>
      <c r="J587" s="72"/>
      <c r="L587" s="42"/>
      <c r="N587" s="42"/>
      <c r="O587" s="42"/>
      <c r="P587" s="42"/>
      <c r="Q587" s="42"/>
      <c r="R587" s="42"/>
      <c r="S587" s="42"/>
    </row>
    <row r="588" spans="4:19">
      <c r="D588" s="71"/>
      <c r="H588" s="42"/>
      <c r="I588" s="43"/>
      <c r="J588" s="72"/>
      <c r="L588" s="42"/>
      <c r="N588" s="42"/>
      <c r="O588" s="42"/>
      <c r="P588" s="42"/>
      <c r="Q588" s="42"/>
      <c r="R588" s="42"/>
      <c r="S588" s="42"/>
    </row>
    <row r="589" spans="4:19">
      <c r="D589" s="71"/>
      <c r="H589" s="42"/>
      <c r="I589" s="43"/>
      <c r="J589" s="72"/>
      <c r="L589" s="42"/>
      <c r="N589" s="42"/>
      <c r="O589" s="42"/>
      <c r="P589" s="42"/>
      <c r="Q589" s="42"/>
      <c r="R589" s="42"/>
      <c r="S589" s="42"/>
    </row>
    <row r="590" spans="4:19">
      <c r="D590" s="71"/>
      <c r="H590" s="42"/>
      <c r="I590" s="43"/>
      <c r="J590" s="72"/>
      <c r="L590" s="42"/>
      <c r="N590" s="42"/>
      <c r="O590" s="42"/>
      <c r="P590" s="42"/>
      <c r="Q590" s="42"/>
      <c r="R590" s="42"/>
      <c r="S590" s="42"/>
    </row>
    <row r="591" spans="4:19">
      <c r="D591" s="71"/>
      <c r="H591" s="42"/>
      <c r="I591" s="43"/>
      <c r="J591" s="72"/>
      <c r="L591" s="42"/>
      <c r="N591" s="42"/>
      <c r="O591" s="42"/>
      <c r="P591" s="42"/>
      <c r="Q591" s="42"/>
      <c r="R591" s="42"/>
      <c r="S591" s="42"/>
    </row>
    <row r="592" spans="4:19">
      <c r="D592" s="71"/>
      <c r="H592" s="42"/>
      <c r="I592" s="43"/>
      <c r="J592" s="72"/>
      <c r="L592" s="42"/>
      <c r="N592" s="42"/>
      <c r="O592" s="42"/>
      <c r="P592" s="42"/>
      <c r="Q592" s="42"/>
      <c r="R592" s="42"/>
      <c r="S592" s="42"/>
    </row>
    <row r="593" spans="4:19">
      <c r="D593" s="71"/>
      <c r="H593" s="42"/>
      <c r="I593" s="43"/>
      <c r="J593" s="72"/>
      <c r="L593" s="42"/>
      <c r="N593" s="42"/>
      <c r="O593" s="42"/>
      <c r="P593" s="42"/>
      <c r="Q593" s="42"/>
      <c r="R593" s="42"/>
      <c r="S593" s="42"/>
    </row>
    <row r="594" spans="4:19">
      <c r="D594" s="71"/>
      <c r="H594" s="42"/>
      <c r="I594" s="43"/>
      <c r="J594" s="72"/>
      <c r="L594" s="42"/>
      <c r="N594" s="42"/>
      <c r="O594" s="42"/>
      <c r="P594" s="42"/>
      <c r="Q594" s="42"/>
      <c r="R594" s="42"/>
      <c r="S594" s="42"/>
    </row>
    <row r="595" spans="4:19">
      <c r="D595" s="71"/>
      <c r="H595" s="42"/>
      <c r="I595" s="43"/>
      <c r="J595" s="72"/>
      <c r="L595" s="42"/>
      <c r="N595" s="42"/>
      <c r="O595" s="42"/>
      <c r="P595" s="42"/>
      <c r="Q595" s="42"/>
      <c r="R595" s="42"/>
      <c r="S595" s="42"/>
    </row>
    <row r="596" spans="4:19">
      <c r="D596" s="71"/>
      <c r="H596" s="42"/>
      <c r="I596" s="43"/>
      <c r="J596" s="72"/>
      <c r="L596" s="42"/>
      <c r="N596" s="42"/>
      <c r="O596" s="42"/>
      <c r="P596" s="42"/>
      <c r="Q596" s="42"/>
      <c r="R596" s="42"/>
      <c r="S596" s="42"/>
    </row>
    <row r="597" spans="4:19">
      <c r="D597" s="71"/>
      <c r="H597" s="42"/>
      <c r="I597" s="43"/>
      <c r="J597" s="72"/>
      <c r="L597" s="42"/>
      <c r="N597" s="42"/>
      <c r="O597" s="42"/>
      <c r="P597" s="42"/>
      <c r="Q597" s="42"/>
      <c r="R597" s="42"/>
      <c r="S597" s="42"/>
    </row>
    <row r="598" spans="4:19">
      <c r="D598" s="71"/>
      <c r="H598" s="42"/>
      <c r="I598" s="43"/>
      <c r="J598" s="72"/>
      <c r="L598" s="42"/>
      <c r="N598" s="42"/>
      <c r="O598" s="42"/>
      <c r="P598" s="42"/>
      <c r="Q598" s="42"/>
      <c r="R598" s="42"/>
      <c r="S598" s="42"/>
    </row>
    <row r="599" spans="4:19">
      <c r="D599" s="71"/>
      <c r="H599" s="42"/>
      <c r="I599" s="43"/>
      <c r="J599" s="72"/>
      <c r="L599" s="42"/>
      <c r="N599" s="42"/>
      <c r="O599" s="42"/>
      <c r="P599" s="42"/>
      <c r="Q599" s="42"/>
      <c r="R599" s="42"/>
      <c r="S599" s="42"/>
    </row>
    <row r="600" spans="4:19">
      <c r="D600" s="71"/>
      <c r="H600" s="42"/>
      <c r="I600" s="43"/>
      <c r="J600" s="72"/>
      <c r="L600" s="42"/>
      <c r="N600" s="42"/>
      <c r="O600" s="42"/>
      <c r="P600" s="42"/>
      <c r="Q600" s="42"/>
      <c r="R600" s="42"/>
      <c r="S600" s="42"/>
    </row>
    <row r="601" spans="4:19">
      <c r="D601" s="71"/>
      <c r="H601" s="42"/>
      <c r="I601" s="43"/>
      <c r="J601" s="72"/>
      <c r="L601" s="42"/>
      <c r="N601" s="42"/>
      <c r="O601" s="42"/>
      <c r="P601" s="42"/>
      <c r="Q601" s="42"/>
      <c r="R601" s="42"/>
      <c r="S601" s="42"/>
    </row>
    <row r="602" spans="4:19">
      <c r="D602" s="71"/>
      <c r="H602" s="42"/>
      <c r="I602" s="43"/>
      <c r="J602" s="72"/>
      <c r="L602" s="42"/>
      <c r="N602" s="42"/>
      <c r="O602" s="42"/>
      <c r="P602" s="42"/>
      <c r="Q602" s="42"/>
      <c r="R602" s="42"/>
      <c r="S602" s="42"/>
    </row>
    <row r="603" spans="4:19">
      <c r="D603" s="71"/>
      <c r="H603" s="42"/>
      <c r="I603" s="43"/>
      <c r="J603" s="72"/>
      <c r="L603" s="42"/>
      <c r="N603" s="42"/>
      <c r="O603" s="42"/>
      <c r="P603" s="42"/>
      <c r="Q603" s="42"/>
      <c r="R603" s="42"/>
      <c r="S603" s="42"/>
    </row>
    <row r="604" spans="4:19">
      <c r="D604" s="71"/>
      <c r="H604" s="42"/>
      <c r="I604" s="43"/>
      <c r="J604" s="72"/>
      <c r="L604" s="42"/>
      <c r="N604" s="42"/>
      <c r="O604" s="42"/>
      <c r="P604" s="42"/>
      <c r="Q604" s="42"/>
      <c r="R604" s="42"/>
      <c r="S604" s="42"/>
    </row>
    <row r="605" spans="4:19">
      <c r="D605" s="71"/>
      <c r="H605" s="42"/>
      <c r="I605" s="43"/>
      <c r="J605" s="72"/>
      <c r="L605" s="42"/>
      <c r="N605" s="42"/>
      <c r="O605" s="42"/>
      <c r="P605" s="42"/>
      <c r="Q605" s="42"/>
      <c r="R605" s="42"/>
      <c r="S605" s="42"/>
    </row>
    <row r="606" spans="4:19">
      <c r="D606" s="71"/>
      <c r="H606" s="42"/>
      <c r="I606" s="43"/>
      <c r="J606" s="72"/>
      <c r="L606" s="42"/>
      <c r="N606" s="42"/>
      <c r="O606" s="42"/>
      <c r="P606" s="42"/>
      <c r="Q606" s="42"/>
      <c r="R606" s="42"/>
      <c r="S606" s="42"/>
    </row>
    <row r="607" spans="4:19">
      <c r="D607" s="71"/>
      <c r="H607" s="42"/>
      <c r="I607" s="43"/>
      <c r="J607" s="72"/>
      <c r="L607" s="42"/>
      <c r="N607" s="42"/>
      <c r="O607" s="42"/>
      <c r="P607" s="42"/>
      <c r="Q607" s="42"/>
      <c r="R607" s="42"/>
      <c r="S607" s="42"/>
    </row>
    <row r="608" spans="4:19">
      <c r="D608" s="71"/>
      <c r="H608" s="42"/>
      <c r="I608" s="43"/>
      <c r="J608" s="72"/>
      <c r="L608" s="42"/>
      <c r="N608" s="42"/>
      <c r="O608" s="42"/>
      <c r="P608" s="42"/>
      <c r="Q608" s="42"/>
      <c r="R608" s="42"/>
      <c r="S608" s="42"/>
    </row>
    <row r="609" spans="4:19">
      <c r="D609" s="71"/>
      <c r="H609" s="42"/>
      <c r="I609" s="43"/>
      <c r="J609" s="72"/>
      <c r="L609" s="42"/>
      <c r="N609" s="42"/>
      <c r="O609" s="42"/>
      <c r="P609" s="42"/>
      <c r="Q609" s="42"/>
      <c r="R609" s="42"/>
      <c r="S609" s="42"/>
    </row>
    <row r="610" spans="4:19">
      <c r="D610" s="71"/>
      <c r="H610" s="42"/>
      <c r="I610" s="43"/>
      <c r="J610" s="72"/>
      <c r="L610" s="42"/>
      <c r="N610" s="42"/>
      <c r="O610" s="42"/>
      <c r="P610" s="42"/>
      <c r="Q610" s="42"/>
      <c r="R610" s="42"/>
      <c r="S610" s="42"/>
    </row>
    <row r="611" spans="4:19">
      <c r="D611" s="71"/>
      <c r="H611" s="42"/>
      <c r="I611" s="43"/>
      <c r="J611" s="72"/>
      <c r="L611" s="42"/>
      <c r="N611" s="42"/>
      <c r="O611" s="42"/>
      <c r="P611" s="42"/>
      <c r="Q611" s="42"/>
      <c r="R611" s="42"/>
      <c r="S611" s="42"/>
    </row>
    <row r="612" spans="4:19">
      <c r="D612" s="71"/>
      <c r="H612" s="42"/>
      <c r="I612" s="43"/>
      <c r="J612" s="72"/>
      <c r="L612" s="42"/>
      <c r="N612" s="42"/>
      <c r="O612" s="42"/>
      <c r="P612" s="42"/>
      <c r="Q612" s="42"/>
      <c r="R612" s="42"/>
      <c r="S612" s="42"/>
    </row>
    <row r="613" spans="4:19">
      <c r="D613" s="71"/>
      <c r="H613" s="42"/>
      <c r="I613" s="43"/>
      <c r="J613" s="72"/>
      <c r="L613" s="42"/>
      <c r="N613" s="42"/>
      <c r="O613" s="42"/>
      <c r="P613" s="42"/>
      <c r="Q613" s="42"/>
      <c r="R613" s="42"/>
      <c r="S613" s="42"/>
    </row>
    <row r="614" spans="4:19">
      <c r="D614" s="71"/>
      <c r="H614" s="42"/>
      <c r="I614" s="43"/>
      <c r="J614" s="72"/>
      <c r="L614" s="42"/>
      <c r="N614" s="42"/>
      <c r="O614" s="42"/>
      <c r="P614" s="42"/>
      <c r="Q614" s="42"/>
      <c r="R614" s="42"/>
      <c r="S614" s="42"/>
    </row>
    <row r="615" spans="4:19">
      <c r="D615" s="71"/>
      <c r="H615" s="42"/>
      <c r="I615" s="43"/>
      <c r="J615" s="72"/>
      <c r="L615" s="42"/>
      <c r="N615" s="42"/>
      <c r="O615" s="42"/>
      <c r="P615" s="42"/>
      <c r="Q615" s="42"/>
      <c r="R615" s="42"/>
      <c r="S615" s="42"/>
    </row>
    <row r="616" spans="4:19">
      <c r="D616" s="71"/>
      <c r="H616" s="42"/>
      <c r="I616" s="43"/>
      <c r="J616" s="72"/>
      <c r="L616" s="42"/>
      <c r="N616" s="42"/>
      <c r="O616" s="42"/>
      <c r="P616" s="42"/>
      <c r="Q616" s="42"/>
      <c r="R616" s="42"/>
      <c r="S616" s="42"/>
    </row>
    <row r="617" spans="4:19">
      <c r="D617" s="71"/>
      <c r="H617" s="42"/>
      <c r="I617" s="43"/>
      <c r="J617" s="72"/>
      <c r="L617" s="42"/>
      <c r="N617" s="42"/>
      <c r="O617" s="42"/>
      <c r="P617" s="42"/>
      <c r="Q617" s="42"/>
      <c r="R617" s="42"/>
      <c r="S617" s="42"/>
    </row>
    <row r="618" spans="4:19">
      <c r="D618" s="71"/>
      <c r="H618" s="42"/>
      <c r="I618" s="43"/>
      <c r="J618" s="72"/>
      <c r="L618" s="42"/>
      <c r="N618" s="42"/>
      <c r="O618" s="42"/>
      <c r="P618" s="42"/>
      <c r="Q618" s="42"/>
      <c r="R618" s="42"/>
      <c r="S618" s="42"/>
    </row>
    <row r="619" spans="4:19">
      <c r="D619" s="71"/>
      <c r="H619" s="42"/>
      <c r="I619" s="43"/>
      <c r="J619" s="72"/>
      <c r="L619" s="42"/>
      <c r="N619" s="42"/>
      <c r="O619" s="42"/>
      <c r="P619" s="42"/>
      <c r="Q619" s="42"/>
      <c r="R619" s="42"/>
      <c r="S619" s="42"/>
    </row>
    <row r="620" spans="4:19">
      <c r="D620" s="71"/>
      <c r="H620" s="42"/>
      <c r="I620" s="43"/>
      <c r="J620" s="72"/>
      <c r="L620" s="42"/>
      <c r="N620" s="42"/>
      <c r="O620" s="42"/>
      <c r="P620" s="42"/>
      <c r="Q620" s="42"/>
      <c r="R620" s="42"/>
      <c r="S620" s="42"/>
    </row>
    <row r="621" spans="4:19">
      <c r="D621" s="71"/>
      <c r="H621" s="42"/>
      <c r="I621" s="43"/>
      <c r="J621" s="72"/>
      <c r="L621" s="42"/>
      <c r="N621" s="42"/>
      <c r="O621" s="42"/>
      <c r="P621" s="42"/>
      <c r="Q621" s="42"/>
      <c r="R621" s="42"/>
      <c r="S621" s="42"/>
    </row>
    <row r="622" spans="4:19">
      <c r="D622" s="71"/>
      <c r="H622" s="42"/>
      <c r="I622" s="43"/>
      <c r="J622" s="72"/>
      <c r="L622" s="42"/>
      <c r="N622" s="42"/>
      <c r="O622" s="42"/>
      <c r="P622" s="42"/>
      <c r="Q622" s="42"/>
      <c r="R622" s="42"/>
      <c r="S622" s="42"/>
    </row>
    <row r="623" spans="4:19">
      <c r="D623" s="71"/>
      <c r="H623" s="42"/>
      <c r="I623" s="43"/>
      <c r="J623" s="72"/>
      <c r="L623" s="42"/>
      <c r="N623" s="42"/>
      <c r="O623" s="42"/>
      <c r="P623" s="42"/>
      <c r="Q623" s="42"/>
      <c r="R623" s="42"/>
      <c r="S623" s="42"/>
    </row>
    <row r="624" spans="4:19">
      <c r="D624" s="71"/>
      <c r="H624" s="42"/>
      <c r="I624" s="43"/>
      <c r="J624" s="72"/>
      <c r="L624" s="42"/>
      <c r="N624" s="42"/>
      <c r="O624" s="42"/>
      <c r="P624" s="42"/>
      <c r="Q624" s="42"/>
      <c r="R624" s="42"/>
      <c r="S624" s="42"/>
    </row>
    <row r="625" spans="4:19">
      <c r="D625" s="71"/>
      <c r="H625" s="42"/>
      <c r="I625" s="43"/>
      <c r="J625" s="72"/>
      <c r="L625" s="42"/>
      <c r="N625" s="42"/>
      <c r="O625" s="42"/>
      <c r="P625" s="42"/>
      <c r="Q625" s="42"/>
      <c r="R625" s="42"/>
      <c r="S625" s="42"/>
    </row>
    <row r="626" spans="4:19">
      <c r="D626" s="71"/>
      <c r="H626" s="42"/>
      <c r="I626" s="43"/>
      <c r="J626" s="72"/>
      <c r="L626" s="42"/>
      <c r="N626" s="42"/>
      <c r="O626" s="42"/>
      <c r="P626" s="42"/>
      <c r="Q626" s="42"/>
      <c r="R626" s="42"/>
      <c r="S626" s="42"/>
    </row>
    <row r="627" spans="4:19">
      <c r="D627" s="71"/>
      <c r="H627" s="42"/>
      <c r="I627" s="43"/>
      <c r="J627" s="72"/>
      <c r="L627" s="42"/>
      <c r="N627" s="42"/>
      <c r="O627" s="42"/>
      <c r="P627" s="42"/>
      <c r="Q627" s="42"/>
      <c r="R627" s="42"/>
      <c r="S627" s="42"/>
    </row>
    <row r="628" spans="4:19">
      <c r="D628" s="71"/>
      <c r="H628" s="42"/>
      <c r="I628" s="43"/>
      <c r="J628" s="72"/>
      <c r="L628" s="42"/>
      <c r="N628" s="42"/>
      <c r="O628" s="42"/>
      <c r="P628" s="42"/>
      <c r="Q628" s="42"/>
      <c r="R628" s="42"/>
      <c r="S628" s="42"/>
    </row>
    <row r="629" spans="4:19">
      <c r="D629" s="71"/>
      <c r="H629" s="42"/>
      <c r="I629" s="43"/>
      <c r="J629" s="72"/>
      <c r="L629" s="42"/>
      <c r="N629" s="42"/>
      <c r="O629" s="42"/>
      <c r="P629" s="42"/>
      <c r="Q629" s="42"/>
      <c r="R629" s="42"/>
      <c r="S629" s="42"/>
    </row>
    <row r="630" spans="4:19">
      <c r="D630" s="71"/>
      <c r="H630" s="42"/>
      <c r="I630" s="43"/>
      <c r="J630" s="72"/>
      <c r="L630" s="42"/>
      <c r="N630" s="42"/>
      <c r="O630" s="42"/>
      <c r="P630" s="42"/>
      <c r="Q630" s="42"/>
      <c r="R630" s="42"/>
      <c r="S630" s="42"/>
    </row>
    <row r="631" spans="4:19">
      <c r="D631" s="71"/>
      <c r="H631" s="42"/>
      <c r="I631" s="43"/>
      <c r="J631" s="72"/>
      <c r="L631" s="42"/>
      <c r="N631" s="42"/>
      <c r="O631" s="42"/>
      <c r="P631" s="42"/>
      <c r="Q631" s="42"/>
      <c r="R631" s="42"/>
      <c r="S631" s="42"/>
    </row>
    <row r="632" spans="4:19">
      <c r="D632" s="71"/>
      <c r="H632" s="42"/>
      <c r="I632" s="43"/>
      <c r="J632" s="72"/>
      <c r="L632" s="42"/>
      <c r="N632" s="42"/>
      <c r="O632" s="42"/>
      <c r="P632" s="42"/>
      <c r="Q632" s="42"/>
      <c r="R632" s="42"/>
      <c r="S632" s="42"/>
    </row>
    <row r="633" spans="4:19">
      <c r="D633" s="71"/>
      <c r="H633" s="42"/>
      <c r="I633" s="43"/>
      <c r="J633" s="72"/>
      <c r="L633" s="42"/>
      <c r="N633" s="42"/>
      <c r="O633" s="42"/>
      <c r="P633" s="42"/>
      <c r="Q633" s="42"/>
      <c r="R633" s="42"/>
      <c r="S633" s="42"/>
    </row>
    <row r="634" spans="4:19">
      <c r="D634" s="71"/>
      <c r="H634" s="42"/>
      <c r="I634" s="43"/>
      <c r="J634" s="72"/>
      <c r="L634" s="42"/>
      <c r="N634" s="42"/>
      <c r="O634" s="42"/>
      <c r="P634" s="42"/>
      <c r="Q634" s="42"/>
      <c r="R634" s="42"/>
      <c r="S634" s="42"/>
    </row>
    <row r="635" spans="4:19">
      <c r="D635" s="71"/>
      <c r="H635" s="42"/>
      <c r="I635" s="43"/>
      <c r="J635" s="72"/>
      <c r="L635" s="42"/>
      <c r="N635" s="42"/>
      <c r="O635" s="42"/>
      <c r="P635" s="42"/>
      <c r="Q635" s="42"/>
      <c r="R635" s="42"/>
      <c r="S635" s="42"/>
    </row>
    <row r="636" spans="4:19">
      <c r="D636" s="71"/>
      <c r="H636" s="42"/>
      <c r="I636" s="43"/>
      <c r="J636" s="72"/>
      <c r="L636" s="42"/>
      <c r="N636" s="42"/>
      <c r="O636" s="42"/>
      <c r="P636" s="42"/>
      <c r="Q636" s="42"/>
      <c r="R636" s="42"/>
      <c r="S636" s="42"/>
    </row>
    <row r="637" spans="4:19">
      <c r="D637" s="71"/>
      <c r="H637" s="42"/>
      <c r="I637" s="43"/>
      <c r="J637" s="72"/>
      <c r="L637" s="42"/>
      <c r="N637" s="42"/>
      <c r="O637" s="42"/>
      <c r="P637" s="42"/>
      <c r="Q637" s="42"/>
      <c r="R637" s="42"/>
      <c r="S637" s="42"/>
    </row>
    <row r="638" spans="4:19">
      <c r="D638" s="71"/>
      <c r="H638" s="42"/>
      <c r="I638" s="43"/>
      <c r="J638" s="72"/>
      <c r="L638" s="42"/>
      <c r="N638" s="42"/>
      <c r="O638" s="42"/>
      <c r="P638" s="42"/>
      <c r="Q638" s="42"/>
      <c r="R638" s="42"/>
      <c r="S638" s="42"/>
    </row>
    <row r="639" spans="4:19">
      <c r="D639" s="71"/>
      <c r="H639" s="42"/>
      <c r="I639" s="43"/>
      <c r="J639" s="72"/>
      <c r="L639" s="42"/>
      <c r="N639" s="42"/>
      <c r="O639" s="42"/>
      <c r="P639" s="42"/>
      <c r="Q639" s="42"/>
      <c r="R639" s="42"/>
      <c r="S639" s="42"/>
    </row>
    <row r="640" spans="4:19">
      <c r="D640" s="71"/>
      <c r="H640" s="42"/>
      <c r="I640" s="43"/>
      <c r="J640" s="72"/>
      <c r="L640" s="42"/>
      <c r="N640" s="42"/>
      <c r="O640" s="42"/>
      <c r="P640" s="42"/>
      <c r="Q640" s="42"/>
      <c r="R640" s="42"/>
      <c r="S640" s="42"/>
    </row>
    <row r="641" spans="4:19">
      <c r="D641" s="71"/>
      <c r="H641" s="42"/>
      <c r="I641" s="43"/>
      <c r="J641" s="72"/>
      <c r="L641" s="42"/>
      <c r="N641" s="42"/>
      <c r="O641" s="42"/>
      <c r="P641" s="42"/>
      <c r="Q641" s="42"/>
      <c r="R641" s="42"/>
      <c r="S641" s="42"/>
    </row>
    <row r="642" spans="4:19">
      <c r="D642" s="71"/>
      <c r="H642" s="42"/>
      <c r="I642" s="43"/>
      <c r="J642" s="72"/>
      <c r="L642" s="42"/>
      <c r="N642" s="42"/>
      <c r="O642" s="42"/>
      <c r="P642" s="42"/>
      <c r="Q642" s="42"/>
      <c r="R642" s="42"/>
      <c r="S642" s="42"/>
    </row>
    <row r="643" spans="4:19">
      <c r="D643" s="71"/>
      <c r="H643" s="42"/>
      <c r="I643" s="43"/>
      <c r="J643" s="72"/>
      <c r="L643" s="42"/>
      <c r="N643" s="42"/>
      <c r="O643" s="42"/>
      <c r="P643" s="42"/>
      <c r="Q643" s="42"/>
      <c r="R643" s="42"/>
      <c r="S643" s="42"/>
    </row>
    <row r="644" spans="4:19">
      <c r="D644" s="71"/>
      <c r="H644" s="42"/>
      <c r="I644" s="43"/>
      <c r="J644" s="72"/>
      <c r="L644" s="42"/>
      <c r="N644" s="42"/>
      <c r="O644" s="42"/>
      <c r="P644" s="42"/>
      <c r="Q644" s="42"/>
      <c r="R644" s="42"/>
      <c r="S644" s="42"/>
    </row>
    <row r="645" spans="4:19">
      <c r="D645" s="71"/>
      <c r="H645" s="42"/>
      <c r="I645" s="43"/>
      <c r="J645" s="72"/>
      <c r="L645" s="42"/>
      <c r="N645" s="42"/>
      <c r="O645" s="42"/>
      <c r="P645" s="42"/>
      <c r="Q645" s="42"/>
      <c r="R645" s="42"/>
      <c r="S645" s="42"/>
    </row>
    <row r="646" spans="4:19">
      <c r="D646" s="71"/>
      <c r="H646" s="42"/>
      <c r="I646" s="43"/>
      <c r="J646" s="72"/>
      <c r="L646" s="42"/>
      <c r="N646" s="42"/>
      <c r="O646" s="42"/>
      <c r="P646" s="42"/>
      <c r="Q646" s="42"/>
      <c r="R646" s="42"/>
      <c r="S646" s="42"/>
    </row>
    <row r="647" spans="4:19">
      <c r="D647" s="71"/>
      <c r="H647" s="42"/>
      <c r="I647" s="43"/>
      <c r="J647" s="72"/>
      <c r="L647" s="42"/>
      <c r="N647" s="42"/>
      <c r="O647" s="42"/>
      <c r="P647" s="42"/>
      <c r="Q647" s="42"/>
      <c r="R647" s="42"/>
      <c r="S647" s="42"/>
    </row>
    <row r="648" spans="4:19">
      <c r="D648" s="71"/>
      <c r="H648" s="42"/>
      <c r="I648" s="43"/>
      <c r="J648" s="72"/>
      <c r="L648" s="42"/>
      <c r="N648" s="42"/>
      <c r="O648" s="42"/>
      <c r="P648" s="42"/>
      <c r="Q648" s="42"/>
      <c r="R648" s="42"/>
      <c r="S648" s="42"/>
    </row>
    <row r="649" spans="4:19">
      <c r="D649" s="71"/>
      <c r="H649" s="42"/>
      <c r="I649" s="43"/>
      <c r="J649" s="72"/>
      <c r="L649" s="42"/>
      <c r="N649" s="42"/>
      <c r="O649" s="42"/>
      <c r="P649" s="42"/>
      <c r="Q649" s="42"/>
      <c r="R649" s="42"/>
      <c r="S649" s="42"/>
    </row>
    <row r="650" spans="4:19">
      <c r="D650" s="71"/>
      <c r="H650" s="42"/>
      <c r="I650" s="43"/>
      <c r="J650" s="72"/>
      <c r="L650" s="42"/>
      <c r="N650" s="42"/>
      <c r="O650" s="42"/>
      <c r="P650" s="42"/>
      <c r="Q650" s="42"/>
      <c r="R650" s="42"/>
      <c r="S650" s="42"/>
    </row>
    <row r="651" spans="4:19">
      <c r="D651" s="71"/>
      <c r="H651" s="42"/>
      <c r="I651" s="43"/>
      <c r="J651" s="72"/>
      <c r="L651" s="42"/>
      <c r="N651" s="42"/>
      <c r="O651" s="42"/>
      <c r="P651" s="42"/>
      <c r="Q651" s="42"/>
      <c r="R651" s="42"/>
      <c r="S651" s="42"/>
    </row>
    <row r="652" spans="4:19">
      <c r="D652" s="71"/>
      <c r="H652" s="42"/>
      <c r="I652" s="43"/>
      <c r="J652" s="72"/>
      <c r="L652" s="42"/>
      <c r="N652" s="42"/>
      <c r="O652" s="42"/>
      <c r="P652" s="42"/>
      <c r="Q652" s="42"/>
      <c r="R652" s="42"/>
      <c r="S652" s="42"/>
    </row>
    <row r="653" spans="4:19">
      <c r="D653" s="71"/>
      <c r="H653" s="42"/>
      <c r="I653" s="43"/>
      <c r="J653" s="72"/>
      <c r="L653" s="42"/>
      <c r="N653" s="42"/>
      <c r="O653" s="42"/>
      <c r="P653" s="42"/>
      <c r="Q653" s="42"/>
      <c r="R653" s="42"/>
      <c r="S653" s="42"/>
    </row>
    <row r="654" spans="4:19">
      <c r="D654" s="71"/>
      <c r="H654" s="42"/>
      <c r="I654" s="43"/>
      <c r="J654" s="72"/>
      <c r="L654" s="42"/>
      <c r="N654" s="42"/>
      <c r="O654" s="42"/>
      <c r="P654" s="42"/>
      <c r="Q654" s="42"/>
      <c r="R654" s="42"/>
      <c r="S654" s="42"/>
    </row>
    <row r="655" spans="4:19">
      <c r="D655" s="71"/>
      <c r="H655" s="42"/>
      <c r="I655" s="43"/>
      <c r="J655" s="72"/>
      <c r="L655" s="42"/>
      <c r="N655" s="42"/>
      <c r="O655" s="42"/>
      <c r="P655" s="42"/>
      <c r="Q655" s="42"/>
      <c r="R655" s="42"/>
      <c r="S655" s="42"/>
    </row>
    <row r="656" spans="4:19">
      <c r="D656" s="71"/>
      <c r="H656" s="42"/>
      <c r="I656" s="43"/>
      <c r="J656" s="72"/>
      <c r="L656" s="42"/>
      <c r="N656" s="42"/>
      <c r="O656" s="42"/>
      <c r="P656" s="42"/>
      <c r="Q656" s="42"/>
      <c r="R656" s="42"/>
      <c r="S656" s="42"/>
    </row>
    <row r="657" spans="4:19">
      <c r="D657" s="71"/>
      <c r="H657" s="42"/>
      <c r="I657" s="43"/>
      <c r="J657" s="72"/>
      <c r="L657" s="42"/>
      <c r="N657" s="42"/>
      <c r="O657" s="42"/>
      <c r="P657" s="42"/>
      <c r="Q657" s="42"/>
      <c r="R657" s="42"/>
      <c r="S657" s="42"/>
    </row>
    <row r="658" spans="4:19">
      <c r="D658" s="71"/>
      <c r="H658" s="42"/>
      <c r="I658" s="43"/>
      <c r="J658" s="72"/>
      <c r="L658" s="42"/>
      <c r="N658" s="42"/>
      <c r="O658" s="42"/>
      <c r="P658" s="42"/>
      <c r="Q658" s="42"/>
      <c r="R658" s="42"/>
      <c r="S658" s="42"/>
    </row>
    <row r="659" spans="4:19">
      <c r="D659" s="71"/>
      <c r="H659" s="42"/>
      <c r="I659" s="43"/>
      <c r="J659" s="72"/>
      <c r="L659" s="42"/>
      <c r="N659" s="42"/>
      <c r="O659" s="42"/>
      <c r="P659" s="42"/>
      <c r="Q659" s="42"/>
      <c r="R659" s="42"/>
      <c r="S659" s="42"/>
    </row>
    <row r="660" spans="4:19">
      <c r="D660" s="71"/>
      <c r="H660" s="42"/>
      <c r="I660" s="43"/>
      <c r="J660" s="72"/>
      <c r="L660" s="42"/>
      <c r="N660" s="42"/>
      <c r="O660" s="42"/>
      <c r="P660" s="42"/>
      <c r="Q660" s="42"/>
      <c r="R660" s="42"/>
      <c r="S660" s="42"/>
    </row>
    <row r="661" spans="4:19">
      <c r="D661" s="71"/>
      <c r="H661" s="42"/>
      <c r="I661" s="43"/>
      <c r="J661" s="72"/>
      <c r="L661" s="42"/>
      <c r="N661" s="42"/>
      <c r="O661" s="42"/>
      <c r="P661" s="42"/>
      <c r="Q661" s="42"/>
      <c r="R661" s="42"/>
      <c r="S661" s="42"/>
    </row>
    <row r="662" spans="4:19">
      <c r="D662" s="71"/>
      <c r="H662" s="42"/>
      <c r="I662" s="43"/>
      <c r="J662" s="72"/>
      <c r="L662" s="42"/>
      <c r="N662" s="42"/>
      <c r="O662" s="42"/>
      <c r="P662" s="42"/>
      <c r="Q662" s="42"/>
      <c r="R662" s="42"/>
      <c r="S662" s="42"/>
    </row>
    <row r="663" spans="4:19">
      <c r="D663" s="71"/>
      <c r="H663" s="42"/>
      <c r="I663" s="43"/>
      <c r="J663" s="72"/>
      <c r="L663" s="42"/>
      <c r="N663" s="42"/>
      <c r="O663" s="42"/>
      <c r="P663" s="42"/>
      <c r="Q663" s="42"/>
      <c r="R663" s="42"/>
      <c r="S663" s="42"/>
    </row>
    <row r="664" spans="4:19">
      <c r="D664" s="71"/>
      <c r="H664" s="42"/>
      <c r="I664" s="43"/>
      <c r="J664" s="72"/>
      <c r="L664" s="42"/>
      <c r="N664" s="42"/>
      <c r="O664" s="42"/>
      <c r="P664" s="42"/>
      <c r="Q664" s="42"/>
      <c r="R664" s="42"/>
      <c r="S664" s="42"/>
    </row>
    <row r="665" spans="4:19">
      <c r="D665" s="71"/>
      <c r="H665" s="42"/>
      <c r="I665" s="43"/>
      <c r="J665" s="72"/>
      <c r="L665" s="42"/>
      <c r="N665" s="42"/>
      <c r="O665" s="42"/>
      <c r="P665" s="42"/>
      <c r="Q665" s="42"/>
      <c r="R665" s="42"/>
      <c r="S665" s="42"/>
    </row>
    <row r="666" spans="4:19">
      <c r="D666" s="71"/>
      <c r="H666" s="42"/>
      <c r="I666" s="43"/>
      <c r="J666" s="72"/>
      <c r="L666" s="42"/>
      <c r="N666" s="42"/>
      <c r="O666" s="42"/>
      <c r="P666" s="42"/>
      <c r="Q666" s="42"/>
      <c r="R666" s="42"/>
      <c r="S666" s="42"/>
    </row>
    <row r="667" spans="4:19">
      <c r="D667" s="71"/>
      <c r="H667" s="42"/>
      <c r="I667" s="43"/>
      <c r="J667" s="72"/>
      <c r="L667" s="42"/>
      <c r="N667" s="42"/>
      <c r="O667" s="42"/>
      <c r="P667" s="42"/>
      <c r="Q667" s="42"/>
      <c r="R667" s="42"/>
      <c r="S667" s="42"/>
    </row>
    <row r="668" spans="4:19">
      <c r="D668" s="71"/>
      <c r="H668" s="42"/>
      <c r="I668" s="43"/>
      <c r="J668" s="72"/>
      <c r="L668" s="42"/>
      <c r="N668" s="42"/>
      <c r="O668" s="42"/>
      <c r="P668" s="42"/>
      <c r="Q668" s="42"/>
      <c r="R668" s="42"/>
      <c r="S668" s="42"/>
    </row>
    <row r="669" spans="4:19">
      <c r="D669" s="71"/>
      <c r="H669" s="42"/>
      <c r="I669" s="43"/>
      <c r="J669" s="72"/>
      <c r="L669" s="42"/>
      <c r="N669" s="42"/>
      <c r="O669" s="42"/>
      <c r="P669" s="42"/>
      <c r="Q669" s="42"/>
      <c r="R669" s="42"/>
      <c r="S669" s="42"/>
    </row>
    <row r="670" spans="4:19">
      <c r="D670" s="71"/>
      <c r="H670" s="42"/>
      <c r="I670" s="43"/>
      <c r="J670" s="72"/>
      <c r="L670" s="42"/>
      <c r="N670" s="42"/>
      <c r="O670" s="42"/>
      <c r="P670" s="42"/>
      <c r="Q670" s="42"/>
      <c r="R670" s="42"/>
      <c r="S670" s="42"/>
    </row>
    <row r="671" spans="4:19">
      <c r="D671" s="71"/>
      <c r="H671" s="42"/>
      <c r="I671" s="43"/>
      <c r="J671" s="72"/>
      <c r="L671" s="42"/>
      <c r="N671" s="42"/>
      <c r="O671" s="42"/>
      <c r="P671" s="42"/>
      <c r="Q671" s="42"/>
      <c r="R671" s="42"/>
      <c r="S671" s="42"/>
    </row>
    <row r="672" spans="4:19">
      <c r="D672" s="71"/>
      <c r="H672" s="42"/>
      <c r="I672" s="43"/>
      <c r="J672" s="72"/>
      <c r="L672" s="42"/>
      <c r="N672" s="42"/>
      <c r="O672" s="42"/>
      <c r="P672" s="42"/>
      <c r="Q672" s="42"/>
      <c r="R672" s="42"/>
      <c r="S672" s="42"/>
    </row>
    <row r="673" spans="4:19">
      <c r="D673" s="71"/>
      <c r="H673" s="42"/>
      <c r="I673" s="43"/>
      <c r="J673" s="72"/>
      <c r="L673" s="42"/>
      <c r="N673" s="42"/>
      <c r="O673" s="42"/>
      <c r="P673" s="42"/>
      <c r="Q673" s="42"/>
      <c r="R673" s="42"/>
      <c r="S673" s="42"/>
    </row>
    <row r="674" spans="4:19">
      <c r="D674" s="71"/>
      <c r="H674" s="42"/>
      <c r="I674" s="43"/>
      <c r="J674" s="72"/>
      <c r="L674" s="42"/>
      <c r="N674" s="42"/>
      <c r="O674" s="42"/>
      <c r="P674" s="42"/>
      <c r="Q674" s="42"/>
      <c r="R674" s="42"/>
      <c r="S674" s="42"/>
    </row>
    <row r="675" spans="4:19">
      <c r="D675" s="71"/>
      <c r="H675" s="42"/>
      <c r="I675" s="43"/>
      <c r="J675" s="72"/>
      <c r="L675" s="42"/>
      <c r="N675" s="42"/>
      <c r="O675" s="42"/>
      <c r="P675" s="42"/>
      <c r="Q675" s="42"/>
      <c r="R675" s="42"/>
      <c r="S675" s="42"/>
    </row>
    <row r="676" spans="4:19">
      <c r="D676" s="71"/>
      <c r="H676" s="42"/>
      <c r="I676" s="43"/>
      <c r="J676" s="72"/>
      <c r="L676" s="42"/>
      <c r="N676" s="42"/>
      <c r="O676" s="42"/>
      <c r="P676" s="42"/>
      <c r="Q676" s="42"/>
      <c r="R676" s="42"/>
      <c r="S676" s="42"/>
    </row>
    <row r="677" spans="4:19">
      <c r="D677" s="71"/>
      <c r="H677" s="42"/>
      <c r="I677" s="43"/>
      <c r="J677" s="72"/>
      <c r="L677" s="42"/>
      <c r="N677" s="42"/>
      <c r="O677" s="42"/>
      <c r="P677" s="42"/>
      <c r="Q677" s="42"/>
      <c r="R677" s="42"/>
      <c r="S677" s="42"/>
    </row>
    <row r="678" spans="4:19">
      <c r="D678" s="71"/>
      <c r="H678" s="42"/>
      <c r="I678" s="43"/>
      <c r="J678" s="72"/>
      <c r="L678" s="42"/>
      <c r="N678" s="42"/>
      <c r="O678" s="42"/>
      <c r="P678" s="42"/>
      <c r="Q678" s="42"/>
      <c r="R678" s="42"/>
      <c r="S678" s="42"/>
    </row>
    <row r="679" spans="4:19">
      <c r="D679" s="71"/>
      <c r="H679" s="42"/>
      <c r="I679" s="43"/>
      <c r="J679" s="72"/>
      <c r="L679" s="42"/>
      <c r="N679" s="42"/>
      <c r="O679" s="42"/>
      <c r="P679" s="42"/>
      <c r="Q679" s="42"/>
      <c r="R679" s="42"/>
      <c r="S679" s="42"/>
    </row>
    <row r="680" spans="4:19">
      <c r="D680" s="71"/>
      <c r="H680" s="42"/>
      <c r="I680" s="43"/>
      <c r="J680" s="72"/>
      <c r="L680" s="42"/>
      <c r="N680" s="42"/>
      <c r="O680" s="42"/>
      <c r="P680" s="42"/>
      <c r="Q680" s="42"/>
      <c r="R680" s="42"/>
      <c r="S680" s="42"/>
    </row>
    <row r="681" spans="4:19">
      <c r="D681" s="71"/>
      <c r="H681" s="42"/>
      <c r="I681" s="43"/>
      <c r="J681" s="72"/>
      <c r="L681" s="42"/>
      <c r="N681" s="42"/>
      <c r="O681" s="42"/>
      <c r="P681" s="42"/>
      <c r="Q681" s="42"/>
      <c r="R681" s="42"/>
      <c r="S681" s="42"/>
    </row>
    <row r="682" spans="4:19">
      <c r="D682" s="71"/>
      <c r="H682" s="42"/>
      <c r="I682" s="43"/>
      <c r="J682" s="72"/>
      <c r="L682" s="42"/>
      <c r="N682" s="42"/>
      <c r="O682" s="42"/>
      <c r="P682" s="42"/>
      <c r="Q682" s="42"/>
      <c r="R682" s="42"/>
      <c r="S682" s="42"/>
    </row>
    <row r="683" spans="4:19">
      <c r="D683" s="71"/>
      <c r="H683" s="42"/>
      <c r="I683" s="43"/>
      <c r="J683" s="72"/>
      <c r="L683" s="42"/>
      <c r="N683" s="42"/>
      <c r="O683" s="42"/>
      <c r="P683" s="42"/>
      <c r="Q683" s="42"/>
      <c r="R683" s="42"/>
      <c r="S683" s="42"/>
    </row>
    <row r="684" spans="4:19">
      <c r="D684" s="71"/>
      <c r="H684" s="42"/>
      <c r="I684" s="43"/>
      <c r="J684" s="72"/>
      <c r="L684" s="42"/>
      <c r="N684" s="42"/>
      <c r="O684" s="42"/>
      <c r="P684" s="42"/>
      <c r="Q684" s="42"/>
      <c r="R684" s="42"/>
      <c r="S684" s="42"/>
    </row>
    <row r="685" spans="4:19">
      <c r="D685" s="71"/>
      <c r="H685" s="42"/>
      <c r="I685" s="43"/>
      <c r="J685" s="72"/>
      <c r="L685" s="42"/>
      <c r="N685" s="42"/>
      <c r="O685" s="42"/>
      <c r="P685" s="42"/>
      <c r="Q685" s="42"/>
      <c r="R685" s="42"/>
      <c r="S685" s="42"/>
    </row>
    <row r="686" spans="4:19">
      <c r="D686" s="71"/>
      <c r="H686" s="42"/>
      <c r="I686" s="43"/>
      <c r="J686" s="72"/>
      <c r="L686" s="42"/>
      <c r="N686" s="42"/>
      <c r="O686" s="42"/>
      <c r="P686" s="42"/>
      <c r="Q686" s="42"/>
      <c r="R686" s="42"/>
      <c r="S686" s="42"/>
    </row>
    <row r="687" spans="4:19">
      <c r="D687" s="71"/>
      <c r="H687" s="42"/>
      <c r="I687" s="43"/>
      <c r="J687" s="72"/>
      <c r="L687" s="42"/>
      <c r="N687" s="42"/>
      <c r="O687" s="42"/>
      <c r="P687" s="42"/>
      <c r="Q687" s="42"/>
      <c r="R687" s="42"/>
      <c r="S687" s="42"/>
    </row>
    <row r="688" spans="4:19">
      <c r="D688" s="71"/>
      <c r="H688" s="42"/>
      <c r="I688" s="43"/>
      <c r="J688" s="72"/>
      <c r="L688" s="42"/>
      <c r="N688" s="42"/>
      <c r="O688" s="42"/>
      <c r="P688" s="42"/>
      <c r="Q688" s="42"/>
      <c r="R688" s="42"/>
      <c r="S688" s="42"/>
    </row>
    <row r="689" spans="4:19">
      <c r="D689" s="71"/>
      <c r="H689" s="42"/>
      <c r="I689" s="43"/>
      <c r="J689" s="72"/>
      <c r="L689" s="42"/>
      <c r="N689" s="42"/>
      <c r="O689" s="42"/>
      <c r="P689" s="42"/>
      <c r="Q689" s="42"/>
      <c r="R689" s="42"/>
      <c r="S689" s="42"/>
    </row>
    <row r="690" spans="4:19">
      <c r="D690" s="71"/>
      <c r="H690" s="42"/>
      <c r="I690" s="43"/>
      <c r="J690" s="72"/>
      <c r="L690" s="42"/>
      <c r="N690" s="42"/>
      <c r="O690" s="42"/>
      <c r="P690" s="42"/>
      <c r="Q690" s="42"/>
      <c r="R690" s="42"/>
      <c r="S690" s="42"/>
    </row>
    <row r="691" spans="4:19">
      <c r="D691" s="71"/>
      <c r="H691" s="42"/>
      <c r="I691" s="43"/>
      <c r="J691" s="72"/>
      <c r="L691" s="42"/>
      <c r="N691" s="42"/>
      <c r="O691" s="42"/>
      <c r="P691" s="42"/>
      <c r="Q691" s="42"/>
      <c r="R691" s="42"/>
      <c r="S691" s="42"/>
    </row>
    <row r="692" spans="4:19">
      <c r="D692" s="71"/>
      <c r="H692" s="42"/>
      <c r="I692" s="43"/>
      <c r="J692" s="72"/>
      <c r="L692" s="42"/>
      <c r="N692" s="42"/>
      <c r="O692" s="42"/>
      <c r="P692" s="42"/>
      <c r="Q692" s="42"/>
      <c r="R692" s="42"/>
      <c r="S692" s="42"/>
    </row>
    <row r="693" spans="4:19">
      <c r="D693" s="71"/>
      <c r="H693" s="42"/>
      <c r="I693" s="43"/>
      <c r="J693" s="72"/>
      <c r="L693" s="42"/>
      <c r="N693" s="42"/>
      <c r="O693" s="42"/>
      <c r="P693" s="42"/>
      <c r="Q693" s="42"/>
      <c r="R693" s="42"/>
      <c r="S693" s="42"/>
    </row>
    <row r="694" spans="4:19">
      <c r="D694" s="71"/>
      <c r="H694" s="42"/>
      <c r="I694" s="43"/>
      <c r="J694" s="72"/>
      <c r="L694" s="42"/>
      <c r="N694" s="42"/>
      <c r="O694" s="42"/>
      <c r="P694" s="42"/>
      <c r="Q694" s="42"/>
      <c r="R694" s="42"/>
      <c r="S694" s="42"/>
    </row>
    <row r="695" spans="4:19">
      <c r="D695" s="71"/>
      <c r="H695" s="42"/>
      <c r="I695" s="43"/>
      <c r="J695" s="72"/>
      <c r="L695" s="42"/>
      <c r="N695" s="42"/>
      <c r="O695" s="42"/>
      <c r="P695" s="42"/>
      <c r="Q695" s="42"/>
      <c r="R695" s="42"/>
      <c r="S695" s="42"/>
    </row>
    <row r="696" spans="4:19">
      <c r="D696" s="71"/>
      <c r="H696" s="42"/>
      <c r="I696" s="43"/>
      <c r="J696" s="72"/>
      <c r="L696" s="42"/>
      <c r="N696" s="42"/>
      <c r="O696" s="42"/>
      <c r="P696" s="42"/>
      <c r="Q696" s="42"/>
      <c r="R696" s="42"/>
      <c r="S696" s="42"/>
    </row>
    <row r="697" spans="4:19">
      <c r="D697" s="71"/>
      <c r="H697" s="42"/>
      <c r="I697" s="43"/>
      <c r="J697" s="72"/>
      <c r="L697" s="42"/>
      <c r="N697" s="42"/>
      <c r="O697" s="42"/>
      <c r="P697" s="42"/>
      <c r="Q697" s="42"/>
      <c r="R697" s="42"/>
      <c r="S697" s="42"/>
    </row>
    <row r="698" spans="4:19">
      <c r="D698" s="71"/>
      <c r="H698" s="42"/>
      <c r="I698" s="43"/>
      <c r="J698" s="72"/>
      <c r="L698" s="42"/>
      <c r="N698" s="42"/>
      <c r="O698" s="42"/>
      <c r="P698" s="42"/>
      <c r="Q698" s="42"/>
      <c r="R698" s="42"/>
      <c r="S698" s="42"/>
    </row>
    <row r="699" spans="4:19">
      <c r="D699" s="71"/>
      <c r="H699" s="42"/>
      <c r="I699" s="43"/>
      <c r="J699" s="72"/>
      <c r="L699" s="42"/>
      <c r="N699" s="42"/>
      <c r="O699" s="42"/>
      <c r="P699" s="42"/>
      <c r="Q699" s="42"/>
      <c r="R699" s="42"/>
      <c r="S699" s="42"/>
    </row>
    <row r="700" spans="4:19">
      <c r="D700" s="71"/>
      <c r="H700" s="42"/>
      <c r="I700" s="43"/>
      <c r="J700" s="72"/>
      <c r="L700" s="42"/>
      <c r="N700" s="42"/>
      <c r="O700" s="42"/>
      <c r="P700" s="42"/>
      <c r="Q700" s="42"/>
      <c r="R700" s="42"/>
      <c r="S700" s="42"/>
    </row>
    <row r="701" spans="4:19">
      <c r="D701" s="71"/>
      <c r="H701" s="42"/>
      <c r="I701" s="43"/>
      <c r="J701" s="72"/>
      <c r="L701" s="42"/>
      <c r="N701" s="42"/>
      <c r="O701" s="42"/>
      <c r="P701" s="42"/>
      <c r="Q701" s="42"/>
      <c r="R701" s="42"/>
      <c r="S701" s="42"/>
    </row>
    <row r="702" spans="4:19">
      <c r="D702" s="71"/>
      <c r="H702" s="42"/>
      <c r="I702" s="43"/>
      <c r="J702" s="72"/>
      <c r="L702" s="42"/>
      <c r="N702" s="42"/>
      <c r="O702" s="42"/>
      <c r="P702" s="42"/>
      <c r="Q702" s="42"/>
      <c r="R702" s="42"/>
      <c r="S702" s="42"/>
    </row>
    <row r="703" spans="4:19">
      <c r="D703" s="71"/>
      <c r="H703" s="42"/>
      <c r="I703" s="43"/>
      <c r="J703" s="72"/>
      <c r="L703" s="42"/>
      <c r="N703" s="42"/>
      <c r="O703" s="42"/>
      <c r="P703" s="42"/>
      <c r="Q703" s="42"/>
      <c r="R703" s="42"/>
      <c r="S703" s="42"/>
    </row>
    <row r="704" spans="4:19">
      <c r="D704" s="71"/>
      <c r="H704" s="42"/>
      <c r="I704" s="43"/>
      <c r="J704" s="72"/>
      <c r="L704" s="42"/>
      <c r="N704" s="42"/>
      <c r="O704" s="42"/>
      <c r="P704" s="42"/>
      <c r="Q704" s="42"/>
      <c r="R704" s="42"/>
      <c r="S704" s="42"/>
    </row>
    <row r="705" spans="4:19">
      <c r="D705" s="71"/>
      <c r="H705" s="42"/>
      <c r="I705" s="43"/>
      <c r="J705" s="72"/>
      <c r="L705" s="42"/>
      <c r="N705" s="42"/>
      <c r="O705" s="42"/>
      <c r="P705" s="42"/>
      <c r="Q705" s="42"/>
      <c r="R705" s="42"/>
      <c r="S705" s="42"/>
    </row>
    <row r="706" spans="4:19">
      <c r="D706" s="71"/>
      <c r="H706" s="42"/>
      <c r="I706" s="43"/>
      <c r="J706" s="72"/>
      <c r="L706" s="42"/>
      <c r="N706" s="42"/>
      <c r="O706" s="42"/>
      <c r="P706" s="42"/>
      <c r="Q706" s="42"/>
      <c r="R706" s="42"/>
      <c r="S706" s="42"/>
    </row>
    <row r="707" spans="4:19">
      <c r="D707" s="71"/>
      <c r="H707" s="42"/>
      <c r="I707" s="43"/>
      <c r="J707" s="72"/>
      <c r="L707" s="42"/>
      <c r="N707" s="42"/>
      <c r="O707" s="42"/>
      <c r="P707" s="42"/>
      <c r="Q707" s="42"/>
      <c r="R707" s="42"/>
      <c r="S707" s="42"/>
    </row>
    <row r="708" spans="4:19">
      <c r="D708" s="71"/>
      <c r="H708" s="42"/>
      <c r="I708" s="43"/>
      <c r="J708" s="72"/>
      <c r="L708" s="42"/>
      <c r="N708" s="42"/>
      <c r="O708" s="42"/>
      <c r="P708" s="42"/>
      <c r="Q708" s="42"/>
      <c r="R708" s="42"/>
      <c r="S708" s="42"/>
    </row>
    <row r="709" spans="4:19">
      <c r="D709" s="71"/>
      <c r="H709" s="42"/>
      <c r="I709" s="43"/>
      <c r="J709" s="72"/>
      <c r="L709" s="42"/>
      <c r="N709" s="42"/>
      <c r="O709" s="42"/>
      <c r="P709" s="42"/>
      <c r="Q709" s="42"/>
      <c r="R709" s="42"/>
      <c r="S709" s="42"/>
    </row>
    <row r="710" spans="4:19">
      <c r="D710" s="71"/>
      <c r="H710" s="42"/>
      <c r="I710" s="43"/>
      <c r="J710" s="72"/>
      <c r="L710" s="42"/>
      <c r="N710" s="42"/>
      <c r="O710" s="42"/>
      <c r="P710" s="42"/>
      <c r="Q710" s="42"/>
      <c r="R710" s="42"/>
      <c r="S710" s="42"/>
    </row>
    <row r="711" spans="4:19">
      <c r="D711" s="71"/>
      <c r="H711" s="42"/>
      <c r="I711" s="43"/>
      <c r="J711" s="72"/>
      <c r="L711" s="42"/>
      <c r="N711" s="42"/>
      <c r="O711" s="42"/>
      <c r="P711" s="42"/>
      <c r="Q711" s="42"/>
      <c r="R711" s="42"/>
      <c r="S711" s="42"/>
    </row>
    <row r="712" spans="4:19">
      <c r="D712" s="71"/>
      <c r="H712" s="42"/>
      <c r="I712" s="43"/>
      <c r="J712" s="72"/>
      <c r="L712" s="42"/>
      <c r="N712" s="42"/>
      <c r="O712" s="42"/>
      <c r="P712" s="42"/>
      <c r="Q712" s="42"/>
      <c r="R712" s="42"/>
      <c r="S712" s="42"/>
    </row>
    <row r="713" spans="4:19">
      <c r="D713" s="71"/>
      <c r="H713" s="42"/>
      <c r="I713" s="43"/>
      <c r="J713" s="72"/>
      <c r="L713" s="42"/>
      <c r="N713" s="42"/>
      <c r="O713" s="42"/>
      <c r="P713" s="42"/>
      <c r="Q713" s="42"/>
      <c r="R713" s="42"/>
      <c r="S713" s="42"/>
    </row>
    <row r="714" spans="4:19">
      <c r="D714" s="71"/>
      <c r="H714" s="42"/>
      <c r="I714" s="43"/>
      <c r="J714" s="72"/>
      <c r="L714" s="42"/>
      <c r="N714" s="42"/>
      <c r="O714" s="42"/>
      <c r="P714" s="42"/>
      <c r="Q714" s="42"/>
      <c r="R714" s="42"/>
      <c r="S714" s="42"/>
    </row>
    <row r="715" spans="4:19">
      <c r="D715" s="71"/>
      <c r="H715" s="42"/>
      <c r="I715" s="43"/>
      <c r="J715" s="72"/>
      <c r="L715" s="42"/>
      <c r="N715" s="42"/>
      <c r="O715" s="42"/>
      <c r="P715" s="42"/>
      <c r="Q715" s="42"/>
      <c r="R715" s="42"/>
      <c r="S715" s="42"/>
    </row>
    <row r="716" spans="4:19">
      <c r="D716" s="71"/>
      <c r="H716" s="42"/>
      <c r="I716" s="43"/>
      <c r="J716" s="72"/>
      <c r="L716" s="42"/>
      <c r="N716" s="42"/>
      <c r="O716" s="42"/>
      <c r="P716" s="42"/>
      <c r="Q716" s="42"/>
      <c r="R716" s="42"/>
      <c r="S716" s="42"/>
    </row>
    <row r="717" spans="4:19">
      <c r="D717" s="71"/>
      <c r="H717" s="42"/>
      <c r="I717" s="43"/>
      <c r="J717" s="72"/>
      <c r="L717" s="42"/>
      <c r="N717" s="42"/>
      <c r="O717" s="42"/>
      <c r="P717" s="42"/>
      <c r="Q717" s="42"/>
      <c r="R717" s="42"/>
      <c r="S717" s="42"/>
    </row>
    <row r="718" spans="4:19">
      <c r="D718" s="71"/>
      <c r="H718" s="42"/>
      <c r="I718" s="43"/>
      <c r="J718" s="72"/>
      <c r="L718" s="42"/>
      <c r="N718" s="42"/>
      <c r="O718" s="42"/>
      <c r="P718" s="42"/>
      <c r="Q718" s="42"/>
      <c r="R718" s="42"/>
      <c r="S718" s="42"/>
    </row>
    <row r="719" spans="4:19">
      <c r="D719" s="71"/>
      <c r="H719" s="42"/>
      <c r="I719" s="43"/>
      <c r="J719" s="72"/>
      <c r="L719" s="42"/>
      <c r="N719" s="42"/>
      <c r="O719" s="42"/>
      <c r="P719" s="42"/>
      <c r="Q719" s="42"/>
      <c r="R719" s="42"/>
      <c r="S719" s="42"/>
    </row>
    <row r="720" spans="4:19">
      <c r="D720" s="71"/>
      <c r="H720" s="42"/>
      <c r="I720" s="43"/>
      <c r="J720" s="72"/>
      <c r="L720" s="42"/>
      <c r="N720" s="42"/>
      <c r="O720" s="42"/>
      <c r="P720" s="42"/>
      <c r="Q720" s="42"/>
      <c r="R720" s="42"/>
      <c r="S720" s="42"/>
    </row>
    <row r="721" spans="4:19">
      <c r="D721" s="71"/>
      <c r="H721" s="42"/>
      <c r="I721" s="43"/>
      <c r="J721" s="72"/>
      <c r="L721" s="42"/>
      <c r="N721" s="42"/>
      <c r="O721" s="42"/>
      <c r="P721" s="42"/>
      <c r="Q721" s="42"/>
      <c r="R721" s="42"/>
      <c r="S721" s="42"/>
    </row>
    <row r="722" spans="4:19">
      <c r="D722" s="71"/>
      <c r="H722" s="42"/>
      <c r="I722" s="43"/>
      <c r="J722" s="72"/>
      <c r="L722" s="42"/>
      <c r="N722" s="42"/>
      <c r="O722" s="42"/>
      <c r="P722" s="42"/>
      <c r="Q722" s="42"/>
      <c r="R722" s="42"/>
      <c r="S722" s="42"/>
    </row>
    <row r="723" spans="4:19">
      <c r="D723" s="71"/>
      <c r="H723" s="42"/>
      <c r="I723" s="43"/>
      <c r="J723" s="72"/>
      <c r="L723" s="42"/>
      <c r="N723" s="42"/>
      <c r="O723" s="42"/>
      <c r="P723" s="42"/>
      <c r="Q723" s="42"/>
      <c r="R723" s="42"/>
      <c r="S723" s="42"/>
    </row>
    <row r="724" spans="4:19">
      <c r="D724" s="71"/>
      <c r="H724" s="42"/>
      <c r="I724" s="43"/>
      <c r="J724" s="72"/>
      <c r="L724" s="42"/>
      <c r="N724" s="42"/>
      <c r="O724" s="42"/>
      <c r="P724" s="42"/>
      <c r="Q724" s="42"/>
      <c r="R724" s="42"/>
      <c r="S724" s="42"/>
    </row>
    <row r="725" spans="4:19">
      <c r="D725" s="71"/>
      <c r="H725" s="42"/>
      <c r="I725" s="43"/>
      <c r="J725" s="72"/>
      <c r="L725" s="42"/>
      <c r="N725" s="42"/>
      <c r="O725" s="42"/>
      <c r="P725" s="42"/>
      <c r="Q725" s="42"/>
      <c r="R725" s="42"/>
      <c r="S725" s="42"/>
    </row>
    <row r="726" spans="4:19">
      <c r="D726" s="71"/>
      <c r="H726" s="42"/>
      <c r="I726" s="43"/>
      <c r="J726" s="72"/>
      <c r="L726" s="42"/>
      <c r="N726" s="42"/>
      <c r="O726" s="42"/>
      <c r="P726" s="42"/>
      <c r="Q726" s="42"/>
      <c r="R726" s="42"/>
      <c r="S726" s="42"/>
    </row>
    <row r="727" spans="4:19">
      <c r="D727" s="71"/>
      <c r="H727" s="42"/>
      <c r="I727" s="43"/>
      <c r="J727" s="72"/>
      <c r="L727" s="42"/>
      <c r="N727" s="42"/>
      <c r="O727" s="42"/>
      <c r="P727" s="42"/>
      <c r="Q727" s="42"/>
      <c r="R727" s="42"/>
      <c r="S727" s="42"/>
    </row>
    <row r="728" spans="4:19">
      <c r="D728" s="71"/>
      <c r="H728" s="42"/>
      <c r="I728" s="43"/>
      <c r="J728" s="72"/>
      <c r="L728" s="42"/>
      <c r="N728" s="42"/>
      <c r="O728" s="42"/>
      <c r="P728" s="42"/>
      <c r="Q728" s="42"/>
      <c r="R728" s="42"/>
      <c r="S728" s="42"/>
    </row>
    <row r="729" spans="4:19">
      <c r="D729" s="71"/>
      <c r="H729" s="42"/>
      <c r="I729" s="43"/>
      <c r="J729" s="72"/>
      <c r="L729" s="42"/>
      <c r="N729" s="42"/>
      <c r="O729" s="42"/>
      <c r="P729" s="42"/>
      <c r="Q729" s="42"/>
      <c r="R729" s="42"/>
      <c r="S729" s="42"/>
    </row>
    <row r="730" spans="4:19">
      <c r="D730" s="71"/>
      <c r="H730" s="42"/>
      <c r="I730" s="43"/>
      <c r="J730" s="72"/>
      <c r="L730" s="42"/>
      <c r="N730" s="42"/>
      <c r="O730" s="42"/>
      <c r="P730" s="42"/>
      <c r="Q730" s="42"/>
      <c r="R730" s="42"/>
      <c r="S730" s="42"/>
    </row>
    <row r="731" spans="4:19">
      <c r="D731" s="71"/>
      <c r="H731" s="42"/>
      <c r="I731" s="43"/>
      <c r="J731" s="72"/>
      <c r="L731" s="42"/>
      <c r="N731" s="42"/>
      <c r="O731" s="42"/>
      <c r="P731" s="42"/>
      <c r="Q731" s="42"/>
      <c r="R731" s="42"/>
      <c r="S731" s="42"/>
    </row>
    <row r="732" spans="4:19">
      <c r="D732" s="71"/>
      <c r="H732" s="42"/>
      <c r="I732" s="43"/>
      <c r="J732" s="72"/>
      <c r="L732" s="42"/>
      <c r="N732" s="42"/>
      <c r="O732" s="42"/>
      <c r="P732" s="42"/>
      <c r="Q732" s="42"/>
      <c r="R732" s="42"/>
      <c r="S732" s="42"/>
    </row>
    <row r="733" spans="4:19">
      <c r="D733" s="71"/>
      <c r="H733" s="42"/>
      <c r="I733" s="43"/>
      <c r="J733" s="72"/>
      <c r="L733" s="42"/>
      <c r="N733" s="42"/>
      <c r="O733" s="42"/>
      <c r="P733" s="42"/>
      <c r="Q733" s="42"/>
      <c r="R733" s="42"/>
      <c r="S733" s="42"/>
    </row>
    <row r="734" spans="4:19">
      <c r="D734" s="71"/>
      <c r="H734" s="42"/>
      <c r="I734" s="43"/>
      <c r="J734" s="72"/>
      <c r="L734" s="42"/>
      <c r="N734" s="42"/>
      <c r="O734" s="42"/>
      <c r="P734" s="42"/>
      <c r="Q734" s="42"/>
      <c r="R734" s="42"/>
      <c r="S734" s="42"/>
    </row>
    <row r="735" spans="4:19">
      <c r="D735" s="71"/>
      <c r="H735" s="42"/>
      <c r="I735" s="43"/>
      <c r="J735" s="72"/>
      <c r="L735" s="42"/>
      <c r="N735" s="42"/>
      <c r="O735" s="42"/>
      <c r="P735" s="42"/>
      <c r="Q735" s="42"/>
      <c r="R735" s="42"/>
      <c r="S735" s="42"/>
    </row>
    <row r="736" spans="4:19">
      <c r="D736" s="71"/>
      <c r="H736" s="42"/>
      <c r="I736" s="43"/>
      <c r="J736" s="72"/>
      <c r="L736" s="42"/>
      <c r="N736" s="42"/>
      <c r="O736" s="42"/>
      <c r="P736" s="42"/>
      <c r="Q736" s="42"/>
      <c r="R736" s="42"/>
      <c r="S736" s="42"/>
    </row>
    <row r="737" spans="4:19">
      <c r="D737" s="71"/>
      <c r="H737" s="42"/>
      <c r="I737" s="43"/>
      <c r="J737" s="72"/>
      <c r="L737" s="42"/>
      <c r="N737" s="42"/>
      <c r="O737" s="42"/>
      <c r="P737" s="42"/>
      <c r="Q737" s="42"/>
      <c r="R737" s="42"/>
      <c r="S737" s="42"/>
    </row>
    <row r="738" spans="4:19">
      <c r="D738" s="71"/>
      <c r="H738" s="42"/>
      <c r="I738" s="43"/>
      <c r="J738" s="72"/>
      <c r="L738" s="42"/>
      <c r="N738" s="42"/>
      <c r="O738" s="42"/>
      <c r="P738" s="42"/>
      <c r="Q738" s="42"/>
      <c r="R738" s="42"/>
      <c r="S738" s="42"/>
    </row>
    <row r="739" spans="4:19">
      <c r="D739" s="71"/>
      <c r="H739" s="42"/>
      <c r="I739" s="43"/>
      <c r="J739" s="72"/>
      <c r="L739" s="42"/>
      <c r="N739" s="42"/>
      <c r="O739" s="42"/>
      <c r="P739" s="42"/>
      <c r="Q739" s="42"/>
      <c r="R739" s="42"/>
      <c r="S739" s="42"/>
    </row>
    <row r="740" spans="4:19">
      <c r="D740" s="71"/>
      <c r="H740" s="42"/>
      <c r="I740" s="43"/>
      <c r="J740" s="72"/>
      <c r="L740" s="42"/>
      <c r="N740" s="42"/>
      <c r="O740" s="42"/>
      <c r="P740" s="42"/>
      <c r="Q740" s="42"/>
      <c r="R740" s="42"/>
      <c r="S740" s="42"/>
    </row>
    <row r="741" spans="4:19">
      <c r="D741" s="71"/>
      <c r="H741" s="42"/>
      <c r="I741" s="43"/>
      <c r="J741" s="72"/>
      <c r="L741" s="42"/>
      <c r="N741" s="42"/>
      <c r="O741" s="42"/>
      <c r="P741" s="42"/>
      <c r="Q741" s="42"/>
      <c r="R741" s="42"/>
      <c r="S741" s="42"/>
    </row>
    <row r="742" spans="4:19">
      <c r="D742" s="71"/>
      <c r="H742" s="42"/>
      <c r="I742" s="43"/>
      <c r="J742" s="72"/>
      <c r="L742" s="42"/>
      <c r="N742" s="42"/>
      <c r="O742" s="42"/>
      <c r="P742" s="42"/>
      <c r="Q742" s="42"/>
      <c r="R742" s="42"/>
      <c r="S742" s="42"/>
    </row>
    <row r="743" spans="4:19">
      <c r="D743" s="71"/>
      <c r="H743" s="42"/>
      <c r="I743" s="43"/>
      <c r="J743" s="72"/>
      <c r="L743" s="42"/>
      <c r="N743" s="42"/>
      <c r="O743" s="42"/>
      <c r="P743" s="42"/>
      <c r="Q743" s="42"/>
      <c r="R743" s="42"/>
      <c r="S743" s="42"/>
    </row>
    <row r="744" spans="4:19">
      <c r="D744" s="71"/>
      <c r="H744" s="42"/>
      <c r="I744" s="43"/>
      <c r="J744" s="72"/>
      <c r="L744" s="42"/>
      <c r="N744" s="42"/>
      <c r="O744" s="42"/>
      <c r="P744" s="42"/>
      <c r="Q744" s="42"/>
      <c r="R744" s="42"/>
      <c r="S744" s="42"/>
    </row>
    <row r="745" spans="4:19">
      <c r="D745" s="71"/>
      <c r="H745" s="42"/>
      <c r="I745" s="43"/>
      <c r="J745" s="72"/>
      <c r="L745" s="42"/>
      <c r="N745" s="42"/>
      <c r="O745" s="42"/>
      <c r="P745" s="42"/>
      <c r="Q745" s="42"/>
      <c r="R745" s="42"/>
      <c r="S745" s="42"/>
    </row>
    <row r="746" spans="4:19">
      <c r="D746" s="71"/>
      <c r="H746" s="42"/>
      <c r="I746" s="43"/>
      <c r="J746" s="72"/>
      <c r="L746" s="42"/>
      <c r="N746" s="42"/>
      <c r="O746" s="42"/>
      <c r="P746" s="42"/>
      <c r="Q746" s="42"/>
      <c r="R746" s="42"/>
      <c r="S746" s="42"/>
    </row>
    <row r="747" spans="4:19">
      <c r="D747" s="71"/>
      <c r="H747" s="42"/>
      <c r="I747" s="43"/>
      <c r="J747" s="72"/>
      <c r="L747" s="42"/>
      <c r="N747" s="42"/>
      <c r="O747" s="42"/>
      <c r="P747" s="42"/>
      <c r="Q747" s="42"/>
      <c r="R747" s="42"/>
      <c r="S747" s="42"/>
    </row>
    <row r="748" spans="4:19">
      <c r="D748" s="71"/>
      <c r="H748" s="42"/>
      <c r="I748" s="43"/>
      <c r="J748" s="72"/>
      <c r="L748" s="42"/>
      <c r="N748" s="42"/>
      <c r="O748" s="42"/>
      <c r="P748" s="42"/>
      <c r="Q748" s="42"/>
      <c r="R748" s="42"/>
      <c r="S748" s="42"/>
    </row>
    <row r="749" spans="4:19">
      <c r="D749" s="71"/>
      <c r="H749" s="42"/>
      <c r="I749" s="43"/>
      <c r="J749" s="72"/>
      <c r="L749" s="42"/>
      <c r="N749" s="42"/>
      <c r="O749" s="42"/>
      <c r="P749" s="42"/>
      <c r="Q749" s="42"/>
      <c r="R749" s="42"/>
      <c r="S749" s="42"/>
    </row>
    <row r="750" spans="4:19">
      <c r="D750" s="71"/>
      <c r="H750" s="42"/>
      <c r="I750" s="43"/>
      <c r="J750" s="72"/>
      <c r="L750" s="42"/>
      <c r="N750" s="42"/>
      <c r="O750" s="42"/>
      <c r="P750" s="42"/>
      <c r="Q750" s="42"/>
      <c r="R750" s="42"/>
      <c r="S750" s="42"/>
    </row>
    <row r="751" spans="4:19">
      <c r="D751" s="71"/>
      <c r="H751" s="42"/>
      <c r="I751" s="43"/>
      <c r="J751" s="72"/>
      <c r="L751" s="42"/>
      <c r="N751" s="42"/>
      <c r="O751" s="42"/>
      <c r="P751" s="42"/>
      <c r="Q751" s="42"/>
      <c r="R751" s="42"/>
      <c r="S751" s="42"/>
    </row>
    <row r="752" spans="4:19">
      <c r="D752" s="71"/>
      <c r="H752" s="42"/>
      <c r="I752" s="43"/>
      <c r="J752" s="72"/>
      <c r="L752" s="42"/>
      <c r="N752" s="42"/>
      <c r="O752" s="42"/>
      <c r="P752" s="42"/>
      <c r="Q752" s="42"/>
      <c r="R752" s="42"/>
      <c r="S752" s="42"/>
    </row>
    <row r="753" spans="4:19">
      <c r="D753" s="71"/>
      <c r="H753" s="42"/>
      <c r="I753" s="43"/>
      <c r="J753" s="72"/>
      <c r="L753" s="42"/>
      <c r="N753" s="42"/>
      <c r="O753" s="42"/>
      <c r="P753" s="42"/>
      <c r="Q753" s="42"/>
      <c r="R753" s="42"/>
      <c r="S753" s="42"/>
    </row>
    <row r="754" spans="4:19">
      <c r="D754" s="71"/>
      <c r="H754" s="42"/>
      <c r="I754" s="43"/>
      <c r="J754" s="72"/>
      <c r="L754" s="42"/>
      <c r="N754" s="42"/>
      <c r="O754" s="42"/>
      <c r="P754" s="42"/>
      <c r="Q754" s="42"/>
      <c r="R754" s="42"/>
      <c r="S754" s="42"/>
    </row>
    <row r="755" spans="4:19">
      <c r="D755" s="71"/>
      <c r="H755" s="42"/>
      <c r="I755" s="43"/>
      <c r="J755" s="72"/>
      <c r="L755" s="42"/>
      <c r="N755" s="42"/>
      <c r="O755" s="42"/>
      <c r="P755" s="42"/>
      <c r="Q755" s="42"/>
      <c r="R755" s="42"/>
      <c r="S755" s="42"/>
    </row>
    <row r="756" spans="4:19">
      <c r="D756" s="71"/>
      <c r="H756" s="42"/>
      <c r="I756" s="43"/>
      <c r="J756" s="72"/>
      <c r="L756" s="42"/>
      <c r="N756" s="42"/>
      <c r="O756" s="42"/>
      <c r="P756" s="42"/>
      <c r="Q756" s="42"/>
      <c r="R756" s="42"/>
      <c r="S756" s="42"/>
    </row>
    <row r="757" spans="4:19">
      <c r="D757" s="71"/>
      <c r="H757" s="42"/>
      <c r="I757" s="43"/>
      <c r="J757" s="72"/>
      <c r="L757" s="42"/>
      <c r="N757" s="42"/>
      <c r="O757" s="42"/>
      <c r="P757" s="42"/>
      <c r="Q757" s="42"/>
      <c r="R757" s="42"/>
      <c r="S757" s="42"/>
    </row>
    <row r="758" spans="4:19">
      <c r="D758" s="71"/>
      <c r="H758" s="42"/>
      <c r="I758" s="43"/>
      <c r="J758" s="72"/>
      <c r="L758" s="42"/>
      <c r="N758" s="42"/>
      <c r="O758" s="42"/>
      <c r="P758" s="42"/>
      <c r="Q758" s="42"/>
      <c r="R758" s="42"/>
      <c r="S758" s="42"/>
    </row>
    <row r="759" spans="4:19">
      <c r="D759" s="71"/>
      <c r="H759" s="42"/>
      <c r="I759" s="43"/>
      <c r="J759" s="72"/>
      <c r="L759" s="42"/>
      <c r="N759" s="42"/>
      <c r="O759" s="42"/>
      <c r="P759" s="42"/>
      <c r="Q759" s="42"/>
      <c r="R759" s="42"/>
      <c r="S759" s="42"/>
    </row>
    <row r="760" spans="4:19">
      <c r="D760" s="71"/>
      <c r="H760" s="42"/>
      <c r="I760" s="43"/>
      <c r="J760" s="72"/>
      <c r="L760" s="42"/>
      <c r="N760" s="42"/>
      <c r="O760" s="42"/>
      <c r="P760" s="42"/>
      <c r="Q760" s="42"/>
      <c r="R760" s="42"/>
      <c r="S760" s="42"/>
    </row>
    <row r="761" spans="4:19">
      <c r="D761" s="71"/>
      <c r="H761" s="42"/>
      <c r="I761" s="43"/>
      <c r="J761" s="72"/>
      <c r="L761" s="42"/>
      <c r="N761" s="42"/>
      <c r="O761" s="42"/>
      <c r="P761" s="42"/>
      <c r="Q761" s="42"/>
      <c r="R761" s="42"/>
      <c r="S761" s="42"/>
    </row>
    <row r="762" spans="4:19">
      <c r="D762" s="71"/>
      <c r="H762" s="42"/>
      <c r="I762" s="43"/>
      <c r="J762" s="72"/>
      <c r="L762" s="42"/>
      <c r="N762" s="42"/>
      <c r="O762" s="42"/>
      <c r="P762" s="42"/>
      <c r="Q762" s="42"/>
      <c r="R762" s="42"/>
      <c r="S762" s="42"/>
    </row>
    <row r="763" spans="4:19">
      <c r="D763" s="71"/>
      <c r="H763" s="42"/>
      <c r="I763" s="43"/>
      <c r="J763" s="72"/>
      <c r="L763" s="42"/>
      <c r="N763" s="42"/>
      <c r="O763" s="42"/>
      <c r="P763" s="42"/>
      <c r="Q763" s="42"/>
      <c r="R763" s="42"/>
      <c r="S763" s="42"/>
    </row>
    <row r="764" spans="4:19">
      <c r="D764" s="71"/>
      <c r="H764" s="42"/>
      <c r="I764" s="43"/>
      <c r="J764" s="72"/>
      <c r="L764" s="42"/>
      <c r="N764" s="42"/>
      <c r="O764" s="42"/>
      <c r="P764" s="42"/>
      <c r="Q764" s="42"/>
      <c r="R764" s="42"/>
      <c r="S764" s="42"/>
    </row>
    <row r="765" spans="4:19">
      <c r="D765" s="71"/>
      <c r="H765" s="42"/>
      <c r="I765" s="43"/>
      <c r="J765" s="72"/>
      <c r="L765" s="42"/>
      <c r="N765" s="42"/>
      <c r="O765" s="42"/>
      <c r="P765" s="42"/>
      <c r="Q765" s="42"/>
      <c r="R765" s="42"/>
      <c r="S765" s="42"/>
    </row>
    <row r="766" spans="4:19">
      <c r="D766" s="71"/>
      <c r="H766" s="42"/>
      <c r="I766" s="43"/>
      <c r="J766" s="72"/>
      <c r="L766" s="42"/>
      <c r="N766" s="42"/>
      <c r="O766" s="42"/>
      <c r="P766" s="42"/>
      <c r="Q766" s="42"/>
      <c r="R766" s="42"/>
      <c r="S766" s="42"/>
    </row>
    <row r="767" spans="4:19">
      <c r="D767" s="71"/>
      <c r="H767" s="42"/>
      <c r="I767" s="43"/>
      <c r="J767" s="72"/>
      <c r="L767" s="42"/>
      <c r="N767" s="42"/>
      <c r="O767" s="42"/>
      <c r="P767" s="42"/>
      <c r="Q767" s="42"/>
      <c r="R767" s="42"/>
      <c r="S767" s="42"/>
    </row>
    <row r="768" spans="4:19">
      <c r="D768" s="71"/>
      <c r="H768" s="42"/>
      <c r="I768" s="43"/>
      <c r="J768" s="72"/>
      <c r="L768" s="42"/>
      <c r="N768" s="42"/>
      <c r="O768" s="42"/>
      <c r="P768" s="42"/>
      <c r="Q768" s="42"/>
      <c r="R768" s="42"/>
      <c r="S768" s="42"/>
    </row>
    <row r="769" spans="4:19">
      <c r="D769" s="71"/>
      <c r="H769" s="42"/>
      <c r="I769" s="43"/>
      <c r="J769" s="72"/>
      <c r="L769" s="42"/>
      <c r="N769" s="42"/>
      <c r="O769" s="42"/>
      <c r="P769" s="42"/>
      <c r="Q769" s="42"/>
      <c r="R769" s="42"/>
      <c r="S769" s="42"/>
    </row>
    <row r="770" spans="4:19">
      <c r="D770" s="71"/>
      <c r="H770" s="42"/>
      <c r="I770" s="43"/>
      <c r="J770" s="72"/>
      <c r="L770" s="42"/>
      <c r="N770" s="42"/>
      <c r="O770" s="42"/>
      <c r="P770" s="42"/>
      <c r="Q770" s="42"/>
      <c r="R770" s="42"/>
      <c r="S770" s="42"/>
    </row>
    <row r="771" spans="4:19">
      <c r="D771" s="71"/>
      <c r="H771" s="42"/>
      <c r="I771" s="43"/>
      <c r="J771" s="72"/>
      <c r="L771" s="42"/>
      <c r="N771" s="42"/>
      <c r="O771" s="42"/>
      <c r="P771" s="42"/>
      <c r="Q771" s="42"/>
      <c r="R771" s="42"/>
      <c r="S771" s="42"/>
    </row>
    <row r="772" spans="4:19">
      <c r="D772" s="71"/>
      <c r="H772" s="42"/>
      <c r="I772" s="43"/>
      <c r="J772" s="72"/>
      <c r="L772" s="42"/>
      <c r="N772" s="42"/>
      <c r="O772" s="42"/>
      <c r="P772" s="42"/>
      <c r="Q772" s="42"/>
      <c r="R772" s="42"/>
      <c r="S772" s="42"/>
    </row>
    <row r="773" spans="4:19">
      <c r="D773" s="71"/>
      <c r="H773" s="42"/>
      <c r="I773" s="43"/>
      <c r="J773" s="72"/>
      <c r="L773" s="42"/>
      <c r="N773" s="42"/>
      <c r="O773" s="42"/>
      <c r="P773" s="42"/>
      <c r="Q773" s="42"/>
      <c r="R773" s="42"/>
      <c r="S773" s="42"/>
    </row>
    <row r="774" spans="4:19">
      <c r="D774" s="71"/>
      <c r="H774" s="42"/>
      <c r="I774" s="43"/>
      <c r="J774" s="72"/>
      <c r="L774" s="42"/>
      <c r="N774" s="42"/>
      <c r="O774" s="42"/>
      <c r="P774" s="42"/>
      <c r="Q774" s="42"/>
      <c r="R774" s="42"/>
      <c r="S774" s="42"/>
    </row>
    <row r="775" spans="4:19">
      <c r="D775" s="71"/>
      <c r="H775" s="42"/>
      <c r="I775" s="43"/>
      <c r="J775" s="72"/>
      <c r="L775" s="42"/>
      <c r="N775" s="42"/>
      <c r="O775" s="42"/>
      <c r="P775" s="42"/>
      <c r="Q775" s="42"/>
      <c r="R775" s="42"/>
      <c r="S775" s="42"/>
    </row>
    <row r="776" spans="4:19">
      <c r="D776" s="71"/>
      <c r="H776" s="42"/>
      <c r="I776" s="43"/>
      <c r="J776" s="72"/>
      <c r="L776" s="42"/>
      <c r="N776" s="42"/>
      <c r="O776" s="42"/>
      <c r="P776" s="42"/>
      <c r="Q776" s="42"/>
      <c r="R776" s="42"/>
      <c r="S776" s="42"/>
    </row>
    <row r="777" spans="4:19">
      <c r="D777" s="71"/>
      <c r="H777" s="42"/>
      <c r="I777" s="43"/>
      <c r="J777" s="72"/>
      <c r="L777" s="42"/>
      <c r="N777" s="42"/>
      <c r="O777" s="42"/>
      <c r="P777" s="42"/>
      <c r="Q777" s="42"/>
      <c r="R777" s="42"/>
      <c r="S777" s="42"/>
    </row>
    <row r="778" spans="4:19">
      <c r="D778" s="71"/>
      <c r="H778" s="42"/>
      <c r="I778" s="43"/>
      <c r="J778" s="72"/>
      <c r="L778" s="42"/>
      <c r="N778" s="42"/>
      <c r="O778" s="42"/>
      <c r="P778" s="42"/>
      <c r="Q778" s="42"/>
      <c r="R778" s="42"/>
      <c r="S778" s="42"/>
    </row>
    <row r="779" spans="4:19">
      <c r="D779" s="71"/>
      <c r="H779" s="42"/>
      <c r="I779" s="43"/>
      <c r="J779" s="72"/>
      <c r="L779" s="42"/>
      <c r="N779" s="42"/>
      <c r="O779" s="42"/>
      <c r="P779" s="42"/>
      <c r="Q779" s="42"/>
      <c r="R779" s="42"/>
      <c r="S779" s="42"/>
    </row>
    <row r="780" spans="4:19">
      <c r="D780" s="71"/>
      <c r="H780" s="42"/>
      <c r="I780" s="43"/>
      <c r="J780" s="72"/>
      <c r="L780" s="42"/>
      <c r="N780" s="42"/>
      <c r="O780" s="42"/>
      <c r="P780" s="42"/>
      <c r="Q780" s="42"/>
      <c r="R780" s="42"/>
      <c r="S780" s="42"/>
    </row>
    <row r="781" spans="4:19">
      <c r="D781" s="71"/>
      <c r="H781" s="42"/>
      <c r="I781" s="43"/>
      <c r="J781" s="72"/>
      <c r="L781" s="42"/>
      <c r="N781" s="42"/>
      <c r="O781" s="42"/>
      <c r="P781" s="42"/>
      <c r="Q781" s="42"/>
      <c r="R781" s="42"/>
      <c r="S781" s="42"/>
    </row>
    <row r="782" spans="4:19">
      <c r="D782" s="71"/>
      <c r="H782" s="42"/>
      <c r="I782" s="43"/>
      <c r="J782" s="72"/>
      <c r="L782" s="42"/>
      <c r="N782" s="42"/>
      <c r="O782" s="42"/>
      <c r="P782" s="42"/>
      <c r="Q782" s="42"/>
      <c r="R782" s="42"/>
      <c r="S782" s="42"/>
    </row>
    <row r="783" spans="4:19">
      <c r="D783" s="71"/>
      <c r="H783" s="42"/>
      <c r="I783" s="43"/>
      <c r="J783" s="72"/>
      <c r="L783" s="42"/>
      <c r="N783" s="42"/>
      <c r="O783" s="42"/>
      <c r="P783" s="42"/>
      <c r="Q783" s="42"/>
      <c r="R783" s="42"/>
      <c r="S783" s="42"/>
    </row>
    <row r="784" spans="4:19">
      <c r="D784" s="71"/>
      <c r="H784" s="42"/>
      <c r="I784" s="43"/>
      <c r="J784" s="72"/>
      <c r="L784" s="42"/>
      <c r="N784" s="42"/>
      <c r="O784" s="42"/>
      <c r="P784" s="42"/>
      <c r="Q784" s="42"/>
      <c r="R784" s="42"/>
      <c r="S784" s="42"/>
    </row>
    <row r="785" spans="1:19">
      <c r="D785" s="71"/>
      <c r="H785" s="42"/>
      <c r="I785" s="43"/>
      <c r="J785" s="72"/>
      <c r="L785" s="42"/>
      <c r="N785" s="42"/>
      <c r="O785" s="42"/>
      <c r="P785" s="42"/>
      <c r="Q785" s="42"/>
      <c r="R785" s="42"/>
      <c r="S785" s="42"/>
    </row>
    <row r="786" spans="1:19">
      <c r="D786" s="71"/>
      <c r="H786" s="42"/>
      <c r="I786" s="43"/>
      <c r="J786" s="72"/>
      <c r="L786" s="42"/>
      <c r="N786" s="42"/>
      <c r="O786" s="42"/>
      <c r="P786" s="42"/>
      <c r="Q786" s="42"/>
      <c r="R786" s="42"/>
      <c r="S786" s="42"/>
    </row>
    <row r="787" spans="1:19">
      <c r="D787" s="71"/>
      <c r="H787" s="42"/>
      <c r="I787" s="43"/>
      <c r="J787" s="72"/>
      <c r="L787" s="42"/>
      <c r="N787" s="42"/>
      <c r="O787" s="42"/>
      <c r="P787" s="42"/>
      <c r="Q787" s="42"/>
      <c r="R787" s="42"/>
      <c r="S787" s="42"/>
    </row>
    <row r="788" spans="1:19">
      <c r="D788" s="71"/>
      <c r="H788" s="42"/>
      <c r="I788" s="43"/>
      <c r="J788" s="72"/>
      <c r="L788" s="42"/>
      <c r="N788" s="42"/>
      <c r="O788" s="42"/>
      <c r="P788" s="42"/>
      <c r="Q788" s="42"/>
      <c r="R788" s="42"/>
      <c r="S788" s="42"/>
    </row>
    <row r="789" spans="1:19">
      <c r="D789" s="71"/>
      <c r="H789" s="42"/>
      <c r="I789" s="43"/>
      <c r="J789" s="72"/>
      <c r="L789" s="42"/>
      <c r="N789" s="42"/>
      <c r="O789" s="42"/>
      <c r="P789" s="42"/>
      <c r="Q789" s="42"/>
      <c r="R789" s="42"/>
      <c r="S789" s="42"/>
    </row>
    <row r="790" spans="1:19">
      <c r="D790" s="71"/>
      <c r="H790" s="42"/>
      <c r="I790" s="43"/>
      <c r="J790" s="72"/>
      <c r="L790" s="42"/>
      <c r="N790" s="42"/>
      <c r="O790" s="42"/>
      <c r="P790" s="42"/>
      <c r="Q790" s="42"/>
      <c r="R790" s="42"/>
      <c r="S790" s="42"/>
    </row>
    <row r="791" spans="1:19">
      <c r="D791" s="71"/>
      <c r="H791" s="42"/>
      <c r="I791" s="43"/>
      <c r="J791" s="72"/>
      <c r="L791" s="42"/>
      <c r="N791" s="42"/>
      <c r="O791" s="42"/>
      <c r="P791" s="42"/>
      <c r="Q791" s="42"/>
      <c r="R791" s="42"/>
      <c r="S791" s="42"/>
    </row>
    <row r="792" spans="1:19">
      <c r="D792" s="71"/>
      <c r="H792" s="42"/>
      <c r="I792" s="43"/>
      <c r="J792" s="72"/>
      <c r="L792" s="42"/>
      <c r="N792" s="42"/>
      <c r="O792" s="42"/>
      <c r="P792" s="42"/>
      <c r="Q792" s="42"/>
      <c r="R792" s="42"/>
      <c r="S792" s="42"/>
    </row>
    <row r="793" spans="1:19" s="43" customFormat="1">
      <c r="A793" s="42"/>
      <c r="B793" s="69"/>
      <c r="C793" s="70"/>
      <c r="D793" s="71"/>
      <c r="F793" s="42"/>
      <c r="G793" s="72"/>
      <c r="H793" s="44"/>
      <c r="I793" s="45"/>
      <c r="J793" s="46"/>
      <c r="K793" s="72"/>
      <c r="L793" s="44"/>
      <c r="M793" s="42"/>
      <c r="N793" s="63"/>
      <c r="O793" s="63"/>
      <c r="P793" s="63"/>
      <c r="Q793" s="63"/>
      <c r="R793" s="63"/>
      <c r="S793" s="63"/>
    </row>
    <row r="794" spans="1:19" s="43" customFormat="1">
      <c r="A794" s="42"/>
      <c r="B794" s="69"/>
      <c r="C794" s="70"/>
      <c r="D794" s="71"/>
      <c r="F794" s="42"/>
      <c r="G794" s="72"/>
      <c r="H794" s="44"/>
      <c r="I794" s="45"/>
      <c r="J794" s="46"/>
      <c r="K794" s="72"/>
      <c r="L794" s="44"/>
      <c r="M794" s="42"/>
      <c r="N794" s="63"/>
      <c r="O794" s="63"/>
      <c r="P794" s="63"/>
      <c r="Q794" s="63"/>
      <c r="R794" s="63"/>
      <c r="S794" s="63"/>
    </row>
    <row r="795" spans="1:19" s="43" customFormat="1">
      <c r="A795" s="42"/>
      <c r="B795" s="69"/>
      <c r="C795" s="70"/>
      <c r="D795" s="71"/>
      <c r="F795" s="42"/>
      <c r="G795" s="72"/>
      <c r="H795" s="44"/>
      <c r="I795" s="45"/>
      <c r="J795" s="46"/>
      <c r="K795" s="72"/>
      <c r="L795" s="44"/>
      <c r="M795" s="42"/>
      <c r="N795" s="63"/>
      <c r="O795" s="63"/>
      <c r="P795" s="63"/>
      <c r="Q795" s="63"/>
      <c r="R795" s="63"/>
      <c r="S795" s="63"/>
    </row>
    <row r="796" spans="1:19" s="43" customFormat="1">
      <c r="A796" s="42"/>
      <c r="B796" s="69"/>
      <c r="C796" s="70"/>
      <c r="D796" s="71"/>
      <c r="F796" s="42"/>
      <c r="G796" s="72"/>
      <c r="H796" s="44"/>
      <c r="I796" s="45"/>
      <c r="J796" s="46"/>
      <c r="K796" s="72"/>
      <c r="L796" s="44"/>
      <c r="M796" s="42"/>
      <c r="N796" s="63"/>
      <c r="O796" s="63"/>
      <c r="P796" s="63"/>
      <c r="Q796" s="63"/>
      <c r="R796" s="63"/>
      <c r="S796" s="63"/>
    </row>
  </sheetData>
  <mergeCells count="6">
    <mergeCell ref="I5:L5"/>
    <mergeCell ref="B411:D411"/>
    <mergeCell ref="B5:B6"/>
    <mergeCell ref="C5:C6"/>
    <mergeCell ref="D5:D6"/>
    <mergeCell ref="E5:H5"/>
  </mergeCells>
  <phoneticPr fontI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06"/>
  <sheetViews>
    <sheetView topLeftCell="E388" workbookViewId="0">
      <selection activeCell="N398" sqref="N398"/>
    </sheetView>
  </sheetViews>
  <sheetFormatPr defaultRowHeight="21.95" customHeight="1"/>
  <cols>
    <col min="1" max="1" width="1.125" style="81" customWidth="1"/>
    <col min="2" max="2" width="11.625" style="98" customWidth="1"/>
    <col min="3" max="3" width="4.75" style="95" customWidth="1"/>
    <col min="4" max="4" width="32.75" style="81" customWidth="1"/>
    <col min="5" max="5" width="5.75" style="95" customWidth="1"/>
    <col min="6" max="6" width="14.625" style="82" customWidth="1"/>
    <col min="7" max="7" width="15.625" style="82" customWidth="1"/>
    <col min="8" max="9" width="6.75" style="81" customWidth="1"/>
    <col min="10" max="10" width="12" style="81" bestFit="1" customWidth="1"/>
    <col min="11" max="11" width="5.25" style="81" bestFit="1" customWidth="1"/>
    <col min="12" max="12" width="35.375" style="81" bestFit="1" customWidth="1"/>
    <col min="13" max="13" width="5.25" style="95" bestFit="1" customWidth="1"/>
    <col min="14" max="14" width="15" style="82" bestFit="1" customWidth="1"/>
    <col min="15" max="15" width="16.25" style="82" bestFit="1" customWidth="1"/>
    <col min="16" max="16" width="7.5" style="81" customWidth="1"/>
    <col min="17" max="17" width="2.5" style="81" bestFit="1" customWidth="1"/>
    <col min="18" max="18" width="10.5" style="81" bestFit="1" customWidth="1"/>
    <col min="19" max="19" width="2.5" style="81" bestFit="1" customWidth="1"/>
    <col min="20" max="20" width="35.375" style="81" bestFit="1" customWidth="1"/>
    <col min="21" max="21" width="6.5" style="81" bestFit="1" customWidth="1"/>
    <col min="22" max="22" width="11.375" style="82" bestFit="1" customWidth="1"/>
    <col min="23" max="23" width="12.875" style="82" bestFit="1" customWidth="1"/>
    <col min="24" max="24" width="2.5" style="81" bestFit="1" customWidth="1"/>
    <col min="25" max="16384" width="9" style="81"/>
  </cols>
  <sheetData>
    <row r="1" spans="2:23" s="74" customFormat="1" ht="21.95" customHeight="1">
      <c r="B1" s="269" t="s">
        <v>1308</v>
      </c>
      <c r="C1" s="270"/>
      <c r="D1" s="271"/>
      <c r="E1" s="270"/>
      <c r="F1" s="272"/>
      <c r="G1" s="272"/>
      <c r="H1" s="271"/>
      <c r="I1" s="271"/>
      <c r="J1" s="271"/>
      <c r="K1" s="271"/>
      <c r="L1" s="271"/>
      <c r="M1" s="270"/>
      <c r="N1" s="272"/>
      <c r="O1" s="272"/>
      <c r="V1" s="75"/>
      <c r="W1" s="75"/>
    </row>
    <row r="2" spans="2:23" s="76" customFormat="1" ht="21.95" customHeight="1">
      <c r="B2" s="273"/>
      <c r="C2" s="274"/>
      <c r="D2" s="275"/>
      <c r="E2" s="274"/>
      <c r="F2" s="276"/>
      <c r="G2" s="276"/>
      <c r="H2" s="274"/>
      <c r="I2" s="277"/>
      <c r="J2" s="275"/>
      <c r="K2" s="275"/>
      <c r="L2" s="275"/>
      <c r="M2" s="274"/>
      <c r="N2" s="276"/>
      <c r="O2" s="276"/>
      <c r="V2" s="77"/>
      <c r="W2" s="77"/>
    </row>
    <row r="3" spans="2:23" s="78" customFormat="1" ht="21.95" customHeight="1">
      <c r="B3" s="278" t="s">
        <v>1271</v>
      </c>
      <c r="C3" s="279"/>
      <c r="D3" s="280"/>
      <c r="E3" s="279"/>
      <c r="F3" s="281"/>
      <c r="G3" s="281"/>
      <c r="H3" s="280"/>
      <c r="I3" s="280"/>
      <c r="J3" s="280"/>
      <c r="K3" s="280"/>
      <c r="L3" s="280"/>
      <c r="M3" s="279"/>
      <c r="N3" s="281"/>
      <c r="O3" s="281"/>
      <c r="V3" s="79"/>
      <c r="W3" s="79"/>
    </row>
    <row r="4" spans="2:23" ht="21.95" customHeight="1" thickBot="1">
      <c r="B4" s="273" t="s">
        <v>1</v>
      </c>
      <c r="C4" s="282"/>
      <c r="D4" s="283"/>
      <c r="E4" s="282"/>
      <c r="F4" s="284"/>
      <c r="G4" s="284"/>
      <c r="H4" s="285" t="s">
        <v>1272</v>
      </c>
      <c r="I4" s="286"/>
      <c r="J4" s="273" t="s">
        <v>1273</v>
      </c>
      <c r="K4" s="282"/>
      <c r="L4" s="283"/>
      <c r="M4" s="282"/>
      <c r="N4" s="287"/>
      <c r="O4" s="287"/>
      <c r="P4" s="80" t="s">
        <v>1272</v>
      </c>
    </row>
    <row r="5" spans="2:23" ht="21.95" customHeight="1" thickBot="1">
      <c r="B5" s="412" t="s">
        <v>1274</v>
      </c>
      <c r="C5" s="413" t="s">
        <v>1275</v>
      </c>
      <c r="D5" s="413" t="s">
        <v>1276</v>
      </c>
      <c r="E5" s="413" t="s">
        <v>1277</v>
      </c>
      <c r="F5" s="414" t="s">
        <v>1278</v>
      </c>
      <c r="G5" s="414" t="s">
        <v>1279</v>
      </c>
      <c r="H5" s="415" t="s">
        <v>1280</v>
      </c>
      <c r="I5" s="288"/>
      <c r="J5" s="418" t="s">
        <v>1274</v>
      </c>
      <c r="K5" s="413" t="s">
        <v>1275</v>
      </c>
      <c r="L5" s="413" t="s">
        <v>1276</v>
      </c>
      <c r="M5" s="419" t="s">
        <v>1277</v>
      </c>
      <c r="N5" s="414" t="s">
        <v>1281</v>
      </c>
      <c r="O5" s="414" t="s">
        <v>1282</v>
      </c>
      <c r="P5" s="420" t="s">
        <v>1280</v>
      </c>
    </row>
    <row r="6" spans="2:23" ht="21.95" customHeight="1">
      <c r="B6" s="408" t="s">
        <v>10</v>
      </c>
      <c r="C6" s="126">
        <v>1</v>
      </c>
      <c r="D6" s="409" t="s">
        <v>11</v>
      </c>
      <c r="E6" s="410"/>
      <c r="F6" s="336"/>
      <c r="G6" s="336">
        <v>38551401</v>
      </c>
      <c r="H6" s="411">
        <f>G6/$G$394*100</f>
        <v>0.37019693507908602</v>
      </c>
      <c r="I6" s="291"/>
      <c r="J6" s="408" t="s">
        <v>10</v>
      </c>
      <c r="K6" s="126">
        <v>1</v>
      </c>
      <c r="L6" s="409" t="s">
        <v>11</v>
      </c>
      <c r="M6" s="416"/>
      <c r="N6" s="336"/>
      <c r="O6" s="336">
        <v>241615839</v>
      </c>
      <c r="P6" s="417">
        <f>O6/$O$391*100</f>
        <v>5.5981554660444726</v>
      </c>
    </row>
    <row r="7" spans="2:23" ht="21.95" customHeight="1">
      <c r="B7" s="115" t="s">
        <v>16</v>
      </c>
      <c r="C7" s="111">
        <v>2</v>
      </c>
      <c r="D7" s="113" t="s">
        <v>17</v>
      </c>
      <c r="E7" s="292" t="s">
        <v>18</v>
      </c>
      <c r="F7" s="114">
        <v>1027</v>
      </c>
      <c r="G7" s="114">
        <v>343926</v>
      </c>
      <c r="H7" s="293">
        <f t="shared" ref="H7:H70" si="0">G7/$G$394*100</f>
        <v>3.3026128179883718E-3</v>
      </c>
      <c r="I7" s="291"/>
      <c r="J7" s="115" t="s">
        <v>16</v>
      </c>
      <c r="K7" s="111">
        <v>2</v>
      </c>
      <c r="L7" s="113" t="s">
        <v>17</v>
      </c>
      <c r="M7" s="187" t="s">
        <v>18</v>
      </c>
      <c r="N7" s="114">
        <v>56637</v>
      </c>
      <c r="O7" s="114">
        <v>24490832</v>
      </c>
      <c r="P7" s="84">
        <f t="shared" ref="P7:P70" si="1">O7/$O$391*100</f>
        <v>0.56744411126448069</v>
      </c>
    </row>
    <row r="8" spans="2:23" ht="21.95" customHeight="1">
      <c r="B8" s="115" t="s">
        <v>19</v>
      </c>
      <c r="C8" s="111">
        <v>2</v>
      </c>
      <c r="D8" s="113" t="s">
        <v>20</v>
      </c>
      <c r="E8" s="292" t="s">
        <v>18</v>
      </c>
      <c r="F8" s="114">
        <v>387</v>
      </c>
      <c r="G8" s="114">
        <v>314637</v>
      </c>
      <c r="H8" s="293">
        <f t="shared" si="0"/>
        <v>3.0213597960416115E-3</v>
      </c>
      <c r="I8" s="291"/>
      <c r="J8" s="120" t="s">
        <v>823</v>
      </c>
      <c r="K8" s="116">
        <v>3</v>
      </c>
      <c r="L8" s="118" t="s">
        <v>1283</v>
      </c>
      <c r="M8" s="188" t="s">
        <v>18</v>
      </c>
      <c r="N8" s="119">
        <v>4117</v>
      </c>
      <c r="O8" s="119">
        <v>2287206</v>
      </c>
      <c r="P8" s="85">
        <f t="shared" si="1"/>
        <v>5.299377236137947E-2</v>
      </c>
    </row>
    <row r="9" spans="2:23" ht="21.95" customHeight="1">
      <c r="B9" s="120" t="s">
        <v>21</v>
      </c>
      <c r="C9" s="116">
        <v>3</v>
      </c>
      <c r="D9" s="118" t="s">
        <v>1284</v>
      </c>
      <c r="E9" s="217" t="s">
        <v>18</v>
      </c>
      <c r="F9" s="119">
        <v>5</v>
      </c>
      <c r="G9" s="119">
        <v>5231</v>
      </c>
      <c r="H9" s="294">
        <f>G9/$G$394*100</f>
        <v>5.0231641838352358E-5</v>
      </c>
      <c r="I9" s="291"/>
      <c r="J9" s="120" t="s">
        <v>825</v>
      </c>
      <c r="K9" s="116">
        <v>3</v>
      </c>
      <c r="L9" s="118" t="s">
        <v>1285</v>
      </c>
      <c r="M9" s="188" t="s">
        <v>18</v>
      </c>
      <c r="N9" s="119">
        <v>41</v>
      </c>
      <c r="O9" s="119">
        <v>30710</v>
      </c>
      <c r="P9" s="85">
        <f t="shared" si="1"/>
        <v>7.1154008393558058E-4</v>
      </c>
    </row>
    <row r="10" spans="2:23" ht="21.95" customHeight="1">
      <c r="B10" s="115" t="s">
        <v>23</v>
      </c>
      <c r="C10" s="111">
        <v>2</v>
      </c>
      <c r="D10" s="113" t="s">
        <v>24</v>
      </c>
      <c r="E10" s="292" t="s">
        <v>18</v>
      </c>
      <c r="F10" s="114">
        <v>28506</v>
      </c>
      <c r="G10" s="114">
        <v>6060971</v>
      </c>
      <c r="H10" s="293">
        <f t="shared" si="0"/>
        <v>5.820159137156191E-2</v>
      </c>
      <c r="I10" s="291"/>
      <c r="J10" s="120" t="s">
        <v>827</v>
      </c>
      <c r="K10" s="116">
        <v>3</v>
      </c>
      <c r="L10" s="118" t="s">
        <v>1286</v>
      </c>
      <c r="M10" s="188" t="s">
        <v>18</v>
      </c>
      <c r="N10" s="119">
        <v>4382</v>
      </c>
      <c r="O10" s="119">
        <v>2450595</v>
      </c>
      <c r="P10" s="85">
        <f t="shared" si="1"/>
        <v>5.6779439009837653E-2</v>
      </c>
    </row>
    <row r="11" spans="2:23" ht="21.95" customHeight="1">
      <c r="B11" s="120" t="s">
        <v>25</v>
      </c>
      <c r="C11" s="116">
        <v>3</v>
      </c>
      <c r="D11" s="118" t="s">
        <v>1287</v>
      </c>
      <c r="E11" s="217" t="s">
        <v>18</v>
      </c>
      <c r="F11" s="119">
        <v>27623</v>
      </c>
      <c r="G11" s="119">
        <v>4544496</v>
      </c>
      <c r="H11" s="294">
        <f t="shared" si="0"/>
        <v>4.3639360620880321E-2</v>
      </c>
      <c r="I11" s="291"/>
      <c r="J11" s="120" t="s">
        <v>829</v>
      </c>
      <c r="K11" s="116">
        <v>4</v>
      </c>
      <c r="L11" s="118" t="s">
        <v>830</v>
      </c>
      <c r="M11" s="188" t="s">
        <v>18</v>
      </c>
      <c r="N11" s="119">
        <v>4382</v>
      </c>
      <c r="O11" s="119">
        <v>2450595</v>
      </c>
      <c r="P11" s="85">
        <f t="shared" si="1"/>
        <v>5.6779439009837653E-2</v>
      </c>
    </row>
    <row r="12" spans="2:23" ht="21.95" customHeight="1">
      <c r="B12" s="120" t="s">
        <v>27</v>
      </c>
      <c r="C12" s="116">
        <v>4</v>
      </c>
      <c r="D12" s="118" t="s">
        <v>28</v>
      </c>
      <c r="E12" s="217" t="s">
        <v>18</v>
      </c>
      <c r="F12" s="119">
        <v>27160</v>
      </c>
      <c r="G12" s="119">
        <v>3606750</v>
      </c>
      <c r="H12" s="294">
        <f t="shared" si="0"/>
        <v>3.463448178177736E-2</v>
      </c>
      <c r="I12" s="291"/>
      <c r="J12" s="120" t="s">
        <v>831</v>
      </c>
      <c r="K12" s="116">
        <v>3</v>
      </c>
      <c r="L12" s="118" t="s">
        <v>1288</v>
      </c>
      <c r="M12" s="188" t="s">
        <v>18</v>
      </c>
      <c r="N12" s="119">
        <v>12592</v>
      </c>
      <c r="O12" s="119">
        <v>3010704</v>
      </c>
      <c r="P12" s="85">
        <f t="shared" si="1"/>
        <v>6.9756970917134106E-2</v>
      </c>
    </row>
    <row r="13" spans="2:23" ht="21.95" customHeight="1">
      <c r="B13" s="120" t="s">
        <v>34</v>
      </c>
      <c r="C13" s="116">
        <v>5</v>
      </c>
      <c r="D13" s="118" t="s">
        <v>35</v>
      </c>
      <c r="E13" s="217" t="s">
        <v>36</v>
      </c>
      <c r="F13" s="119">
        <v>557</v>
      </c>
      <c r="G13" s="119">
        <v>1325</v>
      </c>
      <c r="H13" s="294">
        <f t="shared" si="0"/>
        <v>1.2723556764637137E-5</v>
      </c>
      <c r="I13" s="291"/>
      <c r="J13" s="115" t="s">
        <v>19</v>
      </c>
      <c r="K13" s="111">
        <v>2</v>
      </c>
      <c r="L13" s="113" t="s">
        <v>20</v>
      </c>
      <c r="M13" s="187" t="s">
        <v>18</v>
      </c>
      <c r="N13" s="114">
        <v>16709</v>
      </c>
      <c r="O13" s="114">
        <v>6396920</v>
      </c>
      <c r="P13" s="84">
        <f t="shared" si="1"/>
        <v>0.14821442506444787</v>
      </c>
    </row>
    <row r="14" spans="2:23" ht="21.95" customHeight="1">
      <c r="B14" s="120" t="s">
        <v>37</v>
      </c>
      <c r="C14" s="116">
        <v>4</v>
      </c>
      <c r="D14" s="118" t="s">
        <v>38</v>
      </c>
      <c r="E14" s="217" t="s">
        <v>18</v>
      </c>
      <c r="F14" s="119">
        <v>460</v>
      </c>
      <c r="G14" s="119">
        <v>933563</v>
      </c>
      <c r="H14" s="294">
        <f t="shared" si="0"/>
        <v>8.9647108104641063E-3</v>
      </c>
      <c r="I14" s="291"/>
      <c r="J14" s="120" t="s">
        <v>21</v>
      </c>
      <c r="K14" s="116">
        <v>3</v>
      </c>
      <c r="L14" s="118" t="s">
        <v>22</v>
      </c>
      <c r="M14" s="188" t="s">
        <v>18</v>
      </c>
      <c r="N14" s="119">
        <v>3600</v>
      </c>
      <c r="O14" s="119">
        <v>778336</v>
      </c>
      <c r="P14" s="85">
        <f t="shared" si="1"/>
        <v>1.8033776058941197E-2</v>
      </c>
    </row>
    <row r="15" spans="2:23" ht="21.95" customHeight="1">
      <c r="B15" s="120" t="s">
        <v>39</v>
      </c>
      <c r="C15" s="116">
        <v>5</v>
      </c>
      <c r="D15" s="118" t="s">
        <v>40</v>
      </c>
      <c r="E15" s="217" t="s">
        <v>36</v>
      </c>
      <c r="F15" s="119">
        <v>9</v>
      </c>
      <c r="G15" s="119">
        <v>23249</v>
      </c>
      <c r="H15" s="294">
        <f t="shared" si="0"/>
        <v>2.2325280846871611E-4</v>
      </c>
      <c r="I15" s="291"/>
      <c r="J15" s="120" t="s">
        <v>835</v>
      </c>
      <c r="K15" s="116">
        <v>4</v>
      </c>
      <c r="L15" s="118" t="s">
        <v>836</v>
      </c>
      <c r="M15" s="188" t="s">
        <v>18</v>
      </c>
      <c r="N15" s="119">
        <v>840</v>
      </c>
      <c r="O15" s="119">
        <v>247214</v>
      </c>
      <c r="P15" s="85">
        <f t="shared" si="1"/>
        <v>5.727862921199956E-3</v>
      </c>
    </row>
    <row r="16" spans="2:23" ht="21.95" customHeight="1">
      <c r="B16" s="120" t="s">
        <v>41</v>
      </c>
      <c r="C16" s="116">
        <v>3</v>
      </c>
      <c r="D16" s="118" t="s">
        <v>42</v>
      </c>
      <c r="E16" s="217" t="s">
        <v>18</v>
      </c>
      <c r="F16" s="119">
        <v>881</v>
      </c>
      <c r="G16" s="119">
        <v>1516475</v>
      </c>
      <c r="H16" s="294">
        <f t="shared" si="0"/>
        <v>1.4562230750681589E-2</v>
      </c>
      <c r="I16" s="291"/>
      <c r="J16" s="120" t="s">
        <v>837</v>
      </c>
      <c r="K16" s="116">
        <v>3</v>
      </c>
      <c r="L16" s="118" t="s">
        <v>838</v>
      </c>
      <c r="M16" s="188" t="s">
        <v>18</v>
      </c>
      <c r="N16" s="119">
        <v>588</v>
      </c>
      <c r="O16" s="119">
        <v>280546</v>
      </c>
      <c r="P16" s="85">
        <f t="shared" si="1"/>
        <v>6.5001538387428007E-3</v>
      </c>
    </row>
    <row r="17" spans="2:16" ht="21.95" customHeight="1">
      <c r="B17" s="115" t="s">
        <v>43</v>
      </c>
      <c r="C17" s="111">
        <v>2</v>
      </c>
      <c r="D17" s="113" t="s">
        <v>44</v>
      </c>
      <c r="E17" s="292" t="s">
        <v>18</v>
      </c>
      <c r="F17" s="114">
        <v>29265</v>
      </c>
      <c r="G17" s="114">
        <v>8953468</v>
      </c>
      <c r="H17" s="293">
        <f t="shared" si="0"/>
        <v>8.597732704782049E-2</v>
      </c>
      <c r="I17" s="291"/>
      <c r="J17" s="120" t="s">
        <v>839</v>
      </c>
      <c r="K17" s="116">
        <v>3</v>
      </c>
      <c r="L17" s="118" t="s">
        <v>840</v>
      </c>
      <c r="M17" s="188" t="s">
        <v>18</v>
      </c>
      <c r="N17" s="119">
        <v>9262</v>
      </c>
      <c r="O17" s="119">
        <v>3925138</v>
      </c>
      <c r="P17" s="85">
        <f t="shared" si="1"/>
        <v>9.0944090588692184E-2</v>
      </c>
    </row>
    <row r="18" spans="2:16" ht="21.95" customHeight="1">
      <c r="B18" s="120" t="s">
        <v>45</v>
      </c>
      <c r="C18" s="116">
        <v>3</v>
      </c>
      <c r="D18" s="118" t="s">
        <v>46</v>
      </c>
      <c r="E18" s="217" t="s">
        <v>18</v>
      </c>
      <c r="F18" s="119">
        <v>18448</v>
      </c>
      <c r="G18" s="119">
        <v>961182</v>
      </c>
      <c r="H18" s="294">
        <f t="shared" si="0"/>
        <v>9.2299273495452493E-3</v>
      </c>
      <c r="I18" s="291"/>
      <c r="J18" s="115" t="s">
        <v>23</v>
      </c>
      <c r="K18" s="111">
        <v>2</v>
      </c>
      <c r="L18" s="113" t="s">
        <v>24</v>
      </c>
      <c r="M18" s="187" t="s">
        <v>18</v>
      </c>
      <c r="N18" s="114">
        <v>53817</v>
      </c>
      <c r="O18" s="114">
        <v>29214604</v>
      </c>
      <c r="P18" s="84">
        <f t="shared" si="1"/>
        <v>0.67689227555534848</v>
      </c>
    </row>
    <row r="19" spans="2:16" ht="21.95" customHeight="1">
      <c r="B19" s="120" t="s">
        <v>47</v>
      </c>
      <c r="C19" s="116">
        <v>3</v>
      </c>
      <c r="D19" s="118" t="s">
        <v>48</v>
      </c>
      <c r="E19" s="217" t="s">
        <v>18</v>
      </c>
      <c r="F19" s="119">
        <v>298</v>
      </c>
      <c r="G19" s="119">
        <v>70018</v>
      </c>
      <c r="H19" s="294">
        <f t="shared" si="0"/>
        <v>6.723607528651797E-4</v>
      </c>
      <c r="I19" s="291"/>
      <c r="J19" s="120" t="s">
        <v>25</v>
      </c>
      <c r="K19" s="116">
        <v>3</v>
      </c>
      <c r="L19" s="118" t="s">
        <v>1287</v>
      </c>
      <c r="M19" s="188" t="s">
        <v>36</v>
      </c>
      <c r="N19" s="119">
        <v>39217966</v>
      </c>
      <c r="O19" s="119">
        <v>20711326</v>
      </c>
      <c r="P19" s="85">
        <f t="shared" si="1"/>
        <v>0.47987426377262044</v>
      </c>
    </row>
    <row r="20" spans="2:16" ht="21.95" customHeight="1">
      <c r="B20" s="115" t="s">
        <v>49</v>
      </c>
      <c r="C20" s="111">
        <v>2</v>
      </c>
      <c r="D20" s="113" t="s">
        <v>50</v>
      </c>
      <c r="E20" s="292" t="s">
        <v>36</v>
      </c>
      <c r="F20" s="114">
        <v>3118263</v>
      </c>
      <c r="G20" s="114">
        <v>2232861</v>
      </c>
      <c r="H20" s="293">
        <f t="shared" si="0"/>
        <v>2.1441459381920339E-2</v>
      </c>
      <c r="I20" s="291"/>
      <c r="J20" s="120" t="s">
        <v>27</v>
      </c>
      <c r="K20" s="116">
        <v>4</v>
      </c>
      <c r="L20" s="118" t="s">
        <v>1289</v>
      </c>
      <c r="M20" s="188" t="s">
        <v>36</v>
      </c>
      <c r="N20" s="119">
        <v>106300</v>
      </c>
      <c r="O20" s="119">
        <v>188142</v>
      </c>
      <c r="P20" s="85">
        <f t="shared" si="1"/>
        <v>4.3591851016544451E-3</v>
      </c>
    </row>
    <row r="21" spans="2:16" ht="21.95" customHeight="1">
      <c r="B21" s="120" t="s">
        <v>51</v>
      </c>
      <c r="C21" s="116">
        <v>3</v>
      </c>
      <c r="D21" s="118" t="s">
        <v>52</v>
      </c>
      <c r="E21" s="217" t="s">
        <v>36</v>
      </c>
      <c r="F21" s="119">
        <v>1901091</v>
      </c>
      <c r="G21" s="119">
        <v>1292273</v>
      </c>
      <c r="H21" s="294">
        <f t="shared" si="0"/>
        <v>1.2409289713892779E-2</v>
      </c>
      <c r="I21" s="291"/>
      <c r="J21" s="120" t="s">
        <v>37</v>
      </c>
      <c r="K21" s="116">
        <v>4</v>
      </c>
      <c r="L21" s="118" t="s">
        <v>1290</v>
      </c>
      <c r="M21" s="188" t="s">
        <v>36</v>
      </c>
      <c r="N21" s="119">
        <v>3037313</v>
      </c>
      <c r="O21" s="119">
        <v>1986911</v>
      </c>
      <c r="P21" s="85">
        <f t="shared" si="1"/>
        <v>4.6036041019619944E-2</v>
      </c>
    </row>
    <row r="22" spans="2:16" ht="21.95" customHeight="1">
      <c r="B22" s="120" t="s">
        <v>53</v>
      </c>
      <c r="C22" s="116">
        <v>4</v>
      </c>
      <c r="D22" s="118" t="s">
        <v>1291</v>
      </c>
      <c r="E22" s="217" t="s">
        <v>18</v>
      </c>
      <c r="F22" s="119">
        <v>358</v>
      </c>
      <c r="G22" s="119">
        <v>155628</v>
      </c>
      <c r="H22" s="294">
        <f t="shared" si="0"/>
        <v>1.4944465601259989E-3</v>
      </c>
      <c r="I22" s="291"/>
      <c r="J22" s="120" t="s">
        <v>844</v>
      </c>
      <c r="K22" s="116">
        <v>4</v>
      </c>
      <c r="L22" s="118" t="s">
        <v>1292</v>
      </c>
      <c r="M22" s="188" t="s">
        <v>36</v>
      </c>
      <c r="N22" s="119">
        <v>43776</v>
      </c>
      <c r="O22" s="119">
        <v>26271</v>
      </c>
      <c r="P22" s="85">
        <f t="shared" si="1"/>
        <v>6.0868998844258021E-4</v>
      </c>
    </row>
    <row r="23" spans="2:16" ht="21.95" customHeight="1">
      <c r="B23" s="120" t="s">
        <v>55</v>
      </c>
      <c r="C23" s="116">
        <v>3</v>
      </c>
      <c r="D23" s="118" t="s">
        <v>56</v>
      </c>
      <c r="E23" s="217" t="s">
        <v>36</v>
      </c>
      <c r="F23" s="119">
        <v>1217172</v>
      </c>
      <c r="G23" s="119">
        <v>940588</v>
      </c>
      <c r="H23" s="294">
        <f t="shared" si="0"/>
        <v>9.03216966802756E-3</v>
      </c>
      <c r="I23" s="291"/>
      <c r="J23" s="120" t="s">
        <v>846</v>
      </c>
      <c r="K23" s="116">
        <v>4</v>
      </c>
      <c r="L23" s="118" t="s">
        <v>847</v>
      </c>
      <c r="M23" s="188" t="s">
        <v>36</v>
      </c>
      <c r="N23" s="119">
        <v>48357</v>
      </c>
      <c r="O23" s="119">
        <v>75314</v>
      </c>
      <c r="P23" s="85">
        <f t="shared" si="1"/>
        <v>1.7449993448884506E-3</v>
      </c>
    </row>
    <row r="24" spans="2:16" ht="21.95" customHeight="1">
      <c r="B24" s="120" t="s">
        <v>57</v>
      </c>
      <c r="C24" s="116">
        <v>4</v>
      </c>
      <c r="D24" s="118" t="s">
        <v>58</v>
      </c>
      <c r="E24" s="217" t="s">
        <v>36</v>
      </c>
      <c r="F24" s="119">
        <v>34</v>
      </c>
      <c r="G24" s="119">
        <v>527</v>
      </c>
      <c r="H24" s="294">
        <f t="shared" si="0"/>
        <v>5.0606146528028471E-6</v>
      </c>
      <c r="I24" s="291"/>
      <c r="J24" s="120" t="s">
        <v>848</v>
      </c>
      <c r="K24" s="116">
        <v>5</v>
      </c>
      <c r="L24" s="118" t="s">
        <v>849</v>
      </c>
      <c r="M24" s="188" t="s">
        <v>36</v>
      </c>
      <c r="N24" s="119">
        <v>38741</v>
      </c>
      <c r="O24" s="119">
        <v>59487</v>
      </c>
      <c r="P24" s="85">
        <f t="shared" si="1"/>
        <v>1.3782932260851804E-3</v>
      </c>
    </row>
    <row r="25" spans="2:16" ht="21.95" customHeight="1">
      <c r="B25" s="115" t="s">
        <v>59</v>
      </c>
      <c r="C25" s="111">
        <v>2</v>
      </c>
      <c r="D25" s="113" t="s">
        <v>60</v>
      </c>
      <c r="E25" s="292" t="s">
        <v>18</v>
      </c>
      <c r="F25" s="114">
        <v>2835</v>
      </c>
      <c r="G25" s="114">
        <v>2319304</v>
      </c>
      <c r="H25" s="293">
        <f t="shared" si="0"/>
        <v>2.2271544225245264E-2</v>
      </c>
      <c r="I25" s="291"/>
      <c r="J25" s="120" t="s">
        <v>854</v>
      </c>
      <c r="K25" s="116">
        <v>4</v>
      </c>
      <c r="L25" s="118" t="s">
        <v>855</v>
      </c>
      <c r="M25" s="188" t="s">
        <v>36</v>
      </c>
      <c r="N25" s="119">
        <v>14930425</v>
      </c>
      <c r="O25" s="119">
        <v>12494069</v>
      </c>
      <c r="P25" s="85">
        <f t="shared" si="1"/>
        <v>0.28948325968599592</v>
      </c>
    </row>
    <row r="26" spans="2:16" ht="21.95" customHeight="1">
      <c r="B26" s="115" t="s">
        <v>61</v>
      </c>
      <c r="C26" s="111">
        <v>2</v>
      </c>
      <c r="D26" s="113" t="s">
        <v>62</v>
      </c>
      <c r="E26" s="292" t="s">
        <v>18</v>
      </c>
      <c r="F26" s="114">
        <v>2866</v>
      </c>
      <c r="G26" s="114">
        <v>6580472</v>
      </c>
      <c r="H26" s="293">
        <f t="shared" si="0"/>
        <v>6.319019549441908E-2</v>
      </c>
      <c r="I26" s="291"/>
      <c r="J26" s="120" t="s">
        <v>856</v>
      </c>
      <c r="K26" s="116">
        <v>5</v>
      </c>
      <c r="L26" s="118" t="s">
        <v>857</v>
      </c>
      <c r="M26" s="188" t="s">
        <v>36</v>
      </c>
      <c r="N26" s="119">
        <v>9926610</v>
      </c>
      <c r="O26" s="119">
        <v>9756896</v>
      </c>
      <c r="P26" s="85">
        <f t="shared" si="1"/>
        <v>0.22606390748260277</v>
      </c>
    </row>
    <row r="27" spans="2:16" ht="21.95" customHeight="1">
      <c r="B27" s="120" t="s">
        <v>63</v>
      </c>
      <c r="C27" s="116">
        <v>3</v>
      </c>
      <c r="D27" s="118" t="s">
        <v>64</v>
      </c>
      <c r="E27" s="217" t="s">
        <v>18</v>
      </c>
      <c r="F27" s="119">
        <v>1161</v>
      </c>
      <c r="G27" s="119">
        <v>4293152</v>
      </c>
      <c r="H27" s="294">
        <f t="shared" si="0"/>
        <v>4.1225783525445633E-2</v>
      </c>
      <c r="I27" s="291"/>
      <c r="J27" s="120" t="s">
        <v>858</v>
      </c>
      <c r="K27" s="116">
        <v>5</v>
      </c>
      <c r="L27" s="118" t="s">
        <v>40</v>
      </c>
      <c r="M27" s="188" t="s">
        <v>36</v>
      </c>
      <c r="N27" s="119">
        <v>121621</v>
      </c>
      <c r="O27" s="119">
        <v>330425</v>
      </c>
      <c r="P27" s="85">
        <f t="shared" si="1"/>
        <v>7.6558330261938855E-3</v>
      </c>
    </row>
    <row r="28" spans="2:16" ht="21.95" customHeight="1">
      <c r="B28" s="115" t="s">
        <v>65</v>
      </c>
      <c r="C28" s="111">
        <v>2</v>
      </c>
      <c r="D28" s="113" t="s">
        <v>66</v>
      </c>
      <c r="E28" s="292" t="s">
        <v>18</v>
      </c>
      <c r="F28" s="114">
        <v>6358</v>
      </c>
      <c r="G28" s="114">
        <v>617782</v>
      </c>
      <c r="H28" s="293">
        <f t="shared" si="0"/>
        <v>5.9323655435253291E-3</v>
      </c>
      <c r="I28" s="291"/>
      <c r="J28" s="120" t="s">
        <v>859</v>
      </c>
      <c r="K28" s="116">
        <v>5</v>
      </c>
      <c r="L28" s="118" t="s">
        <v>860</v>
      </c>
      <c r="M28" s="188" t="s">
        <v>36</v>
      </c>
      <c r="N28" s="119">
        <v>3548529</v>
      </c>
      <c r="O28" s="119">
        <v>1111303</v>
      </c>
      <c r="P28" s="85">
        <f t="shared" si="1"/>
        <v>2.5748506346397349E-2</v>
      </c>
    </row>
    <row r="29" spans="2:16" ht="21.95" customHeight="1">
      <c r="B29" s="120" t="s">
        <v>67</v>
      </c>
      <c r="C29" s="116">
        <v>3</v>
      </c>
      <c r="D29" s="118" t="s">
        <v>68</v>
      </c>
      <c r="E29" s="217" t="s">
        <v>18</v>
      </c>
      <c r="F29" s="119">
        <v>1038</v>
      </c>
      <c r="G29" s="119">
        <v>476218</v>
      </c>
      <c r="H29" s="294">
        <f t="shared" si="0"/>
        <v>4.5729711361071467E-3</v>
      </c>
      <c r="I29" s="291"/>
      <c r="J29" s="120" t="s">
        <v>861</v>
      </c>
      <c r="K29" s="116">
        <v>5</v>
      </c>
      <c r="L29" s="118" t="s">
        <v>862</v>
      </c>
      <c r="M29" s="188" t="s">
        <v>36</v>
      </c>
      <c r="N29" s="119">
        <v>1085999</v>
      </c>
      <c r="O29" s="119">
        <v>1080881</v>
      </c>
      <c r="P29" s="85">
        <f t="shared" si="1"/>
        <v>2.5043639122903753E-2</v>
      </c>
    </row>
    <row r="30" spans="2:16" ht="21.95" customHeight="1">
      <c r="B30" s="115" t="s">
        <v>69</v>
      </c>
      <c r="C30" s="111">
        <v>2</v>
      </c>
      <c r="D30" s="113" t="s">
        <v>70</v>
      </c>
      <c r="E30" s="292"/>
      <c r="F30" s="114"/>
      <c r="G30" s="114">
        <v>11127980</v>
      </c>
      <c r="H30" s="293">
        <f t="shared" si="0"/>
        <v>0.10685847940056362</v>
      </c>
      <c r="I30" s="291"/>
      <c r="J30" s="120" t="s">
        <v>866</v>
      </c>
      <c r="K30" s="116">
        <v>4</v>
      </c>
      <c r="L30" s="118" t="s">
        <v>867</v>
      </c>
      <c r="M30" s="188" t="s">
        <v>36</v>
      </c>
      <c r="N30" s="119">
        <v>1093478</v>
      </c>
      <c r="O30" s="119">
        <v>531490</v>
      </c>
      <c r="P30" s="85">
        <f t="shared" si="1"/>
        <v>1.2314439570528224E-2</v>
      </c>
    </row>
    <row r="31" spans="2:16" ht="21.95" customHeight="1">
      <c r="B31" s="110" t="s">
        <v>71</v>
      </c>
      <c r="C31" s="106">
        <v>1</v>
      </c>
      <c r="D31" s="108" t="s">
        <v>72</v>
      </c>
      <c r="E31" s="289"/>
      <c r="F31" s="109"/>
      <c r="G31" s="109">
        <v>7289550</v>
      </c>
      <c r="H31" s="290">
        <f t="shared" si="0"/>
        <v>6.999924770842314E-2</v>
      </c>
      <c r="I31" s="291"/>
      <c r="J31" s="120" t="s">
        <v>868</v>
      </c>
      <c r="K31" s="116">
        <v>3</v>
      </c>
      <c r="L31" s="118" t="s">
        <v>42</v>
      </c>
      <c r="M31" s="188" t="s">
        <v>18</v>
      </c>
      <c r="N31" s="119">
        <v>14591</v>
      </c>
      <c r="O31" s="119">
        <v>8503278</v>
      </c>
      <c r="P31" s="85">
        <f t="shared" si="1"/>
        <v>0.19701801178272799</v>
      </c>
    </row>
    <row r="32" spans="2:16" ht="21.95" customHeight="1">
      <c r="B32" s="115" t="s">
        <v>73</v>
      </c>
      <c r="C32" s="111">
        <v>2</v>
      </c>
      <c r="D32" s="113" t="s">
        <v>74</v>
      </c>
      <c r="E32" s="292" t="s">
        <v>75</v>
      </c>
      <c r="F32" s="114">
        <v>32340</v>
      </c>
      <c r="G32" s="114">
        <v>6651375</v>
      </c>
      <c r="H32" s="293">
        <f t="shared" si="0"/>
        <v>6.3871054622934603E-2</v>
      </c>
      <c r="I32" s="291"/>
      <c r="J32" s="115" t="s">
        <v>43</v>
      </c>
      <c r="K32" s="111">
        <v>2</v>
      </c>
      <c r="L32" s="113" t="s">
        <v>44</v>
      </c>
      <c r="M32" s="187" t="s">
        <v>18</v>
      </c>
      <c r="N32" s="114">
        <v>1989226</v>
      </c>
      <c r="O32" s="114">
        <v>57220085</v>
      </c>
      <c r="P32" s="84">
        <f t="shared" si="1"/>
        <v>1.3257695891794548</v>
      </c>
    </row>
    <row r="33" spans="2:16" ht="21.95" customHeight="1">
      <c r="B33" s="115" t="s">
        <v>76</v>
      </c>
      <c r="C33" s="111">
        <v>2</v>
      </c>
      <c r="D33" s="113" t="s">
        <v>77</v>
      </c>
      <c r="E33" s="292" t="s">
        <v>36</v>
      </c>
      <c r="F33" s="114">
        <v>1255697</v>
      </c>
      <c r="G33" s="114">
        <v>638175</v>
      </c>
      <c r="H33" s="293">
        <f t="shared" si="0"/>
        <v>6.1281930854885334E-3</v>
      </c>
      <c r="I33" s="291"/>
      <c r="J33" s="120" t="s">
        <v>45</v>
      </c>
      <c r="K33" s="116">
        <v>3</v>
      </c>
      <c r="L33" s="118" t="s">
        <v>869</v>
      </c>
      <c r="M33" s="188" t="s">
        <v>18</v>
      </c>
      <c r="N33" s="119">
        <v>530886</v>
      </c>
      <c r="O33" s="119">
        <v>16221219</v>
      </c>
      <c r="P33" s="85">
        <f t="shared" si="1"/>
        <v>0.37584003675667327</v>
      </c>
    </row>
    <row r="34" spans="2:16" ht="21.95" customHeight="1">
      <c r="B34" s="120" t="s">
        <v>78</v>
      </c>
      <c r="C34" s="116">
        <v>3</v>
      </c>
      <c r="D34" s="118" t="s">
        <v>79</v>
      </c>
      <c r="E34" s="217" t="s">
        <v>18</v>
      </c>
      <c r="F34" s="119">
        <v>1254</v>
      </c>
      <c r="G34" s="119">
        <v>614094</v>
      </c>
      <c r="H34" s="294">
        <f t="shared" si="0"/>
        <v>5.8969508436400595E-3</v>
      </c>
      <c r="I34" s="291"/>
      <c r="J34" s="120" t="s">
        <v>47</v>
      </c>
      <c r="K34" s="116">
        <v>3</v>
      </c>
      <c r="L34" s="118" t="s">
        <v>48</v>
      </c>
      <c r="M34" s="188" t="s">
        <v>18</v>
      </c>
      <c r="N34" s="119">
        <v>45330</v>
      </c>
      <c r="O34" s="119">
        <v>3386382</v>
      </c>
      <c r="P34" s="85">
        <f t="shared" si="1"/>
        <v>7.8461300309929635E-2</v>
      </c>
    </row>
    <row r="35" spans="2:16" ht="21.95" customHeight="1">
      <c r="B35" s="110" t="s">
        <v>80</v>
      </c>
      <c r="C35" s="106">
        <v>1</v>
      </c>
      <c r="D35" s="108" t="s">
        <v>1293</v>
      </c>
      <c r="E35" s="289"/>
      <c r="F35" s="109"/>
      <c r="G35" s="109">
        <v>50512468</v>
      </c>
      <c r="H35" s="290">
        <f t="shared" si="0"/>
        <v>0.48505528597729586</v>
      </c>
      <c r="I35" s="291"/>
      <c r="J35" s="120" t="s">
        <v>870</v>
      </c>
      <c r="K35" s="116">
        <v>3</v>
      </c>
      <c r="L35" s="118" t="s">
        <v>871</v>
      </c>
      <c r="M35" s="188" t="s">
        <v>18</v>
      </c>
      <c r="N35" s="119">
        <v>29544</v>
      </c>
      <c r="O35" s="119">
        <v>742051</v>
      </c>
      <c r="P35" s="85">
        <f t="shared" si="1"/>
        <v>1.7193065152213659E-2</v>
      </c>
    </row>
    <row r="36" spans="2:16" ht="21.95" customHeight="1">
      <c r="B36" s="115" t="s">
        <v>82</v>
      </c>
      <c r="C36" s="111">
        <v>2</v>
      </c>
      <c r="D36" s="113" t="s">
        <v>83</v>
      </c>
      <c r="E36" s="292" t="s">
        <v>18</v>
      </c>
      <c r="F36" s="114">
        <v>3816</v>
      </c>
      <c r="G36" s="114">
        <v>253821</v>
      </c>
      <c r="H36" s="293">
        <f t="shared" si="0"/>
        <v>2.4373629445712929E-3</v>
      </c>
      <c r="I36" s="291"/>
      <c r="J36" s="120" t="s">
        <v>872</v>
      </c>
      <c r="K36" s="116">
        <v>3</v>
      </c>
      <c r="L36" s="118" t="s">
        <v>873</v>
      </c>
      <c r="M36" s="188" t="s">
        <v>18</v>
      </c>
      <c r="N36" s="119">
        <v>1291822</v>
      </c>
      <c r="O36" s="119">
        <v>28681083</v>
      </c>
      <c r="P36" s="85">
        <f t="shared" si="1"/>
        <v>0.66453077841691155</v>
      </c>
    </row>
    <row r="37" spans="2:16" ht="21.95" customHeight="1">
      <c r="B37" s="115" t="s">
        <v>84</v>
      </c>
      <c r="C37" s="111">
        <v>2</v>
      </c>
      <c r="D37" s="113" t="s">
        <v>85</v>
      </c>
      <c r="E37" s="292" t="s">
        <v>18</v>
      </c>
      <c r="F37" s="114">
        <v>41</v>
      </c>
      <c r="G37" s="114">
        <v>15728</v>
      </c>
      <c r="H37" s="293">
        <f t="shared" si="0"/>
        <v>1.5103101946733051E-4</v>
      </c>
      <c r="I37" s="291"/>
      <c r="J37" s="120" t="s">
        <v>874</v>
      </c>
      <c r="K37" s="116">
        <v>4</v>
      </c>
      <c r="L37" s="118" t="s">
        <v>875</v>
      </c>
      <c r="M37" s="188" t="s">
        <v>18</v>
      </c>
      <c r="N37" s="119">
        <v>658578</v>
      </c>
      <c r="O37" s="119">
        <v>14236491</v>
      </c>
      <c r="P37" s="85">
        <f t="shared" si="1"/>
        <v>0.32985457509241739</v>
      </c>
    </row>
    <row r="38" spans="2:16" ht="21.95" customHeight="1">
      <c r="B38" s="115" t="s">
        <v>86</v>
      </c>
      <c r="C38" s="111">
        <v>2</v>
      </c>
      <c r="D38" s="113" t="s">
        <v>87</v>
      </c>
      <c r="E38" s="292" t="s">
        <v>18</v>
      </c>
      <c r="F38" s="114">
        <v>24937</v>
      </c>
      <c r="G38" s="114">
        <v>8014839</v>
      </c>
      <c r="H38" s="293">
        <f t="shared" si="0"/>
        <v>7.69639690384359E-2</v>
      </c>
      <c r="I38" s="291"/>
      <c r="J38" s="120" t="s">
        <v>876</v>
      </c>
      <c r="K38" s="116">
        <v>3</v>
      </c>
      <c r="L38" s="118" t="s">
        <v>877</v>
      </c>
      <c r="M38" s="188" t="s">
        <v>18</v>
      </c>
      <c r="N38" s="119">
        <v>2819</v>
      </c>
      <c r="O38" s="119">
        <v>186069</v>
      </c>
      <c r="P38" s="85">
        <f t="shared" si="1"/>
        <v>4.31115440826472E-3</v>
      </c>
    </row>
    <row r="39" spans="2:16" ht="21.95" customHeight="1">
      <c r="B39" s="120" t="s">
        <v>88</v>
      </c>
      <c r="C39" s="116">
        <v>3</v>
      </c>
      <c r="D39" s="118" t="s">
        <v>89</v>
      </c>
      <c r="E39" s="217" t="s">
        <v>18</v>
      </c>
      <c r="F39" s="119">
        <v>23056</v>
      </c>
      <c r="G39" s="119">
        <v>7915720</v>
      </c>
      <c r="H39" s="294">
        <f t="shared" si="0"/>
        <v>7.6012160568281875E-2</v>
      </c>
      <c r="I39" s="291"/>
      <c r="J39" s="120" t="s">
        <v>878</v>
      </c>
      <c r="K39" s="116">
        <v>3</v>
      </c>
      <c r="L39" s="118" t="s">
        <v>879</v>
      </c>
      <c r="M39" s="188" t="s">
        <v>18</v>
      </c>
      <c r="N39" s="119">
        <v>4455</v>
      </c>
      <c r="O39" s="119">
        <v>101258</v>
      </c>
      <c r="P39" s="85">
        <f t="shared" si="1"/>
        <v>2.3461128563708571E-3</v>
      </c>
    </row>
    <row r="40" spans="2:16" ht="21.95" customHeight="1">
      <c r="B40" s="115" t="s">
        <v>90</v>
      </c>
      <c r="C40" s="111">
        <v>2</v>
      </c>
      <c r="D40" s="113" t="s">
        <v>91</v>
      </c>
      <c r="E40" s="292"/>
      <c r="F40" s="114"/>
      <c r="G40" s="114">
        <v>980404</v>
      </c>
      <c r="H40" s="293">
        <f t="shared" si="0"/>
        <v>9.4145101481338186E-3</v>
      </c>
      <c r="I40" s="291"/>
      <c r="J40" s="120" t="s">
        <v>880</v>
      </c>
      <c r="K40" s="116">
        <v>3</v>
      </c>
      <c r="L40" s="118" t="s">
        <v>881</v>
      </c>
      <c r="M40" s="188" t="s">
        <v>18</v>
      </c>
      <c r="N40" s="119">
        <v>43903</v>
      </c>
      <c r="O40" s="119">
        <v>2470201</v>
      </c>
      <c r="P40" s="85">
        <f t="shared" si="1"/>
        <v>5.7233703252287702E-2</v>
      </c>
    </row>
    <row r="41" spans="2:16" ht="21.95" customHeight="1">
      <c r="B41" s="120" t="s">
        <v>92</v>
      </c>
      <c r="C41" s="116">
        <v>3</v>
      </c>
      <c r="D41" s="118" t="s">
        <v>93</v>
      </c>
      <c r="E41" s="217"/>
      <c r="F41" s="119"/>
      <c r="G41" s="119">
        <v>977287</v>
      </c>
      <c r="H41" s="294">
        <f t="shared" si="0"/>
        <v>9.3845785810127823E-3</v>
      </c>
      <c r="I41" s="291"/>
      <c r="J41" s="115" t="s">
        <v>49</v>
      </c>
      <c r="K41" s="111">
        <v>2</v>
      </c>
      <c r="L41" s="113" t="s">
        <v>50</v>
      </c>
      <c r="M41" s="187" t="s">
        <v>36</v>
      </c>
      <c r="N41" s="114">
        <v>370315057</v>
      </c>
      <c r="O41" s="114">
        <v>63944492</v>
      </c>
      <c r="P41" s="84">
        <f t="shared" si="1"/>
        <v>1.4815717748257267</v>
      </c>
    </row>
    <row r="42" spans="2:16" ht="21.95" customHeight="1">
      <c r="B42" s="120" t="s">
        <v>94</v>
      </c>
      <c r="C42" s="116">
        <v>4</v>
      </c>
      <c r="D42" s="118" t="s">
        <v>95</v>
      </c>
      <c r="E42" s="217"/>
      <c r="F42" s="119"/>
      <c r="G42" s="119">
        <v>740183</v>
      </c>
      <c r="H42" s="294">
        <f t="shared" si="0"/>
        <v>7.1077437107316312E-3</v>
      </c>
      <c r="I42" s="291"/>
      <c r="J42" s="120" t="s">
        <v>51</v>
      </c>
      <c r="K42" s="116">
        <v>3</v>
      </c>
      <c r="L42" s="118" t="s">
        <v>52</v>
      </c>
      <c r="M42" s="188" t="s">
        <v>36</v>
      </c>
      <c r="N42" s="119">
        <v>140465037</v>
      </c>
      <c r="O42" s="119">
        <v>27075452</v>
      </c>
      <c r="P42" s="85">
        <f t="shared" si="1"/>
        <v>0.62732886319354553</v>
      </c>
    </row>
    <row r="43" spans="2:16" ht="21.95" customHeight="1">
      <c r="B43" s="115" t="s">
        <v>96</v>
      </c>
      <c r="C43" s="111">
        <v>2</v>
      </c>
      <c r="D43" s="113" t="s">
        <v>97</v>
      </c>
      <c r="E43" s="292" t="s">
        <v>18</v>
      </c>
      <c r="F43" s="114">
        <v>188646</v>
      </c>
      <c r="G43" s="114">
        <v>2432772</v>
      </c>
      <c r="H43" s="293">
        <f t="shared" si="0"/>
        <v>2.3361141613147035E-2</v>
      </c>
      <c r="I43" s="291"/>
      <c r="J43" s="120" t="s">
        <v>882</v>
      </c>
      <c r="K43" s="116">
        <v>4</v>
      </c>
      <c r="L43" s="118" t="s">
        <v>883</v>
      </c>
      <c r="M43" s="188" t="s">
        <v>18</v>
      </c>
      <c r="N43" s="119">
        <v>1373</v>
      </c>
      <c r="O43" s="119">
        <v>228879</v>
      </c>
      <c r="P43" s="85">
        <f t="shared" si="1"/>
        <v>5.3030473093810407E-3</v>
      </c>
    </row>
    <row r="44" spans="2:16" ht="21.95" customHeight="1">
      <c r="B44" s="115" t="s">
        <v>98</v>
      </c>
      <c r="C44" s="111">
        <v>2</v>
      </c>
      <c r="D44" s="113" t="s">
        <v>99</v>
      </c>
      <c r="E44" s="292" t="s">
        <v>18</v>
      </c>
      <c r="F44" s="114">
        <v>51269</v>
      </c>
      <c r="G44" s="114">
        <v>4018081</v>
      </c>
      <c r="H44" s="293">
        <f t="shared" si="0"/>
        <v>3.8584363538422609E-2</v>
      </c>
      <c r="I44" s="291"/>
      <c r="J44" s="120" t="s">
        <v>884</v>
      </c>
      <c r="K44" s="116">
        <v>5</v>
      </c>
      <c r="L44" s="118" t="s">
        <v>885</v>
      </c>
      <c r="M44" s="188" t="s">
        <v>36</v>
      </c>
      <c r="N44" s="119">
        <v>1031922</v>
      </c>
      <c r="O44" s="119">
        <v>173960</v>
      </c>
      <c r="P44" s="85">
        <f t="shared" si="1"/>
        <v>4.0305930641951681E-3</v>
      </c>
    </row>
    <row r="45" spans="2:16" ht="21.95" customHeight="1">
      <c r="B45" s="120" t="s">
        <v>100</v>
      </c>
      <c r="C45" s="116">
        <v>3</v>
      </c>
      <c r="D45" s="118" t="s">
        <v>101</v>
      </c>
      <c r="E45" s="217" t="s">
        <v>18</v>
      </c>
      <c r="F45" s="119">
        <v>10821</v>
      </c>
      <c r="G45" s="119">
        <v>2428768</v>
      </c>
      <c r="H45" s="294">
        <f t="shared" si="0"/>
        <v>2.3322692465006956E-2</v>
      </c>
      <c r="I45" s="291"/>
      <c r="J45" s="120" t="s">
        <v>886</v>
      </c>
      <c r="K45" s="116">
        <v>5</v>
      </c>
      <c r="L45" s="118" t="s">
        <v>887</v>
      </c>
      <c r="M45" s="188" t="s">
        <v>36</v>
      </c>
      <c r="N45" s="119">
        <v>256966</v>
      </c>
      <c r="O45" s="119">
        <v>39697</v>
      </c>
      <c r="P45" s="85">
        <f t="shared" si="1"/>
        <v>9.1976576724163927E-4</v>
      </c>
    </row>
    <row r="46" spans="2:16" ht="21.95" customHeight="1">
      <c r="B46" s="120" t="s">
        <v>102</v>
      </c>
      <c r="C46" s="116">
        <v>4</v>
      </c>
      <c r="D46" s="118" t="s">
        <v>103</v>
      </c>
      <c r="E46" s="217" t="s">
        <v>36</v>
      </c>
      <c r="F46" s="119">
        <v>5708000</v>
      </c>
      <c r="G46" s="119">
        <v>1857690</v>
      </c>
      <c r="H46" s="294">
        <f t="shared" si="0"/>
        <v>1.7838810691395295E-2</v>
      </c>
      <c r="I46" s="291"/>
      <c r="J46" s="120" t="s">
        <v>53</v>
      </c>
      <c r="K46" s="116">
        <v>4</v>
      </c>
      <c r="L46" s="118" t="s">
        <v>888</v>
      </c>
      <c r="M46" s="188" t="s">
        <v>18</v>
      </c>
      <c r="N46" s="119">
        <v>72018</v>
      </c>
      <c r="O46" s="119">
        <v>7040464</v>
      </c>
      <c r="P46" s="85">
        <f t="shared" si="1"/>
        <v>0.16312511707930424</v>
      </c>
    </row>
    <row r="47" spans="2:16" ht="21.95" customHeight="1">
      <c r="B47" s="120" t="s">
        <v>104</v>
      </c>
      <c r="C47" s="116">
        <v>4</v>
      </c>
      <c r="D47" s="118" t="s">
        <v>105</v>
      </c>
      <c r="E47" s="217" t="s">
        <v>18</v>
      </c>
      <c r="F47" s="119">
        <v>425</v>
      </c>
      <c r="G47" s="119">
        <v>172924</v>
      </c>
      <c r="H47" s="294">
        <f t="shared" si="0"/>
        <v>1.6605345886551793E-3</v>
      </c>
      <c r="I47" s="291"/>
      <c r="J47" s="120" t="s">
        <v>889</v>
      </c>
      <c r="K47" s="116">
        <v>4</v>
      </c>
      <c r="L47" s="118" t="s">
        <v>890</v>
      </c>
      <c r="M47" s="188" t="s">
        <v>18</v>
      </c>
      <c r="N47" s="119">
        <v>159</v>
      </c>
      <c r="O47" s="119">
        <v>54146</v>
      </c>
      <c r="P47" s="85">
        <f t="shared" si="1"/>
        <v>1.2545441024023429E-3</v>
      </c>
    </row>
    <row r="48" spans="2:16" ht="21.95" customHeight="1">
      <c r="B48" s="115" t="s">
        <v>106</v>
      </c>
      <c r="C48" s="111">
        <v>2</v>
      </c>
      <c r="D48" s="113" t="s">
        <v>107</v>
      </c>
      <c r="E48" s="292" t="s">
        <v>18</v>
      </c>
      <c r="F48" s="114">
        <v>787408</v>
      </c>
      <c r="G48" s="114">
        <v>2905278</v>
      </c>
      <c r="H48" s="293">
        <f t="shared" si="0"/>
        <v>2.7898467584944495E-2</v>
      </c>
      <c r="I48" s="291"/>
      <c r="J48" s="120" t="s">
        <v>891</v>
      </c>
      <c r="K48" s="116">
        <v>4</v>
      </c>
      <c r="L48" s="118" t="s">
        <v>892</v>
      </c>
      <c r="M48" s="188" t="s">
        <v>36</v>
      </c>
      <c r="N48" s="119">
        <v>5378864</v>
      </c>
      <c r="O48" s="119">
        <v>1400762</v>
      </c>
      <c r="P48" s="85">
        <f t="shared" si="1"/>
        <v>3.2455171314027087E-2</v>
      </c>
    </row>
    <row r="49" spans="2:16" ht="21.95" customHeight="1">
      <c r="B49" s="120" t="s">
        <v>108</v>
      </c>
      <c r="C49" s="116">
        <v>3</v>
      </c>
      <c r="D49" s="118" t="s">
        <v>109</v>
      </c>
      <c r="E49" s="217" t="s">
        <v>18</v>
      </c>
      <c r="F49" s="119">
        <v>16054</v>
      </c>
      <c r="G49" s="119">
        <v>936537</v>
      </c>
      <c r="H49" s="294">
        <f t="shared" si="0"/>
        <v>8.9932691937229976E-3</v>
      </c>
      <c r="I49" s="291"/>
      <c r="J49" s="120" t="s">
        <v>55</v>
      </c>
      <c r="K49" s="116">
        <v>3</v>
      </c>
      <c r="L49" s="118" t="s">
        <v>56</v>
      </c>
      <c r="M49" s="188" t="s">
        <v>36</v>
      </c>
      <c r="N49" s="119">
        <v>229850020</v>
      </c>
      <c r="O49" s="119">
        <v>36869040</v>
      </c>
      <c r="P49" s="85">
        <f t="shared" si="1"/>
        <v>0.85424291163218102</v>
      </c>
    </row>
    <row r="50" spans="2:16" ht="21.95" customHeight="1">
      <c r="B50" s="115" t="s">
        <v>110</v>
      </c>
      <c r="C50" s="111">
        <v>2</v>
      </c>
      <c r="D50" s="113" t="s">
        <v>111</v>
      </c>
      <c r="E50" s="292" t="s">
        <v>18</v>
      </c>
      <c r="F50" s="114">
        <v>453218</v>
      </c>
      <c r="G50" s="114">
        <v>30906581</v>
      </c>
      <c r="H50" s="293">
        <f t="shared" si="0"/>
        <v>0.2967861417014005</v>
      </c>
      <c r="I50" s="291"/>
      <c r="J50" s="120" t="s">
        <v>893</v>
      </c>
      <c r="K50" s="116">
        <v>4</v>
      </c>
      <c r="L50" s="118" t="s">
        <v>894</v>
      </c>
      <c r="M50" s="188" t="s">
        <v>18</v>
      </c>
      <c r="N50" s="119">
        <v>41505</v>
      </c>
      <c r="O50" s="119">
        <v>2400313</v>
      </c>
      <c r="P50" s="85">
        <f t="shared" si="1"/>
        <v>5.5614422451698647E-2</v>
      </c>
    </row>
    <row r="51" spans="2:16" ht="21.95" customHeight="1">
      <c r="B51" s="120" t="s">
        <v>112</v>
      </c>
      <c r="C51" s="116">
        <v>3</v>
      </c>
      <c r="D51" s="118" t="s">
        <v>113</v>
      </c>
      <c r="E51" s="217" t="s">
        <v>18</v>
      </c>
      <c r="F51" s="119">
        <v>377062</v>
      </c>
      <c r="G51" s="119">
        <v>12963379</v>
      </c>
      <c r="H51" s="294">
        <f t="shared" si="0"/>
        <v>0.12448323665509814</v>
      </c>
      <c r="I51" s="291"/>
      <c r="J51" s="120" t="s">
        <v>57</v>
      </c>
      <c r="K51" s="116">
        <v>4</v>
      </c>
      <c r="L51" s="118" t="s">
        <v>895</v>
      </c>
      <c r="M51" s="188" t="s">
        <v>36</v>
      </c>
      <c r="N51" s="119">
        <v>59085492</v>
      </c>
      <c r="O51" s="119">
        <v>8742416</v>
      </c>
      <c r="P51" s="85">
        <f t="shared" si="1"/>
        <v>0.20255875657570052</v>
      </c>
    </row>
    <row r="52" spans="2:16" ht="21.95" customHeight="1">
      <c r="B52" s="115" t="s">
        <v>114</v>
      </c>
      <c r="C52" s="111">
        <v>2</v>
      </c>
      <c r="D52" s="113" t="s">
        <v>115</v>
      </c>
      <c r="E52" s="292"/>
      <c r="F52" s="114"/>
      <c r="G52" s="114">
        <v>984964</v>
      </c>
      <c r="H52" s="293">
        <f t="shared" si="0"/>
        <v>9.4582983887728719E-3</v>
      </c>
      <c r="I52" s="291"/>
      <c r="J52" s="120" t="s">
        <v>896</v>
      </c>
      <c r="K52" s="116">
        <v>4</v>
      </c>
      <c r="L52" s="118" t="s">
        <v>897</v>
      </c>
      <c r="M52" s="188" t="s">
        <v>18</v>
      </c>
      <c r="N52" s="119">
        <v>19016</v>
      </c>
      <c r="O52" s="119">
        <v>2571876</v>
      </c>
      <c r="P52" s="85">
        <f t="shared" si="1"/>
        <v>5.9589477854506849E-2</v>
      </c>
    </row>
    <row r="53" spans="2:16" ht="21.95" customHeight="1">
      <c r="B53" s="120" t="s">
        <v>116</v>
      </c>
      <c r="C53" s="116">
        <v>3</v>
      </c>
      <c r="D53" s="118" t="s">
        <v>117</v>
      </c>
      <c r="E53" s="217" t="s">
        <v>18</v>
      </c>
      <c r="F53" s="119">
        <v>3</v>
      </c>
      <c r="G53" s="119">
        <v>40666</v>
      </c>
      <c r="H53" s="294">
        <f t="shared" si="0"/>
        <v>3.905027618043275E-4</v>
      </c>
      <c r="I53" s="291"/>
      <c r="J53" s="115" t="s">
        <v>59</v>
      </c>
      <c r="K53" s="111">
        <v>2</v>
      </c>
      <c r="L53" s="113" t="s">
        <v>60</v>
      </c>
      <c r="M53" s="187" t="s">
        <v>18</v>
      </c>
      <c r="N53" s="114">
        <v>50508</v>
      </c>
      <c r="O53" s="114">
        <v>7624168</v>
      </c>
      <c r="P53" s="84">
        <f t="shared" si="1"/>
        <v>0.17664933698010316</v>
      </c>
    </row>
    <row r="54" spans="2:16" ht="21.95" customHeight="1">
      <c r="B54" s="110" t="s">
        <v>118</v>
      </c>
      <c r="C54" s="106">
        <v>1</v>
      </c>
      <c r="D54" s="108" t="s">
        <v>119</v>
      </c>
      <c r="E54" s="289"/>
      <c r="F54" s="109"/>
      <c r="G54" s="109">
        <v>36524395</v>
      </c>
      <c r="H54" s="290">
        <f t="shared" si="0"/>
        <v>0.35073223628417272</v>
      </c>
      <c r="I54" s="291"/>
      <c r="J54" s="120" t="s">
        <v>898</v>
      </c>
      <c r="K54" s="116">
        <v>3</v>
      </c>
      <c r="L54" s="118" t="s">
        <v>899</v>
      </c>
      <c r="M54" s="188" t="s">
        <v>18</v>
      </c>
      <c r="N54" s="119">
        <v>1133</v>
      </c>
      <c r="O54" s="119">
        <v>119364</v>
      </c>
      <c r="P54" s="85">
        <f t="shared" si="1"/>
        <v>2.765622617352219E-3</v>
      </c>
    </row>
    <row r="55" spans="2:16" ht="21.95" customHeight="1">
      <c r="B55" s="115" t="s">
        <v>120</v>
      </c>
      <c r="C55" s="111">
        <v>2</v>
      </c>
      <c r="D55" s="113" t="s">
        <v>121</v>
      </c>
      <c r="E55" s="292" t="s">
        <v>18</v>
      </c>
      <c r="F55" s="114">
        <v>31527</v>
      </c>
      <c r="G55" s="114">
        <v>759022</v>
      </c>
      <c r="H55" s="293">
        <f t="shared" si="0"/>
        <v>7.2886486812138943E-3</v>
      </c>
      <c r="I55" s="291"/>
      <c r="J55" s="120" t="s">
        <v>900</v>
      </c>
      <c r="K55" s="116">
        <v>4</v>
      </c>
      <c r="L55" s="118" t="s">
        <v>901</v>
      </c>
      <c r="M55" s="188" t="s">
        <v>18</v>
      </c>
      <c r="N55" s="119">
        <v>1128</v>
      </c>
      <c r="O55" s="119">
        <v>117605</v>
      </c>
      <c r="P55" s="85">
        <f t="shared" si="1"/>
        <v>2.7248671954166058E-3</v>
      </c>
    </row>
    <row r="56" spans="2:16" ht="21.95" customHeight="1">
      <c r="B56" s="120" t="s">
        <v>122</v>
      </c>
      <c r="C56" s="116">
        <v>3</v>
      </c>
      <c r="D56" s="118" t="s">
        <v>123</v>
      </c>
      <c r="E56" s="217" t="s">
        <v>18</v>
      </c>
      <c r="F56" s="119">
        <v>28978</v>
      </c>
      <c r="G56" s="119">
        <v>666194</v>
      </c>
      <c r="H56" s="294">
        <f t="shared" si="0"/>
        <v>6.397250698309943E-3</v>
      </c>
      <c r="I56" s="291"/>
      <c r="J56" s="120" t="s">
        <v>904</v>
      </c>
      <c r="K56" s="116">
        <v>3</v>
      </c>
      <c r="L56" s="118" t="s">
        <v>905</v>
      </c>
      <c r="M56" s="188" t="s">
        <v>18</v>
      </c>
      <c r="N56" s="119">
        <v>24712</v>
      </c>
      <c r="O56" s="119">
        <v>629173</v>
      </c>
      <c r="P56" s="85">
        <f t="shared" si="1"/>
        <v>1.4577720912732045E-2</v>
      </c>
    </row>
    <row r="57" spans="2:16" ht="21.95" customHeight="1">
      <c r="B57" s="115" t="s">
        <v>124</v>
      </c>
      <c r="C57" s="111">
        <v>2</v>
      </c>
      <c r="D57" s="113" t="s">
        <v>125</v>
      </c>
      <c r="E57" s="292"/>
      <c r="F57" s="114"/>
      <c r="G57" s="114">
        <v>35765373</v>
      </c>
      <c r="H57" s="293">
        <f t="shared" si="0"/>
        <v>0.3434435876029589</v>
      </c>
      <c r="I57" s="291"/>
      <c r="J57" s="120" t="s">
        <v>906</v>
      </c>
      <c r="K57" s="116">
        <v>3</v>
      </c>
      <c r="L57" s="118" t="s">
        <v>907</v>
      </c>
      <c r="M57" s="188" t="s">
        <v>18</v>
      </c>
      <c r="N57" s="119">
        <v>6533</v>
      </c>
      <c r="O57" s="119">
        <v>1004695</v>
      </c>
      <c r="P57" s="85">
        <f t="shared" si="1"/>
        <v>2.3278435839454843E-2</v>
      </c>
    </row>
    <row r="58" spans="2:16" ht="21.95" customHeight="1">
      <c r="B58" s="120" t="s">
        <v>126</v>
      </c>
      <c r="C58" s="116">
        <v>3</v>
      </c>
      <c r="D58" s="118" t="s">
        <v>127</v>
      </c>
      <c r="E58" s="217"/>
      <c r="F58" s="119"/>
      <c r="G58" s="119">
        <v>35403013</v>
      </c>
      <c r="H58" s="294">
        <f t="shared" si="0"/>
        <v>0.33996395890165026</v>
      </c>
      <c r="I58" s="291"/>
      <c r="J58" s="115" t="s">
        <v>61</v>
      </c>
      <c r="K58" s="111">
        <v>2</v>
      </c>
      <c r="L58" s="113" t="s">
        <v>62</v>
      </c>
      <c r="M58" s="187" t="s">
        <v>18</v>
      </c>
      <c r="N58" s="114">
        <v>50518</v>
      </c>
      <c r="O58" s="114">
        <v>15263646</v>
      </c>
      <c r="P58" s="84">
        <f t="shared" si="1"/>
        <v>0.35365340136773005</v>
      </c>
    </row>
    <row r="59" spans="2:16" ht="21.95" customHeight="1">
      <c r="B59" s="120" t="s">
        <v>128</v>
      </c>
      <c r="C59" s="116">
        <v>4</v>
      </c>
      <c r="D59" s="118" t="s">
        <v>129</v>
      </c>
      <c r="E59" s="217" t="s">
        <v>75</v>
      </c>
      <c r="F59" s="119">
        <v>45497</v>
      </c>
      <c r="G59" s="119">
        <v>1523197</v>
      </c>
      <c r="H59" s="294">
        <f t="shared" si="0"/>
        <v>1.4626779994886789E-2</v>
      </c>
      <c r="I59" s="291"/>
      <c r="J59" s="120" t="s">
        <v>63</v>
      </c>
      <c r="K59" s="116">
        <v>3</v>
      </c>
      <c r="L59" s="118" t="s">
        <v>908</v>
      </c>
      <c r="M59" s="188" t="s">
        <v>36</v>
      </c>
      <c r="N59" s="119">
        <v>35896050</v>
      </c>
      <c r="O59" s="119">
        <v>10374539</v>
      </c>
      <c r="P59" s="85">
        <f t="shared" si="1"/>
        <v>0.24037448228111216</v>
      </c>
    </row>
    <row r="60" spans="2:16" ht="21.95" customHeight="1">
      <c r="B60" s="120" t="s">
        <v>130</v>
      </c>
      <c r="C60" s="116">
        <v>4</v>
      </c>
      <c r="D60" s="118" t="s">
        <v>131</v>
      </c>
      <c r="E60" s="217" t="s">
        <v>75</v>
      </c>
      <c r="F60" s="119">
        <v>120171</v>
      </c>
      <c r="G60" s="119">
        <v>3596580</v>
      </c>
      <c r="H60" s="294">
        <f t="shared" si="0"/>
        <v>3.4536822481931052E-2</v>
      </c>
      <c r="I60" s="291"/>
      <c r="J60" s="120" t="s">
        <v>909</v>
      </c>
      <c r="K60" s="116">
        <v>4</v>
      </c>
      <c r="L60" s="118" t="s">
        <v>910</v>
      </c>
      <c r="M60" s="188" t="s">
        <v>36</v>
      </c>
      <c r="N60" s="119">
        <v>35316516</v>
      </c>
      <c r="O60" s="119">
        <v>9979238</v>
      </c>
      <c r="P60" s="85">
        <f t="shared" si="1"/>
        <v>0.23121549476174327</v>
      </c>
    </row>
    <row r="61" spans="2:16" ht="21.95" customHeight="1">
      <c r="B61" s="120" t="s">
        <v>132</v>
      </c>
      <c r="C61" s="116">
        <v>4</v>
      </c>
      <c r="D61" s="118" t="s">
        <v>133</v>
      </c>
      <c r="E61" s="217" t="s">
        <v>75</v>
      </c>
      <c r="F61" s="119">
        <v>47628</v>
      </c>
      <c r="G61" s="119">
        <v>930623</v>
      </c>
      <c r="H61" s="294">
        <f t="shared" si="0"/>
        <v>8.9364789184731373E-3</v>
      </c>
      <c r="I61" s="291"/>
      <c r="J61" s="120" t="s">
        <v>911</v>
      </c>
      <c r="K61" s="116">
        <v>4</v>
      </c>
      <c r="L61" s="118" t="s">
        <v>912</v>
      </c>
      <c r="M61" s="188" t="s">
        <v>36</v>
      </c>
      <c r="N61" s="119">
        <v>24028</v>
      </c>
      <c r="O61" s="119">
        <v>23072</v>
      </c>
      <c r="P61" s="85">
        <f t="shared" si="1"/>
        <v>5.3457026429702757E-4</v>
      </c>
    </row>
    <row r="62" spans="2:16" ht="21.95" customHeight="1">
      <c r="B62" s="120" t="s">
        <v>134</v>
      </c>
      <c r="C62" s="116">
        <v>4</v>
      </c>
      <c r="D62" s="118" t="s">
        <v>135</v>
      </c>
      <c r="E62" s="217" t="s">
        <v>36</v>
      </c>
      <c r="F62" s="119">
        <v>30959487</v>
      </c>
      <c r="G62" s="119">
        <v>11239342</v>
      </c>
      <c r="H62" s="294">
        <f t="shared" si="0"/>
        <v>0.10792785353522288</v>
      </c>
      <c r="I62" s="291"/>
      <c r="J62" s="120" t="s">
        <v>913</v>
      </c>
      <c r="K62" s="116">
        <v>3</v>
      </c>
      <c r="L62" s="118" t="s">
        <v>914</v>
      </c>
      <c r="M62" s="188" t="s">
        <v>36</v>
      </c>
      <c r="N62" s="119">
        <v>3175593</v>
      </c>
      <c r="O62" s="119">
        <v>1175078</v>
      </c>
      <c r="P62" s="85">
        <f t="shared" si="1"/>
        <v>2.7226151050174344E-2</v>
      </c>
    </row>
    <row r="63" spans="2:16" ht="21.95" customHeight="1">
      <c r="B63" s="110" t="s">
        <v>136</v>
      </c>
      <c r="C63" s="106">
        <v>1</v>
      </c>
      <c r="D63" s="108" t="s">
        <v>137</v>
      </c>
      <c r="E63" s="289" t="s">
        <v>18</v>
      </c>
      <c r="F63" s="109">
        <v>7540</v>
      </c>
      <c r="G63" s="109">
        <v>1456374</v>
      </c>
      <c r="H63" s="290">
        <f t="shared" si="0"/>
        <v>1.3985099818521998E-2</v>
      </c>
      <c r="I63" s="291"/>
      <c r="J63" s="120" t="s">
        <v>915</v>
      </c>
      <c r="K63" s="116">
        <v>4</v>
      </c>
      <c r="L63" s="118" t="s">
        <v>916</v>
      </c>
      <c r="M63" s="188" t="s">
        <v>36</v>
      </c>
      <c r="N63" s="119">
        <v>1328779</v>
      </c>
      <c r="O63" s="119">
        <v>390072</v>
      </c>
      <c r="P63" s="85">
        <f t="shared" si="1"/>
        <v>9.0378333969690586E-3</v>
      </c>
    </row>
    <row r="64" spans="2:16" ht="21.95" customHeight="1">
      <c r="B64" s="115" t="s">
        <v>138</v>
      </c>
      <c r="C64" s="111">
        <v>2</v>
      </c>
      <c r="D64" s="113" t="s">
        <v>139</v>
      </c>
      <c r="E64" s="292" t="s">
        <v>18</v>
      </c>
      <c r="F64" s="114">
        <v>0</v>
      </c>
      <c r="G64" s="114">
        <v>7127</v>
      </c>
      <c r="H64" s="293">
        <f t="shared" si="0"/>
        <v>6.84383313672218E-5</v>
      </c>
      <c r="I64" s="291"/>
      <c r="J64" s="120" t="s">
        <v>917</v>
      </c>
      <c r="K64" s="116">
        <v>4</v>
      </c>
      <c r="L64" s="118" t="s">
        <v>918</v>
      </c>
      <c r="M64" s="188" t="s">
        <v>36</v>
      </c>
      <c r="N64" s="119">
        <v>546549</v>
      </c>
      <c r="O64" s="119">
        <v>318811</v>
      </c>
      <c r="P64" s="85">
        <f t="shared" si="1"/>
        <v>7.3867406610090003E-3</v>
      </c>
    </row>
    <row r="65" spans="2:16" ht="21.95" customHeight="1">
      <c r="B65" s="115" t="s">
        <v>140</v>
      </c>
      <c r="C65" s="111">
        <v>2</v>
      </c>
      <c r="D65" s="113" t="s">
        <v>141</v>
      </c>
      <c r="E65" s="292" t="s">
        <v>18</v>
      </c>
      <c r="F65" s="114">
        <v>3724</v>
      </c>
      <c r="G65" s="114">
        <v>865545</v>
      </c>
      <c r="H65" s="293">
        <f t="shared" si="0"/>
        <v>8.3115554263002659E-3</v>
      </c>
      <c r="I65" s="291"/>
      <c r="J65" s="120" t="s">
        <v>919</v>
      </c>
      <c r="K65" s="116">
        <v>3</v>
      </c>
      <c r="L65" s="118" t="s">
        <v>920</v>
      </c>
      <c r="M65" s="188" t="s">
        <v>18</v>
      </c>
      <c r="N65" s="119">
        <v>1706</v>
      </c>
      <c r="O65" s="119">
        <v>971920</v>
      </c>
      <c r="P65" s="85">
        <f t="shared" si="1"/>
        <v>2.2519050419364035E-2</v>
      </c>
    </row>
    <row r="66" spans="2:16" ht="21.95" customHeight="1">
      <c r="B66" s="115" t="s">
        <v>142</v>
      </c>
      <c r="C66" s="111">
        <v>2</v>
      </c>
      <c r="D66" s="113" t="s">
        <v>143</v>
      </c>
      <c r="E66" s="292" t="s">
        <v>18</v>
      </c>
      <c r="F66" s="114">
        <v>3812</v>
      </c>
      <c r="G66" s="114">
        <v>583702</v>
      </c>
      <c r="H66" s="293">
        <f t="shared" si="0"/>
        <v>5.605106060854511E-3</v>
      </c>
      <c r="I66" s="291"/>
      <c r="J66" s="120" t="s">
        <v>921</v>
      </c>
      <c r="K66" s="116">
        <v>4</v>
      </c>
      <c r="L66" s="118" t="s">
        <v>922</v>
      </c>
      <c r="M66" s="188" t="s">
        <v>36</v>
      </c>
      <c r="N66" s="119">
        <v>272054</v>
      </c>
      <c r="O66" s="119">
        <v>237242</v>
      </c>
      <c r="P66" s="85">
        <f t="shared" si="1"/>
        <v>5.4968151283961257E-3</v>
      </c>
    </row>
    <row r="67" spans="2:16" ht="21.95" customHeight="1">
      <c r="B67" s="110" t="s">
        <v>144</v>
      </c>
      <c r="C67" s="106">
        <v>1</v>
      </c>
      <c r="D67" s="108" t="s">
        <v>145</v>
      </c>
      <c r="E67" s="289"/>
      <c r="F67" s="109"/>
      <c r="G67" s="109">
        <v>514864276</v>
      </c>
      <c r="H67" s="290">
        <f t="shared" si="0"/>
        <v>4.9440791258640022</v>
      </c>
      <c r="I67" s="291"/>
      <c r="J67" s="120" t="s">
        <v>923</v>
      </c>
      <c r="K67" s="116">
        <v>4</v>
      </c>
      <c r="L67" s="118" t="s">
        <v>924</v>
      </c>
      <c r="M67" s="188" t="s">
        <v>36</v>
      </c>
      <c r="N67" s="119">
        <v>476011</v>
      </c>
      <c r="O67" s="119">
        <v>352141</v>
      </c>
      <c r="P67" s="85">
        <f t="shared" si="1"/>
        <v>8.1589852392432195E-3</v>
      </c>
    </row>
    <row r="68" spans="2:16" ht="21.95" customHeight="1">
      <c r="B68" s="115" t="s">
        <v>146</v>
      </c>
      <c r="C68" s="111">
        <v>2</v>
      </c>
      <c r="D68" s="113" t="s">
        <v>147</v>
      </c>
      <c r="E68" s="292"/>
      <c r="F68" s="114"/>
      <c r="G68" s="114">
        <v>102648499</v>
      </c>
      <c r="H68" s="293">
        <f t="shared" si="0"/>
        <v>0.98570113496701783</v>
      </c>
      <c r="I68" s="291"/>
      <c r="J68" s="120" t="s">
        <v>925</v>
      </c>
      <c r="K68" s="116">
        <v>4</v>
      </c>
      <c r="L68" s="118" t="s">
        <v>926</v>
      </c>
      <c r="M68" s="188" t="s">
        <v>36</v>
      </c>
      <c r="N68" s="119">
        <v>957046</v>
      </c>
      <c r="O68" s="119">
        <v>382537</v>
      </c>
      <c r="P68" s="85">
        <f t="shared" si="1"/>
        <v>8.8632500517246901E-3</v>
      </c>
    </row>
    <row r="69" spans="2:16" ht="21.95" customHeight="1">
      <c r="B69" s="120" t="s">
        <v>148</v>
      </c>
      <c r="C69" s="116">
        <v>3</v>
      </c>
      <c r="D69" s="118" t="s">
        <v>149</v>
      </c>
      <c r="E69" s="217"/>
      <c r="F69" s="119"/>
      <c r="G69" s="119">
        <v>42765344</v>
      </c>
      <c r="H69" s="294">
        <f t="shared" si="0"/>
        <v>0.41066209957979943</v>
      </c>
      <c r="I69" s="291"/>
      <c r="J69" s="115" t="s">
        <v>65</v>
      </c>
      <c r="K69" s="111">
        <v>2</v>
      </c>
      <c r="L69" s="113" t="s">
        <v>66</v>
      </c>
      <c r="M69" s="187" t="s">
        <v>18</v>
      </c>
      <c r="N69" s="114">
        <v>399145</v>
      </c>
      <c r="O69" s="114">
        <v>23597332</v>
      </c>
      <c r="P69" s="84">
        <f t="shared" si="1"/>
        <v>0.54674202513629966</v>
      </c>
    </row>
    <row r="70" spans="2:16" ht="21.95" customHeight="1">
      <c r="B70" s="120" t="s">
        <v>150</v>
      </c>
      <c r="C70" s="116">
        <v>4</v>
      </c>
      <c r="D70" s="118" t="s">
        <v>151</v>
      </c>
      <c r="E70" s="217" t="s">
        <v>36</v>
      </c>
      <c r="F70" s="119">
        <v>82591864</v>
      </c>
      <c r="G70" s="119">
        <v>6811760</v>
      </c>
      <c r="H70" s="294">
        <f t="shared" si="0"/>
        <v>6.5411181152516734E-2</v>
      </c>
      <c r="I70" s="291"/>
      <c r="J70" s="120" t="s">
        <v>67</v>
      </c>
      <c r="K70" s="116">
        <v>3</v>
      </c>
      <c r="L70" s="118" t="s">
        <v>927</v>
      </c>
      <c r="M70" s="188" t="s">
        <v>18</v>
      </c>
      <c r="N70" s="119">
        <v>23188</v>
      </c>
      <c r="O70" s="119">
        <v>1384321</v>
      </c>
      <c r="P70" s="85">
        <f t="shared" si="1"/>
        <v>3.2074239027475963E-2</v>
      </c>
    </row>
    <row r="71" spans="2:16" ht="21.95" customHeight="1">
      <c r="B71" s="120" t="s">
        <v>152</v>
      </c>
      <c r="C71" s="116">
        <v>4</v>
      </c>
      <c r="D71" s="118" t="s">
        <v>153</v>
      </c>
      <c r="E71" s="217" t="s">
        <v>18</v>
      </c>
      <c r="F71" s="119">
        <v>11108</v>
      </c>
      <c r="G71" s="119">
        <v>1259176</v>
      </c>
      <c r="H71" s="294">
        <f t="shared" ref="H71:H134" si="2">G71/$G$394*100</f>
        <v>1.2091469669938668E-2</v>
      </c>
      <c r="I71" s="291"/>
      <c r="J71" s="120" t="s">
        <v>928</v>
      </c>
      <c r="K71" s="116">
        <v>3</v>
      </c>
      <c r="L71" s="118" t="s">
        <v>1294</v>
      </c>
      <c r="M71" s="188" t="s">
        <v>18</v>
      </c>
      <c r="N71" s="119">
        <v>24204</v>
      </c>
      <c r="O71" s="119">
        <v>4595980</v>
      </c>
      <c r="P71" s="85">
        <f t="shared" ref="P71:P134" si="3">O71/$O$391*100</f>
        <v>0.10648726782697003</v>
      </c>
    </row>
    <row r="72" spans="2:16" ht="21.95" customHeight="1">
      <c r="B72" s="120" t="s">
        <v>154</v>
      </c>
      <c r="C72" s="116">
        <v>4</v>
      </c>
      <c r="D72" s="118" t="s">
        <v>155</v>
      </c>
      <c r="E72" s="217" t="s">
        <v>36</v>
      </c>
      <c r="F72" s="119">
        <v>20000</v>
      </c>
      <c r="G72" s="119">
        <v>2112</v>
      </c>
      <c r="H72" s="294">
        <f t="shared" si="2"/>
        <v>2.0280869348614068E-5</v>
      </c>
      <c r="I72" s="291"/>
      <c r="J72" s="115" t="s">
        <v>69</v>
      </c>
      <c r="K72" s="111">
        <v>2</v>
      </c>
      <c r="L72" s="113" t="s">
        <v>70</v>
      </c>
      <c r="M72" s="187"/>
      <c r="N72" s="114"/>
      <c r="O72" s="114">
        <v>13863760</v>
      </c>
      <c r="P72" s="84">
        <f t="shared" si="3"/>
        <v>0.32121852667088069</v>
      </c>
    </row>
    <row r="73" spans="2:16" ht="21.95" customHeight="1">
      <c r="B73" s="120" t="s">
        <v>156</v>
      </c>
      <c r="C73" s="116">
        <v>3</v>
      </c>
      <c r="D73" s="118" t="s">
        <v>157</v>
      </c>
      <c r="E73" s="217" t="s">
        <v>18</v>
      </c>
      <c r="F73" s="119">
        <v>53210</v>
      </c>
      <c r="G73" s="119">
        <v>55270416</v>
      </c>
      <c r="H73" s="294">
        <f t="shared" si="2"/>
        <v>0.53074435877819526</v>
      </c>
      <c r="I73" s="291"/>
      <c r="J73" s="110" t="s">
        <v>71</v>
      </c>
      <c r="K73" s="106">
        <v>1</v>
      </c>
      <c r="L73" s="108" t="s">
        <v>72</v>
      </c>
      <c r="M73" s="186"/>
      <c r="N73" s="109"/>
      <c r="O73" s="109">
        <v>14268400</v>
      </c>
      <c r="P73" s="83">
        <f t="shared" si="3"/>
        <v>0.33059389559187363</v>
      </c>
    </row>
    <row r="74" spans="2:16" ht="21.95" customHeight="1">
      <c r="B74" s="120" t="s">
        <v>158</v>
      </c>
      <c r="C74" s="116">
        <v>4</v>
      </c>
      <c r="D74" s="118" t="s">
        <v>159</v>
      </c>
      <c r="E74" s="217" t="s">
        <v>18</v>
      </c>
      <c r="F74" s="119">
        <v>495</v>
      </c>
      <c r="G74" s="119">
        <v>195740</v>
      </c>
      <c r="H74" s="294">
        <f t="shared" si="2"/>
        <v>1.8796294348000554E-3</v>
      </c>
      <c r="I74" s="291"/>
      <c r="J74" s="115" t="s">
        <v>73</v>
      </c>
      <c r="K74" s="111">
        <v>2</v>
      </c>
      <c r="L74" s="113" t="s">
        <v>74</v>
      </c>
      <c r="M74" s="187" t="s">
        <v>75</v>
      </c>
      <c r="N74" s="114">
        <v>48108</v>
      </c>
      <c r="O74" s="114">
        <v>6279815</v>
      </c>
      <c r="P74" s="84">
        <f t="shared" si="3"/>
        <v>0.14550114269618752</v>
      </c>
    </row>
    <row r="75" spans="2:16" ht="21.95" customHeight="1">
      <c r="B75" s="120" t="s">
        <v>160</v>
      </c>
      <c r="C75" s="116">
        <v>4</v>
      </c>
      <c r="D75" s="118" t="s">
        <v>161</v>
      </c>
      <c r="E75" s="217" t="s">
        <v>18</v>
      </c>
      <c r="F75" s="119">
        <v>144</v>
      </c>
      <c r="G75" s="119">
        <v>26130</v>
      </c>
      <c r="H75" s="294">
        <f t="shared" si="2"/>
        <v>2.5091814208299504E-4</v>
      </c>
      <c r="I75" s="291"/>
      <c r="J75" s="120" t="s">
        <v>930</v>
      </c>
      <c r="K75" s="116">
        <v>3</v>
      </c>
      <c r="L75" s="118" t="s">
        <v>931</v>
      </c>
      <c r="M75" s="188" t="s">
        <v>932</v>
      </c>
      <c r="N75" s="119">
        <v>17630482</v>
      </c>
      <c r="O75" s="119">
        <v>4274737</v>
      </c>
      <c r="P75" s="85">
        <f t="shared" si="3"/>
        <v>9.9044178566673149E-2</v>
      </c>
    </row>
    <row r="76" spans="2:16" ht="21.95" customHeight="1">
      <c r="B76" s="120" t="s">
        <v>162</v>
      </c>
      <c r="C76" s="116">
        <v>4</v>
      </c>
      <c r="D76" s="118" t="s">
        <v>163</v>
      </c>
      <c r="E76" s="217" t="s">
        <v>18</v>
      </c>
      <c r="F76" s="119">
        <v>2367</v>
      </c>
      <c r="G76" s="119">
        <v>1535673</v>
      </c>
      <c r="H76" s="294">
        <f t="shared" si="2"/>
        <v>1.4746583084845742E-2</v>
      </c>
      <c r="I76" s="291"/>
      <c r="J76" s="120" t="s">
        <v>933</v>
      </c>
      <c r="K76" s="116">
        <v>4</v>
      </c>
      <c r="L76" s="118" t="s">
        <v>934</v>
      </c>
      <c r="M76" s="188" t="s">
        <v>932</v>
      </c>
      <c r="N76" s="119">
        <v>4688501</v>
      </c>
      <c r="O76" s="119">
        <v>827332</v>
      </c>
      <c r="P76" s="85">
        <f t="shared" si="3"/>
        <v>1.9168996441634379E-2</v>
      </c>
    </row>
    <row r="77" spans="2:16" ht="21.95" customHeight="1">
      <c r="B77" s="120" t="s">
        <v>164</v>
      </c>
      <c r="C77" s="116">
        <v>4</v>
      </c>
      <c r="D77" s="118" t="s">
        <v>165</v>
      </c>
      <c r="E77" s="217" t="s">
        <v>18</v>
      </c>
      <c r="F77" s="119">
        <v>12</v>
      </c>
      <c r="G77" s="119">
        <v>1386</v>
      </c>
      <c r="H77" s="294">
        <f t="shared" si="2"/>
        <v>1.330932051002798E-5</v>
      </c>
      <c r="I77" s="291"/>
      <c r="J77" s="120" t="s">
        <v>935</v>
      </c>
      <c r="K77" s="116">
        <v>5</v>
      </c>
      <c r="L77" s="118" t="s">
        <v>936</v>
      </c>
      <c r="M77" s="188" t="s">
        <v>932</v>
      </c>
      <c r="N77" s="119">
        <v>605955</v>
      </c>
      <c r="O77" s="119">
        <v>267718</v>
      </c>
      <c r="P77" s="85">
        <f t="shared" si="3"/>
        <v>6.202933513222591E-3</v>
      </c>
    </row>
    <row r="78" spans="2:16" ht="21.95" customHeight="1">
      <c r="B78" s="115" t="s">
        <v>166</v>
      </c>
      <c r="C78" s="111">
        <v>2</v>
      </c>
      <c r="D78" s="113" t="s">
        <v>167</v>
      </c>
      <c r="E78" s="292" t="s">
        <v>18</v>
      </c>
      <c r="F78" s="114">
        <v>152286</v>
      </c>
      <c r="G78" s="114">
        <v>7462871</v>
      </c>
      <c r="H78" s="293">
        <f t="shared" si="2"/>
        <v>7.166359456276554E-2</v>
      </c>
      <c r="I78" s="291"/>
      <c r="J78" s="120" t="s">
        <v>937</v>
      </c>
      <c r="K78" s="116">
        <v>5</v>
      </c>
      <c r="L78" s="118" t="s">
        <v>938</v>
      </c>
      <c r="M78" s="188" t="s">
        <v>932</v>
      </c>
      <c r="N78" s="119">
        <v>5806</v>
      </c>
      <c r="O78" s="119">
        <v>15697</v>
      </c>
      <c r="P78" s="85">
        <f t="shared" si="3"/>
        <v>3.6369406374265088E-4</v>
      </c>
    </row>
    <row r="79" spans="2:16" ht="21.95" customHeight="1">
      <c r="B79" s="115" t="s">
        <v>168</v>
      </c>
      <c r="C79" s="111">
        <v>2</v>
      </c>
      <c r="D79" s="113" t="s">
        <v>169</v>
      </c>
      <c r="E79" s="292" t="s">
        <v>18</v>
      </c>
      <c r="F79" s="114">
        <v>39162</v>
      </c>
      <c r="G79" s="114">
        <v>32186347</v>
      </c>
      <c r="H79" s="293">
        <f t="shared" si="2"/>
        <v>0.30907533064211945</v>
      </c>
      <c r="I79" s="291"/>
      <c r="J79" s="120" t="s">
        <v>939</v>
      </c>
      <c r="K79" s="116">
        <v>4</v>
      </c>
      <c r="L79" s="118" t="s">
        <v>940</v>
      </c>
      <c r="M79" s="188" t="s">
        <v>932</v>
      </c>
      <c r="N79" s="119">
        <v>3733514</v>
      </c>
      <c r="O79" s="119">
        <v>2595053</v>
      </c>
      <c r="P79" s="85">
        <f t="shared" si="3"/>
        <v>6.0126480932506679E-2</v>
      </c>
    </row>
    <row r="80" spans="2:16" ht="21.95" customHeight="1">
      <c r="B80" s="120" t="s">
        <v>170</v>
      </c>
      <c r="C80" s="116">
        <v>3</v>
      </c>
      <c r="D80" s="118" t="s">
        <v>171</v>
      </c>
      <c r="E80" s="217" t="s">
        <v>18</v>
      </c>
      <c r="F80" s="119">
        <v>344</v>
      </c>
      <c r="G80" s="119">
        <v>1197977</v>
      </c>
      <c r="H80" s="294">
        <f t="shared" si="2"/>
        <v>1.1503794990362042E-2</v>
      </c>
      <c r="I80" s="291"/>
      <c r="J80" s="120" t="s">
        <v>941</v>
      </c>
      <c r="K80" s="116">
        <v>4</v>
      </c>
      <c r="L80" s="118" t="s">
        <v>942</v>
      </c>
      <c r="M80" s="188" t="s">
        <v>932</v>
      </c>
      <c r="N80" s="119">
        <v>173404</v>
      </c>
      <c r="O80" s="119">
        <v>32861</v>
      </c>
      <c r="P80" s="85">
        <f t="shared" si="3"/>
        <v>7.613780103616775E-4</v>
      </c>
    </row>
    <row r="81" spans="2:16" ht="21.95" customHeight="1">
      <c r="B81" s="120" t="s">
        <v>172</v>
      </c>
      <c r="C81" s="116">
        <v>3</v>
      </c>
      <c r="D81" s="118" t="s">
        <v>173</v>
      </c>
      <c r="E81" s="217" t="s">
        <v>18</v>
      </c>
      <c r="F81" s="119">
        <v>32908</v>
      </c>
      <c r="G81" s="119">
        <v>22582741</v>
      </c>
      <c r="H81" s="294">
        <f t="shared" si="2"/>
        <v>0.21685493359592337</v>
      </c>
      <c r="I81" s="291"/>
      <c r="J81" s="115" t="s">
        <v>76</v>
      </c>
      <c r="K81" s="111">
        <v>2</v>
      </c>
      <c r="L81" s="113" t="s">
        <v>77</v>
      </c>
      <c r="M81" s="187"/>
      <c r="N81" s="114"/>
      <c r="O81" s="114">
        <v>7988585</v>
      </c>
      <c r="P81" s="84">
        <f t="shared" si="3"/>
        <v>0.18509275289568611</v>
      </c>
    </row>
    <row r="82" spans="2:16" ht="21.95" customHeight="1">
      <c r="B82" s="115" t="s">
        <v>174</v>
      </c>
      <c r="C82" s="111">
        <v>2</v>
      </c>
      <c r="D82" s="113" t="s">
        <v>175</v>
      </c>
      <c r="E82" s="292" t="s">
        <v>36</v>
      </c>
      <c r="F82" s="114">
        <v>1902109</v>
      </c>
      <c r="G82" s="114">
        <v>8946903</v>
      </c>
      <c r="H82" s="293">
        <f t="shared" si="2"/>
        <v>8.5914285425058343E-2</v>
      </c>
      <c r="I82" s="291"/>
      <c r="J82" s="120" t="s">
        <v>78</v>
      </c>
      <c r="K82" s="116">
        <v>3</v>
      </c>
      <c r="L82" s="118" t="s">
        <v>79</v>
      </c>
      <c r="M82" s="188" t="s">
        <v>36</v>
      </c>
      <c r="N82" s="119">
        <v>11711200</v>
      </c>
      <c r="O82" s="119">
        <v>7206622</v>
      </c>
      <c r="P82" s="85">
        <f t="shared" si="3"/>
        <v>0.16697494050055364</v>
      </c>
    </row>
    <row r="83" spans="2:16" ht="21.95" customHeight="1">
      <c r="B83" s="120" t="s">
        <v>176</v>
      </c>
      <c r="C83" s="116">
        <v>3</v>
      </c>
      <c r="D83" s="118" t="s">
        <v>177</v>
      </c>
      <c r="E83" s="217" t="s">
        <v>36</v>
      </c>
      <c r="F83" s="119">
        <v>2338</v>
      </c>
      <c r="G83" s="119">
        <v>32411</v>
      </c>
      <c r="H83" s="294">
        <f t="shared" si="2"/>
        <v>3.1123260248955043E-4</v>
      </c>
      <c r="I83" s="291"/>
      <c r="J83" s="120" t="s">
        <v>943</v>
      </c>
      <c r="K83" s="116">
        <v>3</v>
      </c>
      <c r="L83" s="118" t="s">
        <v>944</v>
      </c>
      <c r="M83" s="188"/>
      <c r="N83" s="119"/>
      <c r="O83" s="119">
        <v>781963</v>
      </c>
      <c r="P83" s="85">
        <f t="shared" si="3"/>
        <v>1.8117812395132479E-2</v>
      </c>
    </row>
    <row r="84" spans="2:16" ht="21.95" customHeight="1">
      <c r="B84" s="120" t="s">
        <v>178</v>
      </c>
      <c r="C84" s="116">
        <v>3</v>
      </c>
      <c r="D84" s="118" t="s">
        <v>179</v>
      </c>
      <c r="E84" s="217" t="s">
        <v>36</v>
      </c>
      <c r="F84" s="119">
        <v>39425</v>
      </c>
      <c r="G84" s="119">
        <v>312829</v>
      </c>
      <c r="H84" s="294">
        <f t="shared" si="2"/>
        <v>3.003998142735601E-3</v>
      </c>
      <c r="I84" s="291"/>
      <c r="J84" s="110" t="s">
        <v>80</v>
      </c>
      <c r="K84" s="106">
        <v>1</v>
      </c>
      <c r="L84" s="108" t="s">
        <v>1293</v>
      </c>
      <c r="M84" s="186"/>
      <c r="N84" s="109"/>
      <c r="O84" s="109">
        <v>183492580</v>
      </c>
      <c r="P84" s="83">
        <f t="shared" si="3"/>
        <v>4.2514596475010169</v>
      </c>
    </row>
    <row r="85" spans="2:16" ht="21.95" customHeight="1">
      <c r="B85" s="120" t="s">
        <v>180</v>
      </c>
      <c r="C85" s="116">
        <v>3</v>
      </c>
      <c r="D85" s="118" t="s">
        <v>181</v>
      </c>
      <c r="E85" s="217" t="s">
        <v>36</v>
      </c>
      <c r="F85" s="119">
        <v>19892</v>
      </c>
      <c r="G85" s="119">
        <v>2054610</v>
      </c>
      <c r="H85" s="294">
        <f t="shared" si="2"/>
        <v>1.9729771293729142E-2</v>
      </c>
      <c r="I85" s="291"/>
      <c r="J85" s="115" t="s">
        <v>84</v>
      </c>
      <c r="K85" s="111">
        <v>2</v>
      </c>
      <c r="L85" s="113" t="s">
        <v>85</v>
      </c>
      <c r="M85" s="187" t="s">
        <v>18</v>
      </c>
      <c r="N85" s="114">
        <v>1062046</v>
      </c>
      <c r="O85" s="114">
        <v>62922533</v>
      </c>
      <c r="P85" s="84">
        <f t="shared" si="3"/>
        <v>1.4578933380742214</v>
      </c>
    </row>
    <row r="86" spans="2:16" ht="21.95" customHeight="1">
      <c r="B86" s="120" t="s">
        <v>182</v>
      </c>
      <c r="C86" s="116">
        <v>3</v>
      </c>
      <c r="D86" s="118" t="s">
        <v>183</v>
      </c>
      <c r="E86" s="217" t="s">
        <v>36</v>
      </c>
      <c r="F86" s="119">
        <v>12852</v>
      </c>
      <c r="G86" s="119">
        <v>488968</v>
      </c>
      <c r="H86" s="294">
        <f t="shared" si="2"/>
        <v>4.6954053615781829E-3</v>
      </c>
      <c r="I86" s="291"/>
      <c r="J86" s="120" t="s">
        <v>951</v>
      </c>
      <c r="K86" s="116">
        <v>3</v>
      </c>
      <c r="L86" s="118" t="s">
        <v>952</v>
      </c>
      <c r="M86" s="188" t="s">
        <v>18</v>
      </c>
      <c r="N86" s="119">
        <v>2488</v>
      </c>
      <c r="O86" s="119">
        <v>537108</v>
      </c>
      <c r="P86" s="85">
        <f t="shared" si="3"/>
        <v>1.2444606688455612E-2</v>
      </c>
    </row>
    <row r="87" spans="2:16" ht="21.95" customHeight="1">
      <c r="B87" s="115" t="s">
        <v>184</v>
      </c>
      <c r="C87" s="111">
        <v>2</v>
      </c>
      <c r="D87" s="113" t="s">
        <v>185</v>
      </c>
      <c r="E87" s="292" t="s">
        <v>18</v>
      </c>
      <c r="F87" s="114">
        <v>72500</v>
      </c>
      <c r="G87" s="114">
        <v>59573777</v>
      </c>
      <c r="H87" s="293">
        <f t="shared" si="2"/>
        <v>0.57206817610817684</v>
      </c>
      <c r="I87" s="291"/>
      <c r="J87" s="120" t="s">
        <v>953</v>
      </c>
      <c r="K87" s="116">
        <v>3</v>
      </c>
      <c r="L87" s="118" t="s">
        <v>954</v>
      </c>
      <c r="M87" s="188" t="s">
        <v>18</v>
      </c>
      <c r="N87" s="119">
        <v>563195</v>
      </c>
      <c r="O87" s="119">
        <v>29337850</v>
      </c>
      <c r="P87" s="85">
        <f t="shared" si="3"/>
        <v>0.67974784277074152</v>
      </c>
    </row>
    <row r="88" spans="2:16" ht="21.95" customHeight="1">
      <c r="B88" s="120" t="s">
        <v>186</v>
      </c>
      <c r="C88" s="116">
        <v>3</v>
      </c>
      <c r="D88" s="118" t="s">
        <v>187</v>
      </c>
      <c r="E88" s="217" t="s">
        <v>18</v>
      </c>
      <c r="F88" s="119">
        <v>12403</v>
      </c>
      <c r="G88" s="119">
        <v>22368457</v>
      </c>
      <c r="H88" s="294">
        <f t="shared" si="2"/>
        <v>0.21479723198252451</v>
      </c>
      <c r="I88" s="291"/>
      <c r="J88" s="120" t="s">
        <v>955</v>
      </c>
      <c r="K88" s="116">
        <v>3</v>
      </c>
      <c r="L88" s="118" t="s">
        <v>956</v>
      </c>
      <c r="M88" s="188" t="s">
        <v>18</v>
      </c>
      <c r="N88" s="119">
        <v>496363</v>
      </c>
      <c r="O88" s="119">
        <v>33047575</v>
      </c>
      <c r="P88" s="85">
        <f t="shared" si="3"/>
        <v>0.76570088861502428</v>
      </c>
    </row>
    <row r="89" spans="2:16" ht="21.95" customHeight="1">
      <c r="B89" s="120" t="s">
        <v>188</v>
      </c>
      <c r="C89" s="116">
        <v>3</v>
      </c>
      <c r="D89" s="118" t="s">
        <v>189</v>
      </c>
      <c r="E89" s="217" t="s">
        <v>18</v>
      </c>
      <c r="F89" s="119">
        <v>40318</v>
      </c>
      <c r="G89" s="119">
        <v>26311347</v>
      </c>
      <c r="H89" s="294">
        <f t="shared" si="2"/>
        <v>0.25265956008193591</v>
      </c>
      <c r="I89" s="291"/>
      <c r="J89" s="120" t="s">
        <v>957</v>
      </c>
      <c r="K89" s="116">
        <v>4</v>
      </c>
      <c r="L89" s="118" t="s">
        <v>958</v>
      </c>
      <c r="M89" s="188" t="s">
        <v>18</v>
      </c>
      <c r="N89" s="119">
        <v>3528</v>
      </c>
      <c r="O89" s="119">
        <v>194982</v>
      </c>
      <c r="P89" s="85">
        <f t="shared" si="3"/>
        <v>4.5176655371516571E-3</v>
      </c>
    </row>
    <row r="90" spans="2:16" ht="21.95" customHeight="1">
      <c r="B90" s="115" t="s">
        <v>190</v>
      </c>
      <c r="C90" s="111">
        <v>2</v>
      </c>
      <c r="D90" s="113" t="s">
        <v>191</v>
      </c>
      <c r="E90" s="292" t="s">
        <v>18</v>
      </c>
      <c r="F90" s="114">
        <v>42321</v>
      </c>
      <c r="G90" s="114">
        <v>561380</v>
      </c>
      <c r="H90" s="293">
        <f t="shared" si="2"/>
        <v>5.3907549407788656E-3</v>
      </c>
      <c r="I90" s="291"/>
      <c r="J90" s="120" t="s">
        <v>959</v>
      </c>
      <c r="K90" s="116">
        <v>4</v>
      </c>
      <c r="L90" s="118" t="s">
        <v>960</v>
      </c>
      <c r="M90" s="188" t="s">
        <v>18</v>
      </c>
      <c r="N90" s="119">
        <v>5459</v>
      </c>
      <c r="O90" s="119">
        <v>158755</v>
      </c>
      <c r="P90" s="85">
        <f t="shared" si="3"/>
        <v>3.6782984703742465E-3</v>
      </c>
    </row>
    <row r="91" spans="2:16" ht="21.95" customHeight="1">
      <c r="B91" s="120" t="s">
        <v>192</v>
      </c>
      <c r="C91" s="116">
        <v>3</v>
      </c>
      <c r="D91" s="118" t="s">
        <v>193</v>
      </c>
      <c r="E91" s="217" t="s">
        <v>18</v>
      </c>
      <c r="F91" s="119">
        <v>32496</v>
      </c>
      <c r="G91" s="119">
        <v>388363</v>
      </c>
      <c r="H91" s="294">
        <f t="shared" si="2"/>
        <v>3.7293273024790741E-3</v>
      </c>
      <c r="I91" s="291"/>
      <c r="J91" s="120" t="s">
        <v>961</v>
      </c>
      <c r="K91" s="116">
        <v>4</v>
      </c>
      <c r="L91" s="118" t="s">
        <v>962</v>
      </c>
      <c r="M91" s="188" t="s">
        <v>18</v>
      </c>
      <c r="N91" s="119">
        <v>394674</v>
      </c>
      <c r="O91" s="119">
        <v>18043199</v>
      </c>
      <c r="P91" s="85">
        <f t="shared" si="3"/>
        <v>0.41805468352088521</v>
      </c>
    </row>
    <row r="92" spans="2:16" ht="21.95" customHeight="1">
      <c r="B92" s="120" t="s">
        <v>194</v>
      </c>
      <c r="C92" s="116">
        <v>4</v>
      </c>
      <c r="D92" s="118" t="s">
        <v>195</v>
      </c>
      <c r="E92" s="217" t="s">
        <v>18</v>
      </c>
      <c r="F92" s="119">
        <v>32005</v>
      </c>
      <c r="G92" s="119">
        <v>337554</v>
      </c>
      <c r="H92" s="294">
        <f t="shared" si="2"/>
        <v>3.2414245133059053E-3</v>
      </c>
      <c r="I92" s="291"/>
      <c r="J92" s="120" t="s">
        <v>963</v>
      </c>
      <c r="K92" s="116">
        <v>4</v>
      </c>
      <c r="L92" s="118" t="s">
        <v>964</v>
      </c>
      <c r="M92" s="188" t="s">
        <v>18</v>
      </c>
      <c r="N92" s="119">
        <v>89020</v>
      </c>
      <c r="O92" s="119">
        <v>14138272</v>
      </c>
      <c r="P92" s="85">
        <f t="shared" si="3"/>
        <v>0.32757887481550207</v>
      </c>
    </row>
    <row r="93" spans="2:16" ht="21.95" customHeight="1">
      <c r="B93" s="120" t="s">
        <v>196</v>
      </c>
      <c r="C93" s="116">
        <v>4</v>
      </c>
      <c r="D93" s="118" t="s">
        <v>197</v>
      </c>
      <c r="E93" s="217" t="s">
        <v>18</v>
      </c>
      <c r="F93" s="119">
        <v>470</v>
      </c>
      <c r="G93" s="119">
        <v>45773</v>
      </c>
      <c r="H93" s="294">
        <f t="shared" si="2"/>
        <v>4.3954367078319681E-4</v>
      </c>
      <c r="I93" s="291"/>
      <c r="J93" s="120" t="s">
        <v>965</v>
      </c>
      <c r="K93" s="116">
        <v>4</v>
      </c>
      <c r="L93" s="118" t="s">
        <v>966</v>
      </c>
      <c r="M93" s="188" t="s">
        <v>18</v>
      </c>
      <c r="N93" s="119">
        <v>57</v>
      </c>
      <c r="O93" s="119">
        <v>4522</v>
      </c>
      <c r="P93" s="85">
        <f t="shared" si="3"/>
        <v>1.047731768009344E-4</v>
      </c>
    </row>
    <row r="94" spans="2:16" ht="21.95" customHeight="1">
      <c r="B94" s="115" t="s">
        <v>200</v>
      </c>
      <c r="C94" s="111">
        <v>2</v>
      </c>
      <c r="D94" s="113" t="s">
        <v>201</v>
      </c>
      <c r="E94" s="292" t="s">
        <v>18</v>
      </c>
      <c r="F94" s="114">
        <v>97</v>
      </c>
      <c r="G94" s="114">
        <v>299189</v>
      </c>
      <c r="H94" s="293">
        <f t="shared" si="2"/>
        <v>2.8730175281924688E-3</v>
      </c>
      <c r="I94" s="291"/>
      <c r="J94" s="115" t="s">
        <v>86</v>
      </c>
      <c r="K94" s="111">
        <v>2</v>
      </c>
      <c r="L94" s="113" t="s">
        <v>87</v>
      </c>
      <c r="M94" s="187" t="s">
        <v>18</v>
      </c>
      <c r="N94" s="114">
        <v>81933</v>
      </c>
      <c r="O94" s="114">
        <v>15258023</v>
      </c>
      <c r="P94" s="84">
        <f t="shared" si="3"/>
        <v>0.35352311840153111</v>
      </c>
    </row>
    <row r="95" spans="2:16" ht="21.95" customHeight="1">
      <c r="B95" s="115" t="s">
        <v>203</v>
      </c>
      <c r="C95" s="111">
        <v>2</v>
      </c>
      <c r="D95" s="113" t="s">
        <v>204</v>
      </c>
      <c r="E95" s="292" t="s">
        <v>18</v>
      </c>
      <c r="F95" s="114">
        <v>608502</v>
      </c>
      <c r="G95" s="114">
        <v>214632933</v>
      </c>
      <c r="H95" s="293">
        <f t="shared" si="2"/>
        <v>2.0610523068574036</v>
      </c>
      <c r="I95" s="291"/>
      <c r="J95" s="120" t="s">
        <v>88</v>
      </c>
      <c r="K95" s="116">
        <v>3</v>
      </c>
      <c r="L95" s="118" t="s">
        <v>967</v>
      </c>
      <c r="M95" s="188" t="s">
        <v>18</v>
      </c>
      <c r="N95" s="119">
        <v>57577</v>
      </c>
      <c r="O95" s="119">
        <v>8922499</v>
      </c>
      <c r="P95" s="85">
        <f t="shared" si="3"/>
        <v>0.2067312174332509</v>
      </c>
    </row>
    <row r="96" spans="2:16" ht="21.95" customHeight="1">
      <c r="B96" s="120" t="s">
        <v>205</v>
      </c>
      <c r="C96" s="116">
        <v>3</v>
      </c>
      <c r="D96" s="118" t="s">
        <v>206</v>
      </c>
      <c r="E96" s="217" t="s">
        <v>18</v>
      </c>
      <c r="F96" s="119">
        <v>367</v>
      </c>
      <c r="G96" s="119">
        <v>144065</v>
      </c>
      <c r="H96" s="294">
        <f t="shared" si="2"/>
        <v>1.3834107209792072E-3</v>
      </c>
      <c r="I96" s="291"/>
      <c r="J96" s="120" t="s">
        <v>968</v>
      </c>
      <c r="K96" s="116">
        <v>3</v>
      </c>
      <c r="L96" s="118" t="s">
        <v>969</v>
      </c>
      <c r="M96" s="188" t="s">
        <v>18</v>
      </c>
      <c r="N96" s="119">
        <v>34</v>
      </c>
      <c r="O96" s="119">
        <v>6369</v>
      </c>
      <c r="P96" s="85">
        <f t="shared" si="3"/>
        <v>1.4756752831604408E-4</v>
      </c>
    </row>
    <row r="97" spans="2:16" ht="21.95" customHeight="1">
      <c r="B97" s="120" t="s">
        <v>207</v>
      </c>
      <c r="C97" s="116">
        <v>3</v>
      </c>
      <c r="D97" s="118" t="s">
        <v>208</v>
      </c>
      <c r="E97" s="217" t="s">
        <v>18</v>
      </c>
      <c r="F97" s="119">
        <v>33470</v>
      </c>
      <c r="G97" s="119">
        <v>9436161</v>
      </c>
      <c r="H97" s="294">
        <f t="shared" si="2"/>
        <v>9.0612475565098216E-2</v>
      </c>
      <c r="I97" s="291"/>
      <c r="J97" s="120" t="s">
        <v>970</v>
      </c>
      <c r="K97" s="116">
        <v>3</v>
      </c>
      <c r="L97" s="118" t="s">
        <v>89</v>
      </c>
      <c r="M97" s="188" t="s">
        <v>18</v>
      </c>
      <c r="N97" s="119">
        <v>23072</v>
      </c>
      <c r="O97" s="119">
        <v>6213453</v>
      </c>
      <c r="P97" s="85">
        <f t="shared" si="3"/>
        <v>0.14396355809670416</v>
      </c>
    </row>
    <row r="98" spans="2:16" ht="21.95" customHeight="1">
      <c r="B98" s="120" t="s">
        <v>209</v>
      </c>
      <c r="C98" s="116">
        <v>4</v>
      </c>
      <c r="D98" s="118" t="s">
        <v>210</v>
      </c>
      <c r="E98" s="217" t="s">
        <v>18</v>
      </c>
      <c r="F98" s="119">
        <v>4238</v>
      </c>
      <c r="G98" s="119">
        <v>605403</v>
      </c>
      <c r="H98" s="294">
        <f t="shared" si="2"/>
        <v>5.8134939139483912E-3</v>
      </c>
      <c r="I98" s="291"/>
      <c r="J98" s="120" t="s">
        <v>971</v>
      </c>
      <c r="K98" s="116">
        <v>4</v>
      </c>
      <c r="L98" s="118" t="s">
        <v>972</v>
      </c>
      <c r="M98" s="188" t="s">
        <v>18</v>
      </c>
      <c r="N98" s="119">
        <v>193</v>
      </c>
      <c r="O98" s="119">
        <v>41630</v>
      </c>
      <c r="P98" s="85">
        <f t="shared" si="3"/>
        <v>9.6455270902762039E-4</v>
      </c>
    </row>
    <row r="99" spans="2:16" ht="21.95" customHeight="1">
      <c r="B99" s="120" t="s">
        <v>211</v>
      </c>
      <c r="C99" s="116">
        <v>4</v>
      </c>
      <c r="D99" s="118" t="s">
        <v>212</v>
      </c>
      <c r="E99" s="217" t="s">
        <v>18</v>
      </c>
      <c r="F99" s="119">
        <v>7052</v>
      </c>
      <c r="G99" s="119">
        <v>5372167</v>
      </c>
      <c r="H99" s="294">
        <f t="shared" si="2"/>
        <v>5.1587223980083328E-2</v>
      </c>
      <c r="I99" s="291"/>
      <c r="J99" s="120" t="s">
        <v>973</v>
      </c>
      <c r="K99" s="116">
        <v>4</v>
      </c>
      <c r="L99" s="118" t="s">
        <v>974</v>
      </c>
      <c r="M99" s="188" t="s">
        <v>18</v>
      </c>
      <c r="N99" s="119">
        <v>22881</v>
      </c>
      <c r="O99" s="119">
        <v>6171823</v>
      </c>
      <c r="P99" s="85">
        <f t="shared" si="3"/>
        <v>0.14299900538767657</v>
      </c>
    </row>
    <row r="100" spans="2:16" ht="21.95" customHeight="1">
      <c r="B100" s="120" t="s">
        <v>213</v>
      </c>
      <c r="C100" s="116">
        <v>3</v>
      </c>
      <c r="D100" s="118" t="s">
        <v>214</v>
      </c>
      <c r="E100" s="217" t="s">
        <v>18</v>
      </c>
      <c r="F100" s="119">
        <v>49916</v>
      </c>
      <c r="G100" s="119">
        <v>8713560</v>
      </c>
      <c r="H100" s="294">
        <f t="shared" si="2"/>
        <v>8.3673566250620057E-2</v>
      </c>
      <c r="I100" s="291"/>
      <c r="J100" s="120" t="s">
        <v>975</v>
      </c>
      <c r="K100" s="116">
        <v>5</v>
      </c>
      <c r="L100" s="118" t="s">
        <v>976</v>
      </c>
      <c r="M100" s="188" t="s">
        <v>18</v>
      </c>
      <c r="N100" s="119">
        <v>47</v>
      </c>
      <c r="O100" s="119">
        <v>20250</v>
      </c>
      <c r="P100" s="85">
        <f t="shared" si="3"/>
        <v>4.6918549982727153E-4</v>
      </c>
    </row>
    <row r="101" spans="2:16" ht="21.95" customHeight="1">
      <c r="B101" s="120" t="s">
        <v>215</v>
      </c>
      <c r="C101" s="116">
        <v>3</v>
      </c>
      <c r="D101" s="118" t="s">
        <v>216</v>
      </c>
      <c r="E101" s="217" t="s">
        <v>36</v>
      </c>
      <c r="F101" s="119">
        <v>26148236</v>
      </c>
      <c r="G101" s="119">
        <v>3309005</v>
      </c>
      <c r="H101" s="294">
        <f t="shared" si="2"/>
        <v>3.177533052978726E-2</v>
      </c>
      <c r="I101" s="291"/>
      <c r="J101" s="120" t="s">
        <v>977</v>
      </c>
      <c r="K101" s="116">
        <v>5</v>
      </c>
      <c r="L101" s="118" t="s">
        <v>978</v>
      </c>
      <c r="M101" s="188" t="s">
        <v>18</v>
      </c>
      <c r="N101" s="119">
        <v>100</v>
      </c>
      <c r="O101" s="119">
        <v>47227</v>
      </c>
      <c r="P101" s="85">
        <f t="shared" si="3"/>
        <v>1.094233264214447E-3</v>
      </c>
    </row>
    <row r="102" spans="2:16" ht="21.95" customHeight="1">
      <c r="B102" s="115" t="s">
        <v>217</v>
      </c>
      <c r="C102" s="111">
        <v>2</v>
      </c>
      <c r="D102" s="113" t="s">
        <v>218</v>
      </c>
      <c r="E102" s="292" t="s">
        <v>18</v>
      </c>
      <c r="F102" s="114">
        <v>87196</v>
      </c>
      <c r="G102" s="114">
        <v>88552377</v>
      </c>
      <c r="H102" s="293">
        <f t="shared" si="2"/>
        <v>0.85034052483248923</v>
      </c>
      <c r="I102" s="291"/>
      <c r="J102" s="120" t="s">
        <v>979</v>
      </c>
      <c r="K102" s="116">
        <v>5</v>
      </c>
      <c r="L102" s="118" t="s">
        <v>980</v>
      </c>
      <c r="M102" s="188" t="s">
        <v>18</v>
      </c>
      <c r="N102" s="119">
        <v>821</v>
      </c>
      <c r="O102" s="119">
        <v>203492</v>
      </c>
      <c r="P102" s="85">
        <f t="shared" si="3"/>
        <v>4.7148392953506729E-3</v>
      </c>
    </row>
    <row r="103" spans="2:16" ht="21.95" customHeight="1">
      <c r="B103" s="110" t="s">
        <v>219</v>
      </c>
      <c r="C103" s="106">
        <v>1</v>
      </c>
      <c r="D103" s="108" t="s">
        <v>220</v>
      </c>
      <c r="E103" s="289"/>
      <c r="F103" s="109"/>
      <c r="G103" s="109">
        <v>833985796</v>
      </c>
      <c r="H103" s="290">
        <f t="shared" si="2"/>
        <v>8.008502351929879</v>
      </c>
      <c r="I103" s="291"/>
      <c r="J103" s="115" t="s">
        <v>90</v>
      </c>
      <c r="K103" s="111">
        <v>2</v>
      </c>
      <c r="L103" s="113" t="s">
        <v>91</v>
      </c>
      <c r="M103" s="187"/>
      <c r="N103" s="114"/>
      <c r="O103" s="114">
        <v>32266106</v>
      </c>
      <c r="P103" s="84">
        <f t="shared" si="3"/>
        <v>0.74759452202912213</v>
      </c>
    </row>
    <row r="104" spans="2:16" ht="21.95" customHeight="1">
      <c r="B104" s="115" t="s">
        <v>221</v>
      </c>
      <c r="C104" s="111">
        <v>2</v>
      </c>
      <c r="D104" s="113" t="s">
        <v>222</v>
      </c>
      <c r="E104" s="292" t="s">
        <v>18</v>
      </c>
      <c r="F104" s="114">
        <v>39</v>
      </c>
      <c r="G104" s="114">
        <v>83507</v>
      </c>
      <c r="H104" s="293">
        <f t="shared" si="2"/>
        <v>8.0189136207136117E-4</v>
      </c>
      <c r="I104" s="291"/>
      <c r="J104" s="120" t="s">
        <v>92</v>
      </c>
      <c r="K104" s="116">
        <v>3</v>
      </c>
      <c r="L104" s="118" t="s">
        <v>93</v>
      </c>
      <c r="M104" s="188"/>
      <c r="N104" s="119"/>
      <c r="O104" s="119">
        <v>30845012</v>
      </c>
      <c r="P104" s="85">
        <f t="shared" si="3"/>
        <v>0.71466826530361427</v>
      </c>
    </row>
    <row r="105" spans="2:16" ht="21.95" customHeight="1">
      <c r="B105" s="115" t="s">
        <v>223</v>
      </c>
      <c r="C105" s="111">
        <v>2</v>
      </c>
      <c r="D105" s="113" t="s">
        <v>224</v>
      </c>
      <c r="E105" s="292" t="s">
        <v>18</v>
      </c>
      <c r="F105" s="114">
        <v>192093</v>
      </c>
      <c r="G105" s="114">
        <v>117158168</v>
      </c>
      <c r="H105" s="293">
        <f t="shared" si="2"/>
        <v>1.1250329064067128</v>
      </c>
      <c r="I105" s="291"/>
      <c r="J105" s="120" t="s">
        <v>94</v>
      </c>
      <c r="K105" s="116">
        <v>4</v>
      </c>
      <c r="L105" s="118" t="s">
        <v>981</v>
      </c>
      <c r="M105" s="188" t="s">
        <v>982</v>
      </c>
      <c r="N105" s="119">
        <v>40662</v>
      </c>
      <c r="O105" s="119">
        <v>1566324</v>
      </c>
      <c r="P105" s="85">
        <f t="shared" si="3"/>
        <v>3.6291185621306232E-2</v>
      </c>
    </row>
    <row r="106" spans="2:16" ht="21.95" customHeight="1">
      <c r="B106" s="120" t="s">
        <v>225</v>
      </c>
      <c r="C106" s="116">
        <v>3</v>
      </c>
      <c r="D106" s="118" t="s">
        <v>226</v>
      </c>
      <c r="E106" s="217" t="s">
        <v>18</v>
      </c>
      <c r="F106" s="119">
        <v>11627</v>
      </c>
      <c r="G106" s="119">
        <v>18234006</v>
      </c>
      <c r="H106" s="294">
        <f t="shared" si="2"/>
        <v>0.17509540406621449</v>
      </c>
      <c r="I106" s="291"/>
      <c r="J106" s="120" t="s">
        <v>983</v>
      </c>
      <c r="K106" s="116">
        <v>5</v>
      </c>
      <c r="L106" s="118" t="s">
        <v>1295</v>
      </c>
      <c r="M106" s="188" t="s">
        <v>982</v>
      </c>
      <c r="N106" s="119">
        <v>6216</v>
      </c>
      <c r="O106" s="119">
        <v>220008</v>
      </c>
      <c r="P106" s="85">
        <f t="shared" si="3"/>
        <v>5.097509305975227E-3</v>
      </c>
    </row>
    <row r="107" spans="2:16" ht="21.95" customHeight="1">
      <c r="B107" s="120" t="s">
        <v>227</v>
      </c>
      <c r="C107" s="116">
        <v>3</v>
      </c>
      <c r="D107" s="118" t="s">
        <v>228</v>
      </c>
      <c r="E107" s="217" t="s">
        <v>36</v>
      </c>
      <c r="F107" s="119">
        <v>171374783</v>
      </c>
      <c r="G107" s="119">
        <v>68669204</v>
      </c>
      <c r="H107" s="294">
        <f t="shared" si="2"/>
        <v>0.65940869062373408</v>
      </c>
      <c r="I107" s="291"/>
      <c r="J107" s="120" t="s">
        <v>985</v>
      </c>
      <c r="K107" s="116">
        <v>5</v>
      </c>
      <c r="L107" s="118" t="s">
        <v>986</v>
      </c>
      <c r="M107" s="188" t="s">
        <v>982</v>
      </c>
      <c r="N107" s="119">
        <v>18232</v>
      </c>
      <c r="O107" s="119">
        <v>813690</v>
      </c>
      <c r="P107" s="85">
        <f t="shared" si="3"/>
        <v>1.8852916017503829E-2</v>
      </c>
    </row>
    <row r="108" spans="2:16" ht="21.95" customHeight="1">
      <c r="B108" s="120" t="s">
        <v>229</v>
      </c>
      <c r="C108" s="116">
        <v>4</v>
      </c>
      <c r="D108" s="118" t="s">
        <v>230</v>
      </c>
      <c r="E108" s="217" t="s">
        <v>36</v>
      </c>
      <c r="F108" s="119">
        <v>159306886</v>
      </c>
      <c r="G108" s="119">
        <v>66928246</v>
      </c>
      <c r="H108" s="294">
        <f t="shared" si="2"/>
        <v>0.64269082048196113</v>
      </c>
      <c r="I108" s="291"/>
      <c r="J108" s="120" t="s">
        <v>987</v>
      </c>
      <c r="K108" s="116">
        <v>4</v>
      </c>
      <c r="L108" s="118" t="s">
        <v>988</v>
      </c>
      <c r="M108" s="188" t="s">
        <v>982</v>
      </c>
      <c r="N108" s="119">
        <v>4430</v>
      </c>
      <c r="O108" s="119">
        <v>573959</v>
      </c>
      <c r="P108" s="85">
        <f t="shared" si="3"/>
        <v>1.3298431619523998E-2</v>
      </c>
    </row>
    <row r="109" spans="2:16" ht="21.95" customHeight="1">
      <c r="B109" s="120" t="s">
        <v>231</v>
      </c>
      <c r="C109" s="116">
        <v>4</v>
      </c>
      <c r="D109" s="118" t="s">
        <v>232</v>
      </c>
      <c r="E109" s="217" t="s">
        <v>36</v>
      </c>
      <c r="F109" s="119">
        <v>107398</v>
      </c>
      <c r="G109" s="119">
        <v>419634</v>
      </c>
      <c r="H109" s="294">
        <f t="shared" si="2"/>
        <v>4.029612844808861E-3</v>
      </c>
      <c r="I109" s="291"/>
      <c r="J109" s="120" t="s">
        <v>989</v>
      </c>
      <c r="K109" s="116">
        <v>4</v>
      </c>
      <c r="L109" s="118" t="s">
        <v>95</v>
      </c>
      <c r="M109" s="188"/>
      <c r="N109" s="119"/>
      <c r="O109" s="119">
        <v>28546896</v>
      </c>
      <c r="P109" s="85">
        <f t="shared" si="3"/>
        <v>0.66142171201368583</v>
      </c>
    </row>
    <row r="110" spans="2:16" ht="21.95" customHeight="1">
      <c r="B110" s="120" t="s">
        <v>233</v>
      </c>
      <c r="C110" s="116">
        <v>3</v>
      </c>
      <c r="D110" s="118" t="s">
        <v>234</v>
      </c>
      <c r="E110" s="217" t="s">
        <v>36</v>
      </c>
      <c r="F110" s="119">
        <v>511146</v>
      </c>
      <c r="G110" s="119">
        <v>4317799</v>
      </c>
      <c r="H110" s="294">
        <f t="shared" si="2"/>
        <v>4.1462460886636583E-2</v>
      </c>
      <c r="I110" s="291"/>
      <c r="J110" s="120" t="s">
        <v>990</v>
      </c>
      <c r="K110" s="116">
        <v>5</v>
      </c>
      <c r="L110" s="118" t="s">
        <v>991</v>
      </c>
      <c r="M110" s="188" t="s">
        <v>982</v>
      </c>
      <c r="N110" s="119">
        <v>4230</v>
      </c>
      <c r="O110" s="119">
        <v>287113</v>
      </c>
      <c r="P110" s="85">
        <f t="shared" si="3"/>
        <v>6.6523089586127118E-3</v>
      </c>
    </row>
    <row r="111" spans="2:16" ht="21.95" customHeight="1">
      <c r="B111" s="115" t="s">
        <v>235</v>
      </c>
      <c r="C111" s="111">
        <v>2</v>
      </c>
      <c r="D111" s="113" t="s">
        <v>236</v>
      </c>
      <c r="E111" s="292"/>
      <c r="F111" s="114"/>
      <c r="G111" s="114">
        <v>875665</v>
      </c>
      <c r="H111" s="293">
        <f t="shared" si="2"/>
        <v>8.4087345919290415E-3</v>
      </c>
      <c r="I111" s="291"/>
      <c r="J111" s="120" t="s">
        <v>992</v>
      </c>
      <c r="K111" s="116">
        <v>5</v>
      </c>
      <c r="L111" s="118" t="s">
        <v>993</v>
      </c>
      <c r="M111" s="188" t="s">
        <v>982</v>
      </c>
      <c r="N111" s="119">
        <v>14635</v>
      </c>
      <c r="O111" s="119">
        <v>876038</v>
      </c>
      <c r="P111" s="85">
        <f t="shared" si="3"/>
        <v>2.0297497624576954E-2</v>
      </c>
    </row>
    <row r="112" spans="2:16" ht="21.95" customHeight="1">
      <c r="B112" s="120" t="s">
        <v>237</v>
      </c>
      <c r="C112" s="116">
        <v>3</v>
      </c>
      <c r="D112" s="118" t="s">
        <v>238</v>
      </c>
      <c r="E112" s="217"/>
      <c r="F112" s="119"/>
      <c r="G112" s="119">
        <v>73049</v>
      </c>
      <c r="H112" s="294">
        <f t="shared" si="2"/>
        <v>7.0146648913205917E-4</v>
      </c>
      <c r="I112" s="291"/>
      <c r="J112" s="120" t="s">
        <v>994</v>
      </c>
      <c r="K112" s="116">
        <v>5</v>
      </c>
      <c r="L112" s="118" t="s">
        <v>986</v>
      </c>
      <c r="M112" s="188" t="s">
        <v>982</v>
      </c>
      <c r="N112" s="119">
        <v>232192</v>
      </c>
      <c r="O112" s="119">
        <v>8378999</v>
      </c>
      <c r="P112" s="85">
        <f t="shared" si="3"/>
        <v>0.19413851031443002</v>
      </c>
    </row>
    <row r="113" spans="2:16" ht="21.95" customHeight="1">
      <c r="B113" s="120" t="s">
        <v>239</v>
      </c>
      <c r="C113" s="116">
        <v>4</v>
      </c>
      <c r="D113" s="118" t="s">
        <v>240</v>
      </c>
      <c r="E113" s="217" t="s">
        <v>241</v>
      </c>
      <c r="F113" s="119">
        <v>11101</v>
      </c>
      <c r="G113" s="119">
        <v>9790</v>
      </c>
      <c r="H113" s="294">
        <f t="shared" si="2"/>
        <v>9.4010279793054789E-5</v>
      </c>
      <c r="I113" s="291"/>
      <c r="J113" s="115" t="s">
        <v>96</v>
      </c>
      <c r="K113" s="111">
        <v>2</v>
      </c>
      <c r="L113" s="113" t="s">
        <v>97</v>
      </c>
      <c r="M113" s="187" t="s">
        <v>18</v>
      </c>
      <c r="N113" s="114">
        <v>67824</v>
      </c>
      <c r="O113" s="114">
        <v>4522043</v>
      </c>
      <c r="P113" s="84">
        <f t="shared" si="3"/>
        <v>0.10477417309606984</v>
      </c>
    </row>
    <row r="114" spans="2:16" ht="21.95" customHeight="1">
      <c r="B114" s="120" t="s">
        <v>242</v>
      </c>
      <c r="C114" s="116">
        <v>4</v>
      </c>
      <c r="D114" s="118" t="s">
        <v>243</v>
      </c>
      <c r="E114" s="217"/>
      <c r="F114" s="119"/>
      <c r="G114" s="119">
        <v>11329</v>
      </c>
      <c r="H114" s="294">
        <f t="shared" si="2"/>
        <v>1.087888110087352E-4</v>
      </c>
      <c r="I114" s="291"/>
      <c r="J114" s="120" t="s">
        <v>995</v>
      </c>
      <c r="K114" s="116">
        <v>3</v>
      </c>
      <c r="L114" s="118" t="s">
        <v>996</v>
      </c>
      <c r="M114" s="188" t="s">
        <v>18</v>
      </c>
      <c r="N114" s="119">
        <v>67780</v>
      </c>
      <c r="O114" s="119">
        <v>4520940</v>
      </c>
      <c r="P114" s="85">
        <f t="shared" si="3"/>
        <v>0.10474861696736319</v>
      </c>
    </row>
    <row r="115" spans="2:16" ht="21.95" customHeight="1">
      <c r="B115" s="120" t="s">
        <v>244</v>
      </c>
      <c r="C115" s="116">
        <v>3</v>
      </c>
      <c r="D115" s="118" t="s">
        <v>245</v>
      </c>
      <c r="E115" s="217" t="s">
        <v>18</v>
      </c>
      <c r="F115" s="119">
        <v>492</v>
      </c>
      <c r="G115" s="119">
        <v>617793</v>
      </c>
      <c r="H115" s="294">
        <f t="shared" si="2"/>
        <v>5.9324711730531863E-3</v>
      </c>
      <c r="I115" s="291"/>
      <c r="J115" s="120" t="s">
        <v>997</v>
      </c>
      <c r="K115" s="116">
        <v>4</v>
      </c>
      <c r="L115" s="118" t="s">
        <v>998</v>
      </c>
      <c r="M115" s="188" t="s">
        <v>18</v>
      </c>
      <c r="N115" s="119">
        <v>2039</v>
      </c>
      <c r="O115" s="119">
        <v>165251</v>
      </c>
      <c r="P115" s="85">
        <f t="shared" si="3"/>
        <v>3.8288085447879725E-3</v>
      </c>
    </row>
    <row r="116" spans="2:16" ht="21.95" customHeight="1">
      <c r="B116" s="120" t="s">
        <v>246</v>
      </c>
      <c r="C116" s="116">
        <v>4</v>
      </c>
      <c r="D116" s="118" t="s">
        <v>247</v>
      </c>
      <c r="E116" s="217" t="s">
        <v>18</v>
      </c>
      <c r="F116" s="119">
        <v>56</v>
      </c>
      <c r="G116" s="119">
        <v>164101</v>
      </c>
      <c r="H116" s="294">
        <f t="shared" si="2"/>
        <v>1.5758101046292221E-3</v>
      </c>
      <c r="I116" s="291"/>
      <c r="J116" s="120" t="s">
        <v>999</v>
      </c>
      <c r="K116" s="116">
        <v>4</v>
      </c>
      <c r="L116" s="118" t="s">
        <v>1000</v>
      </c>
      <c r="M116" s="188" t="s">
        <v>18</v>
      </c>
      <c r="N116" s="119">
        <v>65648</v>
      </c>
      <c r="O116" s="119">
        <v>4332779</v>
      </c>
      <c r="P116" s="85">
        <f t="shared" si="3"/>
        <v>0.10038899164227681</v>
      </c>
    </row>
    <row r="117" spans="2:16" ht="21.95" customHeight="1">
      <c r="B117" s="115" t="s">
        <v>248</v>
      </c>
      <c r="C117" s="111">
        <v>2</v>
      </c>
      <c r="D117" s="113" t="s">
        <v>249</v>
      </c>
      <c r="E117" s="292" t="s">
        <v>18</v>
      </c>
      <c r="F117" s="114">
        <v>145200</v>
      </c>
      <c r="G117" s="114">
        <v>22892841</v>
      </c>
      <c r="H117" s="293">
        <f t="shared" si="2"/>
        <v>0.219832726013066</v>
      </c>
      <c r="I117" s="291"/>
      <c r="J117" s="115" t="s">
        <v>98</v>
      </c>
      <c r="K117" s="111">
        <v>2</v>
      </c>
      <c r="L117" s="113" t="s">
        <v>99</v>
      </c>
      <c r="M117" s="187" t="s">
        <v>18</v>
      </c>
      <c r="N117" s="114">
        <v>38948</v>
      </c>
      <c r="O117" s="114">
        <v>10648654</v>
      </c>
      <c r="P117" s="84">
        <f t="shared" si="3"/>
        <v>0.24672563207297155</v>
      </c>
    </row>
    <row r="118" spans="2:16" ht="21.95" customHeight="1">
      <c r="B118" s="120" t="s">
        <v>250</v>
      </c>
      <c r="C118" s="116">
        <v>3</v>
      </c>
      <c r="D118" s="118" t="s">
        <v>251</v>
      </c>
      <c r="E118" s="217" t="s">
        <v>18</v>
      </c>
      <c r="F118" s="119">
        <v>139305</v>
      </c>
      <c r="G118" s="119">
        <v>18809181</v>
      </c>
      <c r="H118" s="294">
        <f t="shared" si="2"/>
        <v>0.18061862803761081</v>
      </c>
      <c r="I118" s="291"/>
      <c r="J118" s="120" t="s">
        <v>1001</v>
      </c>
      <c r="K118" s="116">
        <v>3</v>
      </c>
      <c r="L118" s="118" t="s">
        <v>1002</v>
      </c>
      <c r="M118" s="188" t="s">
        <v>36</v>
      </c>
      <c r="N118" s="119">
        <v>25211</v>
      </c>
      <c r="O118" s="119">
        <v>58586</v>
      </c>
      <c r="P118" s="85">
        <f t="shared" si="3"/>
        <v>1.3574173675496557E-3</v>
      </c>
    </row>
    <row r="119" spans="2:16" ht="21.95" customHeight="1">
      <c r="B119" s="120" t="s">
        <v>252</v>
      </c>
      <c r="C119" s="116">
        <v>4</v>
      </c>
      <c r="D119" s="118" t="s">
        <v>253</v>
      </c>
      <c r="E119" s="217" t="s">
        <v>36</v>
      </c>
      <c r="F119" s="119">
        <v>1218818</v>
      </c>
      <c r="G119" s="119">
        <v>154045</v>
      </c>
      <c r="H119" s="294">
        <f t="shared" si="2"/>
        <v>1.479245510798889E-3</v>
      </c>
      <c r="I119" s="291"/>
      <c r="J119" s="120" t="s">
        <v>1003</v>
      </c>
      <c r="K119" s="116">
        <v>3</v>
      </c>
      <c r="L119" s="118" t="s">
        <v>1004</v>
      </c>
      <c r="M119" s="188" t="s">
        <v>18</v>
      </c>
      <c r="N119" s="119">
        <v>3819</v>
      </c>
      <c r="O119" s="119">
        <v>5133823</v>
      </c>
      <c r="P119" s="85">
        <f t="shared" si="3"/>
        <v>0.11894890421134531</v>
      </c>
    </row>
    <row r="120" spans="2:16" ht="21.95" customHeight="1">
      <c r="B120" s="120" t="s">
        <v>254</v>
      </c>
      <c r="C120" s="116">
        <v>4</v>
      </c>
      <c r="D120" s="118" t="s">
        <v>255</v>
      </c>
      <c r="E120" s="217" t="s">
        <v>18</v>
      </c>
      <c r="F120" s="119">
        <v>38140</v>
      </c>
      <c r="G120" s="119">
        <v>5651142</v>
      </c>
      <c r="H120" s="294">
        <f t="shared" si="2"/>
        <v>5.4266132846811352E-2</v>
      </c>
      <c r="I120" s="291"/>
      <c r="J120" s="120" t="s">
        <v>1005</v>
      </c>
      <c r="K120" s="116">
        <v>4</v>
      </c>
      <c r="L120" s="118" t="s">
        <v>1006</v>
      </c>
      <c r="M120" s="188" t="s">
        <v>18</v>
      </c>
      <c r="N120" s="119">
        <v>365</v>
      </c>
      <c r="O120" s="119">
        <v>298284</v>
      </c>
      <c r="P120" s="85">
        <f t="shared" si="3"/>
        <v>6.9111371669371771E-3</v>
      </c>
    </row>
    <row r="121" spans="2:16" ht="21.95" customHeight="1">
      <c r="B121" s="120" t="s">
        <v>256</v>
      </c>
      <c r="C121" s="116">
        <v>5</v>
      </c>
      <c r="D121" s="118" t="s">
        <v>257</v>
      </c>
      <c r="E121" s="217" t="s">
        <v>18</v>
      </c>
      <c r="F121" s="119">
        <v>38140</v>
      </c>
      <c r="G121" s="119">
        <v>5651142</v>
      </c>
      <c r="H121" s="294">
        <f t="shared" si="2"/>
        <v>5.4266132846811352E-2</v>
      </c>
      <c r="I121" s="291"/>
      <c r="J121" s="120" t="s">
        <v>100</v>
      </c>
      <c r="K121" s="116">
        <v>3</v>
      </c>
      <c r="L121" s="118" t="s">
        <v>1007</v>
      </c>
      <c r="M121" s="188" t="s">
        <v>18</v>
      </c>
      <c r="N121" s="119">
        <v>29</v>
      </c>
      <c r="O121" s="119">
        <v>52635</v>
      </c>
      <c r="P121" s="85">
        <f t="shared" si="3"/>
        <v>1.219534754736219E-3</v>
      </c>
    </row>
    <row r="122" spans="2:16" ht="21.95" customHeight="1">
      <c r="B122" s="120" t="s">
        <v>258</v>
      </c>
      <c r="C122" s="116">
        <v>4</v>
      </c>
      <c r="D122" s="118" t="s">
        <v>259</v>
      </c>
      <c r="E122" s="217" t="s">
        <v>18</v>
      </c>
      <c r="F122" s="119">
        <v>3910</v>
      </c>
      <c r="G122" s="119">
        <v>661942</v>
      </c>
      <c r="H122" s="294">
        <f t="shared" si="2"/>
        <v>6.3564200844508957E-3</v>
      </c>
      <c r="I122" s="291"/>
      <c r="J122" s="120" t="s">
        <v>1008</v>
      </c>
      <c r="K122" s="116">
        <v>3</v>
      </c>
      <c r="L122" s="118" t="s">
        <v>1009</v>
      </c>
      <c r="M122" s="188" t="s">
        <v>18</v>
      </c>
      <c r="N122" s="119">
        <v>68</v>
      </c>
      <c r="O122" s="119">
        <v>225929</v>
      </c>
      <c r="P122" s="85">
        <f t="shared" si="3"/>
        <v>5.2346968291592903E-3</v>
      </c>
    </row>
    <row r="123" spans="2:16" ht="21.95" customHeight="1">
      <c r="B123" s="120" t="s">
        <v>260</v>
      </c>
      <c r="C123" s="116">
        <v>4</v>
      </c>
      <c r="D123" s="118" t="s">
        <v>261</v>
      </c>
      <c r="E123" s="217" t="s">
        <v>18</v>
      </c>
      <c r="F123" s="119">
        <v>28625</v>
      </c>
      <c r="G123" s="119">
        <v>1585412</v>
      </c>
      <c r="H123" s="294">
        <f t="shared" si="2"/>
        <v>1.5224211001763695E-2</v>
      </c>
      <c r="I123" s="291"/>
      <c r="J123" s="120" t="s">
        <v>1010</v>
      </c>
      <c r="K123" s="116">
        <v>3</v>
      </c>
      <c r="L123" s="118" t="s">
        <v>1011</v>
      </c>
      <c r="M123" s="188" t="s">
        <v>18</v>
      </c>
      <c r="N123" s="119">
        <v>4931</v>
      </c>
      <c r="O123" s="119">
        <v>1104576</v>
      </c>
      <c r="P123" s="85">
        <f t="shared" si="3"/>
        <v>2.5592644081837444E-2</v>
      </c>
    </row>
    <row r="124" spans="2:16" ht="21.95" customHeight="1">
      <c r="B124" s="120" t="s">
        <v>262</v>
      </c>
      <c r="C124" s="116">
        <v>5</v>
      </c>
      <c r="D124" s="118" t="s">
        <v>257</v>
      </c>
      <c r="E124" s="217" t="s">
        <v>18</v>
      </c>
      <c r="F124" s="119">
        <v>28518</v>
      </c>
      <c r="G124" s="119">
        <v>1563752</v>
      </c>
      <c r="H124" s="294">
        <f t="shared" si="2"/>
        <v>1.5016216858728193E-2</v>
      </c>
      <c r="I124" s="291"/>
      <c r="J124" s="120" t="s">
        <v>1012</v>
      </c>
      <c r="K124" s="116">
        <v>4</v>
      </c>
      <c r="L124" s="118" t="s">
        <v>1013</v>
      </c>
      <c r="M124" s="188" t="s">
        <v>18</v>
      </c>
      <c r="N124" s="119">
        <v>3899</v>
      </c>
      <c r="O124" s="119">
        <v>809640</v>
      </c>
      <c r="P124" s="85">
        <f t="shared" si="3"/>
        <v>1.8759078917538374E-2</v>
      </c>
    </row>
    <row r="125" spans="2:16" ht="21.95" customHeight="1">
      <c r="B125" s="120" t="s">
        <v>263</v>
      </c>
      <c r="C125" s="116">
        <v>4</v>
      </c>
      <c r="D125" s="118" t="s">
        <v>264</v>
      </c>
      <c r="E125" s="217" t="s">
        <v>18</v>
      </c>
      <c r="F125" s="119">
        <v>317</v>
      </c>
      <c r="G125" s="119">
        <v>127381</v>
      </c>
      <c r="H125" s="294">
        <f t="shared" si="2"/>
        <v>1.2231995352726364E-3</v>
      </c>
      <c r="I125" s="291"/>
      <c r="J125" s="120" t="s">
        <v>1014</v>
      </c>
      <c r="K125" s="116">
        <v>4</v>
      </c>
      <c r="L125" s="118" t="s">
        <v>1015</v>
      </c>
      <c r="M125" s="188" t="s">
        <v>18</v>
      </c>
      <c r="N125" s="119">
        <v>98</v>
      </c>
      <c r="O125" s="119">
        <v>5640</v>
      </c>
      <c r="P125" s="85">
        <f t="shared" si="3"/>
        <v>1.3067685032226229E-4</v>
      </c>
    </row>
    <row r="126" spans="2:16" ht="21.95" customHeight="1">
      <c r="B126" s="120" t="s">
        <v>265</v>
      </c>
      <c r="C126" s="116">
        <v>3</v>
      </c>
      <c r="D126" s="118" t="s">
        <v>266</v>
      </c>
      <c r="E126" s="217" t="s">
        <v>36</v>
      </c>
      <c r="F126" s="119">
        <v>66597</v>
      </c>
      <c r="G126" s="119">
        <v>72088</v>
      </c>
      <c r="H126" s="294">
        <f t="shared" si="2"/>
        <v>6.9223830947106571E-4</v>
      </c>
      <c r="I126" s="291"/>
      <c r="J126" s="120" t="s">
        <v>1016</v>
      </c>
      <c r="K126" s="116">
        <v>4</v>
      </c>
      <c r="L126" s="118" t="s">
        <v>1017</v>
      </c>
      <c r="M126" s="188" t="s">
        <v>18</v>
      </c>
      <c r="N126" s="119">
        <v>794</v>
      </c>
      <c r="O126" s="119">
        <v>208759</v>
      </c>
      <c r="P126" s="85">
        <f t="shared" si="3"/>
        <v>4.8368738646143881E-3</v>
      </c>
    </row>
    <row r="127" spans="2:16" ht="21.95" customHeight="1">
      <c r="B127" s="120" t="s">
        <v>267</v>
      </c>
      <c r="C127" s="116">
        <v>3</v>
      </c>
      <c r="D127" s="118" t="s">
        <v>268</v>
      </c>
      <c r="E127" s="217" t="s">
        <v>36</v>
      </c>
      <c r="F127" s="119">
        <v>1881107</v>
      </c>
      <c r="G127" s="119">
        <v>1243519</v>
      </c>
      <c r="H127" s="294">
        <f t="shared" si="2"/>
        <v>1.1941120441060235E-2</v>
      </c>
      <c r="I127" s="291"/>
      <c r="J127" s="120" t="s">
        <v>1018</v>
      </c>
      <c r="K127" s="116">
        <v>3</v>
      </c>
      <c r="L127" s="118" t="s">
        <v>1019</v>
      </c>
      <c r="M127" s="188" t="s">
        <v>18</v>
      </c>
      <c r="N127" s="119">
        <v>186</v>
      </c>
      <c r="O127" s="119">
        <v>43755</v>
      </c>
      <c r="P127" s="85">
        <f t="shared" si="3"/>
        <v>1.0137882244415934E-3</v>
      </c>
    </row>
    <row r="128" spans="2:16" ht="21.95" customHeight="1">
      <c r="B128" s="115" t="s">
        <v>269</v>
      </c>
      <c r="C128" s="111">
        <v>2</v>
      </c>
      <c r="D128" s="113" t="s">
        <v>270</v>
      </c>
      <c r="E128" s="292"/>
      <c r="F128" s="114"/>
      <c r="G128" s="114">
        <v>50085999</v>
      </c>
      <c r="H128" s="293">
        <f t="shared" si="2"/>
        <v>0.48096003878495014</v>
      </c>
      <c r="I128" s="291"/>
      <c r="J128" s="120" t="s">
        <v>1020</v>
      </c>
      <c r="K128" s="116">
        <v>4</v>
      </c>
      <c r="L128" s="118" t="s">
        <v>1021</v>
      </c>
      <c r="M128" s="188" t="s">
        <v>18</v>
      </c>
      <c r="N128" s="119">
        <v>46</v>
      </c>
      <c r="O128" s="119">
        <v>18119</v>
      </c>
      <c r="P128" s="85">
        <f t="shared" si="3"/>
        <v>4.1981096648742379E-4</v>
      </c>
    </row>
    <row r="129" spans="2:16" ht="21.95" customHeight="1">
      <c r="B129" s="120" t="s">
        <v>271</v>
      </c>
      <c r="C129" s="116">
        <v>3</v>
      </c>
      <c r="D129" s="118" t="s">
        <v>272</v>
      </c>
      <c r="E129" s="217" t="s">
        <v>18</v>
      </c>
      <c r="F129" s="119">
        <v>16858</v>
      </c>
      <c r="G129" s="119">
        <v>14105063</v>
      </c>
      <c r="H129" s="294">
        <f t="shared" si="2"/>
        <v>0.13544646773530794</v>
      </c>
      <c r="I129" s="291"/>
      <c r="J129" s="115" t="s">
        <v>106</v>
      </c>
      <c r="K129" s="111">
        <v>2</v>
      </c>
      <c r="L129" s="113" t="s">
        <v>107</v>
      </c>
      <c r="M129" s="187" t="s">
        <v>18</v>
      </c>
      <c r="N129" s="114">
        <v>486645</v>
      </c>
      <c r="O129" s="114">
        <v>10178130</v>
      </c>
      <c r="P129" s="84">
        <f t="shared" si="3"/>
        <v>0.23582375364725663</v>
      </c>
    </row>
    <row r="130" spans="2:16" ht="21.95" customHeight="1">
      <c r="B130" s="120" t="s">
        <v>273</v>
      </c>
      <c r="C130" s="116">
        <v>4</v>
      </c>
      <c r="D130" s="118" t="s">
        <v>274</v>
      </c>
      <c r="E130" s="217" t="s">
        <v>36</v>
      </c>
      <c r="F130" s="119">
        <v>129964</v>
      </c>
      <c r="G130" s="119">
        <v>373311</v>
      </c>
      <c r="H130" s="294">
        <f t="shared" si="2"/>
        <v>3.584787697632796E-3</v>
      </c>
      <c r="I130" s="291"/>
      <c r="J130" s="120" t="s">
        <v>1022</v>
      </c>
      <c r="K130" s="116">
        <v>3</v>
      </c>
      <c r="L130" s="118" t="s">
        <v>1023</v>
      </c>
      <c r="M130" s="188" t="s">
        <v>18</v>
      </c>
      <c r="N130" s="119">
        <v>486645</v>
      </c>
      <c r="O130" s="119">
        <v>10178130</v>
      </c>
      <c r="P130" s="85">
        <f t="shared" si="3"/>
        <v>0.23582375364725663</v>
      </c>
    </row>
    <row r="131" spans="2:16" ht="21.95" customHeight="1">
      <c r="B131" s="120" t="s">
        <v>275</v>
      </c>
      <c r="C131" s="116">
        <v>4</v>
      </c>
      <c r="D131" s="118" t="s">
        <v>276</v>
      </c>
      <c r="E131" s="217" t="s">
        <v>18</v>
      </c>
      <c r="F131" s="119">
        <v>153</v>
      </c>
      <c r="G131" s="119">
        <v>211134</v>
      </c>
      <c r="H131" s="294">
        <f t="shared" si="2"/>
        <v>2.0274531576942624E-3</v>
      </c>
      <c r="I131" s="291"/>
      <c r="J131" s="120" t="s">
        <v>1024</v>
      </c>
      <c r="K131" s="116">
        <v>4</v>
      </c>
      <c r="L131" s="118" t="s">
        <v>1025</v>
      </c>
      <c r="M131" s="188" t="s">
        <v>18</v>
      </c>
      <c r="N131" s="119">
        <v>100065</v>
      </c>
      <c r="O131" s="119">
        <v>2062894</v>
      </c>
      <c r="P131" s="85">
        <f t="shared" si="3"/>
        <v>4.7796540863243427E-2</v>
      </c>
    </row>
    <row r="132" spans="2:16" ht="21.95" customHeight="1">
      <c r="B132" s="120" t="s">
        <v>277</v>
      </c>
      <c r="C132" s="116">
        <v>4</v>
      </c>
      <c r="D132" s="118" t="s">
        <v>278</v>
      </c>
      <c r="E132" s="217" t="s">
        <v>18</v>
      </c>
      <c r="F132" s="119">
        <v>15700</v>
      </c>
      <c r="G132" s="119">
        <v>12127909</v>
      </c>
      <c r="H132" s="294">
        <f t="shared" si="2"/>
        <v>0.11646048196064425</v>
      </c>
      <c r="I132" s="291"/>
      <c r="J132" s="120" t="s">
        <v>1026</v>
      </c>
      <c r="K132" s="116">
        <v>5</v>
      </c>
      <c r="L132" s="118" t="s">
        <v>1027</v>
      </c>
      <c r="M132" s="188" t="s">
        <v>18</v>
      </c>
      <c r="N132" s="119">
        <v>2382</v>
      </c>
      <c r="O132" s="119">
        <v>188625</v>
      </c>
      <c r="P132" s="85">
        <f t="shared" si="3"/>
        <v>4.3703760446873619E-3</v>
      </c>
    </row>
    <row r="133" spans="2:16" ht="21.95" customHeight="1">
      <c r="B133" s="120" t="s">
        <v>279</v>
      </c>
      <c r="C133" s="116">
        <v>4</v>
      </c>
      <c r="D133" s="118" t="s">
        <v>280</v>
      </c>
      <c r="E133" s="217" t="s">
        <v>18</v>
      </c>
      <c r="F133" s="119">
        <v>208</v>
      </c>
      <c r="G133" s="119">
        <v>319264</v>
      </c>
      <c r="H133" s="294">
        <f t="shared" si="2"/>
        <v>3.0657914165321595E-3</v>
      </c>
      <c r="I133" s="291"/>
      <c r="J133" s="120" t="s">
        <v>1028</v>
      </c>
      <c r="K133" s="116">
        <v>5</v>
      </c>
      <c r="L133" s="118" t="s">
        <v>1029</v>
      </c>
      <c r="M133" s="188" t="s">
        <v>18</v>
      </c>
      <c r="N133" s="119">
        <v>63020</v>
      </c>
      <c r="O133" s="119">
        <v>1320143</v>
      </c>
      <c r="P133" s="85">
        <f t="shared" si="3"/>
        <v>3.0587256953011045E-2</v>
      </c>
    </row>
    <row r="134" spans="2:16" ht="21.95" customHeight="1">
      <c r="B134" s="120" t="s">
        <v>281</v>
      </c>
      <c r="C134" s="116">
        <v>3</v>
      </c>
      <c r="D134" s="118" t="s">
        <v>282</v>
      </c>
      <c r="E134" s="217"/>
      <c r="F134" s="119"/>
      <c r="G134" s="119">
        <v>10394168</v>
      </c>
      <c r="H134" s="294">
        <f t="shared" si="2"/>
        <v>9.9811914391830084E-2</v>
      </c>
      <c r="I134" s="291"/>
      <c r="J134" s="120" t="s">
        <v>1030</v>
      </c>
      <c r="K134" s="116">
        <v>4</v>
      </c>
      <c r="L134" s="118" t="s">
        <v>1031</v>
      </c>
      <c r="M134" s="188" t="s">
        <v>343</v>
      </c>
      <c r="N134" s="119">
        <v>40000</v>
      </c>
      <c r="O134" s="119">
        <v>1625</v>
      </c>
      <c r="P134" s="85">
        <f t="shared" si="3"/>
        <v>3.765068825774401E-5</v>
      </c>
    </row>
    <row r="135" spans="2:16" ht="21.95" customHeight="1">
      <c r="B135" s="120" t="s">
        <v>283</v>
      </c>
      <c r="C135" s="116">
        <v>4</v>
      </c>
      <c r="D135" s="118" t="s">
        <v>284</v>
      </c>
      <c r="E135" s="217" t="s">
        <v>241</v>
      </c>
      <c r="F135" s="119">
        <v>1868000</v>
      </c>
      <c r="G135" s="119">
        <v>667505</v>
      </c>
      <c r="H135" s="294">
        <f t="shared" ref="H135:H198" si="4">G135/$G$394*100</f>
        <v>6.4098398174936705E-3</v>
      </c>
      <c r="I135" s="291"/>
      <c r="J135" s="120" t="s">
        <v>1032</v>
      </c>
      <c r="K135" s="116">
        <v>4</v>
      </c>
      <c r="L135" s="118" t="s">
        <v>1033</v>
      </c>
      <c r="M135" s="188" t="s">
        <v>18</v>
      </c>
      <c r="N135" s="119">
        <v>262535</v>
      </c>
      <c r="O135" s="119">
        <v>3501237</v>
      </c>
      <c r="P135" s="85">
        <f t="shared" ref="P135:P198" si="5">O135/$O$391*100</f>
        <v>8.1122450955986997E-2</v>
      </c>
    </row>
    <row r="136" spans="2:16" ht="21.95" customHeight="1">
      <c r="B136" s="120" t="s">
        <v>285</v>
      </c>
      <c r="C136" s="116">
        <v>4</v>
      </c>
      <c r="D136" s="118" t="s">
        <v>286</v>
      </c>
      <c r="E136" s="217" t="s">
        <v>241</v>
      </c>
      <c r="F136" s="119">
        <v>10965</v>
      </c>
      <c r="G136" s="119">
        <v>6962</v>
      </c>
      <c r="H136" s="294">
        <f t="shared" si="4"/>
        <v>6.6853888449361327E-5</v>
      </c>
      <c r="I136" s="291"/>
      <c r="J136" s="120" t="s">
        <v>1034</v>
      </c>
      <c r="K136" s="116">
        <v>4</v>
      </c>
      <c r="L136" s="118" t="s">
        <v>1035</v>
      </c>
      <c r="M136" s="188" t="s">
        <v>18</v>
      </c>
      <c r="N136" s="119">
        <v>16582</v>
      </c>
      <c r="O136" s="119">
        <v>172074</v>
      </c>
      <c r="P136" s="85">
        <f t="shared" si="5"/>
        <v>3.9868950961618717E-3</v>
      </c>
    </row>
    <row r="137" spans="2:16" ht="21.95" customHeight="1">
      <c r="B137" s="120" t="s">
        <v>287</v>
      </c>
      <c r="C137" s="116">
        <v>4</v>
      </c>
      <c r="D137" s="118" t="s">
        <v>288</v>
      </c>
      <c r="E137" s="217" t="s">
        <v>241</v>
      </c>
      <c r="F137" s="119">
        <v>1260470</v>
      </c>
      <c r="G137" s="119">
        <v>1447171</v>
      </c>
      <c r="H137" s="294">
        <f t="shared" si="4"/>
        <v>1.3896726314442786E-2</v>
      </c>
      <c r="I137" s="291"/>
      <c r="J137" s="120" t="s">
        <v>1036</v>
      </c>
      <c r="K137" s="116">
        <v>4</v>
      </c>
      <c r="L137" s="118" t="s">
        <v>1037</v>
      </c>
      <c r="M137" s="188" t="s">
        <v>18</v>
      </c>
      <c r="N137" s="119">
        <v>26326</v>
      </c>
      <c r="O137" s="119">
        <v>868950</v>
      </c>
      <c r="P137" s="85">
        <f t="shared" si="5"/>
        <v>2.0133271114810253E-2</v>
      </c>
    </row>
    <row r="138" spans="2:16" ht="21.95" customHeight="1">
      <c r="B138" s="120" t="s">
        <v>289</v>
      </c>
      <c r="C138" s="116">
        <v>4</v>
      </c>
      <c r="D138" s="118" t="s">
        <v>290</v>
      </c>
      <c r="E138" s="217" t="s">
        <v>241</v>
      </c>
      <c r="F138" s="119">
        <v>27556319</v>
      </c>
      <c r="G138" s="119">
        <v>4667626</v>
      </c>
      <c r="H138" s="294">
        <f t="shared" si="4"/>
        <v>4.4821739144978258E-2</v>
      </c>
      <c r="I138" s="291"/>
      <c r="J138" s="120" t="s">
        <v>1038</v>
      </c>
      <c r="K138" s="116">
        <v>4</v>
      </c>
      <c r="L138" s="118" t="s">
        <v>1039</v>
      </c>
      <c r="M138" s="188" t="s">
        <v>18</v>
      </c>
      <c r="N138" s="119">
        <v>1081</v>
      </c>
      <c r="O138" s="119">
        <v>66471</v>
      </c>
      <c r="P138" s="85">
        <f t="shared" si="5"/>
        <v>1.5401100918033858E-3</v>
      </c>
    </row>
    <row r="139" spans="2:16" ht="21.95" customHeight="1">
      <c r="B139" s="120" t="s">
        <v>291</v>
      </c>
      <c r="C139" s="116">
        <v>4</v>
      </c>
      <c r="D139" s="118" t="s">
        <v>292</v>
      </c>
      <c r="E139" s="217" t="s">
        <v>36</v>
      </c>
      <c r="F139" s="119">
        <v>1404279</v>
      </c>
      <c r="G139" s="119">
        <v>2614136</v>
      </c>
      <c r="H139" s="294">
        <f t="shared" si="4"/>
        <v>2.5102722857721863E-2</v>
      </c>
      <c r="I139" s="291"/>
      <c r="J139" s="115" t="s">
        <v>110</v>
      </c>
      <c r="K139" s="111">
        <v>2</v>
      </c>
      <c r="L139" s="113" t="s">
        <v>111</v>
      </c>
      <c r="M139" s="187" t="s">
        <v>18</v>
      </c>
      <c r="N139" s="114">
        <v>1662180</v>
      </c>
      <c r="O139" s="114">
        <v>37785608</v>
      </c>
      <c r="P139" s="84">
        <f t="shared" si="5"/>
        <v>0.87547947534604187</v>
      </c>
    </row>
    <row r="140" spans="2:16" ht="21.95" customHeight="1">
      <c r="B140" s="120" t="s">
        <v>293</v>
      </c>
      <c r="C140" s="116">
        <v>3</v>
      </c>
      <c r="D140" s="118" t="s">
        <v>294</v>
      </c>
      <c r="E140" s="217"/>
      <c r="F140" s="119"/>
      <c r="G140" s="119">
        <v>25586768</v>
      </c>
      <c r="H140" s="294">
        <f t="shared" si="4"/>
        <v>0.24570165665781216</v>
      </c>
      <c r="I140" s="291"/>
      <c r="J140" s="120" t="s">
        <v>112</v>
      </c>
      <c r="K140" s="116">
        <v>3</v>
      </c>
      <c r="L140" s="118" t="s">
        <v>1040</v>
      </c>
      <c r="M140" s="188" t="s">
        <v>18</v>
      </c>
      <c r="N140" s="119">
        <v>1603660</v>
      </c>
      <c r="O140" s="119">
        <v>17469215</v>
      </c>
      <c r="P140" s="85">
        <f t="shared" si="5"/>
        <v>0.40475567266000334</v>
      </c>
    </row>
    <row r="141" spans="2:16" ht="21.95" customHeight="1">
      <c r="B141" s="120" t="s">
        <v>295</v>
      </c>
      <c r="C141" s="116">
        <v>4</v>
      </c>
      <c r="D141" s="118" t="s">
        <v>296</v>
      </c>
      <c r="E141" s="217" t="s">
        <v>18</v>
      </c>
      <c r="F141" s="119">
        <v>336</v>
      </c>
      <c r="G141" s="119">
        <v>797783</v>
      </c>
      <c r="H141" s="294">
        <f t="shared" si="4"/>
        <v>7.6608583293301964E-3</v>
      </c>
      <c r="I141" s="291"/>
      <c r="J141" s="120" t="s">
        <v>1041</v>
      </c>
      <c r="K141" s="116">
        <v>3</v>
      </c>
      <c r="L141" s="118" t="s">
        <v>1042</v>
      </c>
      <c r="M141" s="188" t="s">
        <v>18</v>
      </c>
      <c r="N141" s="119">
        <v>2876</v>
      </c>
      <c r="O141" s="119">
        <v>326331</v>
      </c>
      <c r="P141" s="85">
        <f t="shared" si="5"/>
        <v>7.5609764614386838E-3</v>
      </c>
    </row>
    <row r="142" spans="2:16" ht="21.95" customHeight="1">
      <c r="B142" s="120" t="s">
        <v>297</v>
      </c>
      <c r="C142" s="116">
        <v>5</v>
      </c>
      <c r="D142" s="118" t="s">
        <v>298</v>
      </c>
      <c r="E142" s="217" t="s">
        <v>18</v>
      </c>
      <c r="F142" s="119">
        <v>0</v>
      </c>
      <c r="G142" s="119">
        <v>6263</v>
      </c>
      <c r="H142" s="294">
        <f t="shared" si="4"/>
        <v>6.0141612088243323E-5</v>
      </c>
      <c r="I142" s="291"/>
      <c r="J142" s="120" t="s">
        <v>1043</v>
      </c>
      <c r="K142" s="116">
        <v>3</v>
      </c>
      <c r="L142" s="118" t="s">
        <v>1044</v>
      </c>
      <c r="M142" s="188" t="s">
        <v>18</v>
      </c>
      <c r="N142" s="119">
        <v>21410</v>
      </c>
      <c r="O142" s="119">
        <v>5626962</v>
      </c>
      <c r="P142" s="85">
        <f t="shared" si="5"/>
        <v>0.13037476436933645</v>
      </c>
    </row>
    <row r="143" spans="2:16" ht="21.95" customHeight="1">
      <c r="B143" s="120" t="s">
        <v>299</v>
      </c>
      <c r="C143" s="116">
        <v>4</v>
      </c>
      <c r="D143" s="118" t="s">
        <v>300</v>
      </c>
      <c r="E143" s="217" t="s">
        <v>14</v>
      </c>
      <c r="F143" s="119">
        <v>1622339</v>
      </c>
      <c r="G143" s="119">
        <v>53559</v>
      </c>
      <c r="H143" s="294">
        <f t="shared" si="4"/>
        <v>5.1431017113750979E-4</v>
      </c>
      <c r="I143" s="291"/>
      <c r="J143" s="120" t="s">
        <v>1045</v>
      </c>
      <c r="K143" s="116">
        <v>4</v>
      </c>
      <c r="L143" s="118" t="s">
        <v>1046</v>
      </c>
      <c r="M143" s="188" t="s">
        <v>18</v>
      </c>
      <c r="N143" s="119">
        <v>51</v>
      </c>
      <c r="O143" s="119">
        <v>23062</v>
      </c>
      <c r="P143" s="85">
        <f t="shared" si="5"/>
        <v>5.3433856775390301E-4</v>
      </c>
    </row>
    <row r="144" spans="2:16" ht="21.95" customHeight="1">
      <c r="B144" s="120" t="s">
        <v>301</v>
      </c>
      <c r="C144" s="116">
        <v>4</v>
      </c>
      <c r="D144" s="118" t="s">
        <v>302</v>
      </c>
      <c r="E144" s="217" t="s">
        <v>14</v>
      </c>
      <c r="F144" s="119">
        <v>15896</v>
      </c>
      <c r="G144" s="119">
        <v>32725</v>
      </c>
      <c r="H144" s="294">
        <f t="shared" si="4"/>
        <v>3.1424784537566067E-4</v>
      </c>
      <c r="I144" s="291"/>
      <c r="J144" s="120" t="s">
        <v>1047</v>
      </c>
      <c r="K144" s="116">
        <v>4</v>
      </c>
      <c r="L144" s="118" t="s">
        <v>1048</v>
      </c>
      <c r="M144" s="188" t="s">
        <v>18</v>
      </c>
      <c r="N144" s="119">
        <v>362</v>
      </c>
      <c r="O144" s="119">
        <v>24682</v>
      </c>
      <c r="P144" s="85">
        <f t="shared" si="5"/>
        <v>5.7187340774008473E-4</v>
      </c>
    </row>
    <row r="145" spans="2:16" ht="21.95" customHeight="1">
      <c r="B145" s="120" t="s">
        <v>303</v>
      </c>
      <c r="C145" s="116">
        <v>4</v>
      </c>
      <c r="D145" s="118" t="s">
        <v>304</v>
      </c>
      <c r="E145" s="217" t="s">
        <v>241</v>
      </c>
      <c r="F145" s="119">
        <v>172278</v>
      </c>
      <c r="G145" s="119">
        <v>252157</v>
      </c>
      <c r="H145" s="294">
        <f t="shared" si="4"/>
        <v>2.4213840778117791E-3</v>
      </c>
      <c r="I145" s="291"/>
      <c r="J145" s="120" t="s">
        <v>1049</v>
      </c>
      <c r="K145" s="116">
        <v>4</v>
      </c>
      <c r="L145" s="118" t="s">
        <v>1050</v>
      </c>
      <c r="M145" s="188" t="s">
        <v>18</v>
      </c>
      <c r="N145" s="119">
        <v>4179</v>
      </c>
      <c r="O145" s="119">
        <v>143364</v>
      </c>
      <c r="P145" s="85">
        <f t="shared" si="5"/>
        <v>3.3216943208512076E-3</v>
      </c>
    </row>
    <row r="146" spans="2:16" ht="21.95" customHeight="1">
      <c r="B146" s="120" t="s">
        <v>305</v>
      </c>
      <c r="C146" s="116">
        <v>5</v>
      </c>
      <c r="D146" s="118" t="s">
        <v>306</v>
      </c>
      <c r="E146" s="217" t="s">
        <v>241</v>
      </c>
      <c r="F146" s="119">
        <v>162691</v>
      </c>
      <c r="G146" s="119">
        <v>222113</v>
      </c>
      <c r="H146" s="294">
        <f t="shared" si="4"/>
        <v>2.1328810291802633E-3</v>
      </c>
      <c r="I146" s="291"/>
      <c r="J146" s="120" t="s">
        <v>1051</v>
      </c>
      <c r="K146" s="116">
        <v>4</v>
      </c>
      <c r="L146" s="118" t="s">
        <v>1052</v>
      </c>
      <c r="M146" s="188" t="s">
        <v>18</v>
      </c>
      <c r="N146" s="119">
        <v>2479</v>
      </c>
      <c r="O146" s="119">
        <v>3142263</v>
      </c>
      <c r="P146" s="85">
        <f t="shared" si="5"/>
        <v>7.2805147468826756E-2</v>
      </c>
    </row>
    <row r="147" spans="2:16" ht="21.95" customHeight="1">
      <c r="B147" s="120" t="s">
        <v>307</v>
      </c>
      <c r="C147" s="116">
        <v>4</v>
      </c>
      <c r="D147" s="118" t="s">
        <v>308</v>
      </c>
      <c r="E147" s="217" t="s">
        <v>18</v>
      </c>
      <c r="F147" s="119">
        <v>13929</v>
      </c>
      <c r="G147" s="119">
        <v>24450544</v>
      </c>
      <c r="H147" s="294">
        <f t="shared" si="4"/>
        <v>0.23479085623415696</v>
      </c>
      <c r="I147" s="291"/>
      <c r="J147" s="120" t="s">
        <v>1053</v>
      </c>
      <c r="K147" s="116">
        <v>4</v>
      </c>
      <c r="L147" s="118" t="s">
        <v>1054</v>
      </c>
      <c r="M147" s="188" t="s">
        <v>18</v>
      </c>
      <c r="N147" s="119">
        <v>933</v>
      </c>
      <c r="O147" s="119">
        <v>60824</v>
      </c>
      <c r="P147" s="85">
        <f t="shared" si="5"/>
        <v>1.4092710539009364E-3</v>
      </c>
    </row>
    <row r="148" spans="2:16" ht="21.95" customHeight="1">
      <c r="B148" s="120" t="s">
        <v>309</v>
      </c>
      <c r="C148" s="116">
        <v>5</v>
      </c>
      <c r="D148" s="118" t="s">
        <v>310</v>
      </c>
      <c r="E148" s="217" t="s">
        <v>18</v>
      </c>
      <c r="F148" s="119">
        <v>56</v>
      </c>
      <c r="G148" s="119">
        <v>129440</v>
      </c>
      <c r="H148" s="294">
        <f t="shared" si="4"/>
        <v>1.2429714623506652E-3</v>
      </c>
      <c r="I148" s="291"/>
      <c r="J148" s="120" t="s">
        <v>1055</v>
      </c>
      <c r="K148" s="116">
        <v>4</v>
      </c>
      <c r="L148" s="118" t="s">
        <v>1056</v>
      </c>
      <c r="M148" s="188" t="s">
        <v>18</v>
      </c>
      <c r="N148" s="119">
        <v>35</v>
      </c>
      <c r="O148" s="119">
        <v>26191</v>
      </c>
      <c r="P148" s="85">
        <f t="shared" si="5"/>
        <v>6.0683641609758361E-4</v>
      </c>
    </row>
    <row r="149" spans="2:16" ht="21.95" customHeight="1">
      <c r="B149" s="120" t="s">
        <v>311</v>
      </c>
      <c r="C149" s="116">
        <v>5</v>
      </c>
      <c r="D149" s="118" t="s">
        <v>312</v>
      </c>
      <c r="E149" s="217" t="s">
        <v>36</v>
      </c>
      <c r="F149" s="119">
        <v>371298</v>
      </c>
      <c r="G149" s="119">
        <v>419012</v>
      </c>
      <c r="H149" s="294">
        <f t="shared" si="4"/>
        <v>4.0236399751427451E-3</v>
      </c>
      <c r="I149" s="291"/>
      <c r="J149" s="120" t="s">
        <v>1057</v>
      </c>
      <c r="K149" s="116">
        <v>4</v>
      </c>
      <c r="L149" s="118" t="s">
        <v>1058</v>
      </c>
      <c r="M149" s="188" t="s">
        <v>18</v>
      </c>
      <c r="N149" s="119">
        <v>3919</v>
      </c>
      <c r="O149" s="119">
        <v>157797</v>
      </c>
      <c r="P149" s="85">
        <f t="shared" si="5"/>
        <v>3.6561019415429115E-3</v>
      </c>
    </row>
    <row r="150" spans="2:16" ht="21.95" customHeight="1">
      <c r="B150" s="115" t="s">
        <v>313</v>
      </c>
      <c r="C150" s="111">
        <v>2</v>
      </c>
      <c r="D150" s="113" t="s">
        <v>314</v>
      </c>
      <c r="E150" s="292"/>
      <c r="F150" s="114"/>
      <c r="G150" s="114">
        <v>149075451</v>
      </c>
      <c r="H150" s="293">
        <f t="shared" si="4"/>
        <v>1.4315245003867036</v>
      </c>
      <c r="I150" s="291"/>
      <c r="J150" s="120" t="s">
        <v>1059</v>
      </c>
      <c r="K150" s="116">
        <v>3</v>
      </c>
      <c r="L150" s="118" t="s">
        <v>1060</v>
      </c>
      <c r="M150" s="188" t="s">
        <v>18</v>
      </c>
      <c r="N150" s="119">
        <v>33414</v>
      </c>
      <c r="O150" s="119">
        <v>13695465</v>
      </c>
      <c r="P150" s="85">
        <f t="shared" si="5"/>
        <v>0.31731918969836559</v>
      </c>
    </row>
    <row r="151" spans="2:16" ht="21.95" customHeight="1">
      <c r="B151" s="120" t="s">
        <v>315</v>
      </c>
      <c r="C151" s="116">
        <v>3</v>
      </c>
      <c r="D151" s="118" t="s">
        <v>316</v>
      </c>
      <c r="E151" s="217" t="s">
        <v>18</v>
      </c>
      <c r="F151" s="119">
        <v>96</v>
      </c>
      <c r="G151" s="119">
        <v>7763</v>
      </c>
      <c r="H151" s="294">
        <f t="shared" si="4"/>
        <v>7.4545638614247636E-5</v>
      </c>
      <c r="I151" s="291"/>
      <c r="J151" s="120" t="s">
        <v>1061</v>
      </c>
      <c r="K151" s="116">
        <v>4</v>
      </c>
      <c r="L151" s="118" t="s">
        <v>1062</v>
      </c>
      <c r="M151" s="188" t="s">
        <v>18</v>
      </c>
      <c r="N151" s="119">
        <v>135</v>
      </c>
      <c r="O151" s="119">
        <v>10642</v>
      </c>
      <c r="P151" s="85">
        <f t="shared" si="5"/>
        <v>2.4657146119317648E-4</v>
      </c>
    </row>
    <row r="152" spans="2:16" ht="21.95" customHeight="1">
      <c r="B152" s="120" t="s">
        <v>317</v>
      </c>
      <c r="C152" s="116">
        <v>3</v>
      </c>
      <c r="D152" s="118" t="s">
        <v>318</v>
      </c>
      <c r="E152" s="217" t="s">
        <v>241</v>
      </c>
      <c r="F152" s="119">
        <v>1206536</v>
      </c>
      <c r="G152" s="119">
        <v>3087940</v>
      </c>
      <c r="H152" s="294">
        <f t="shared" si="4"/>
        <v>2.9652513113806494E-2</v>
      </c>
      <c r="I152" s="291"/>
      <c r="J152" s="120" t="s">
        <v>1063</v>
      </c>
      <c r="K152" s="116">
        <v>4</v>
      </c>
      <c r="L152" s="118" t="s">
        <v>1064</v>
      </c>
      <c r="M152" s="188" t="s">
        <v>18</v>
      </c>
      <c r="N152" s="119">
        <v>10652</v>
      </c>
      <c r="O152" s="119">
        <v>6452558</v>
      </c>
      <c r="P152" s="85">
        <f t="shared" si="5"/>
        <v>0.14950353829108443</v>
      </c>
    </row>
    <row r="153" spans="2:16" ht="21.95" customHeight="1">
      <c r="B153" s="120" t="s">
        <v>319</v>
      </c>
      <c r="C153" s="116">
        <v>3</v>
      </c>
      <c r="D153" s="118" t="s">
        <v>320</v>
      </c>
      <c r="E153" s="217"/>
      <c r="F153" s="119"/>
      <c r="G153" s="119">
        <v>53278395</v>
      </c>
      <c r="H153" s="294">
        <f t="shared" si="4"/>
        <v>0.5116156098952902</v>
      </c>
      <c r="I153" s="291"/>
      <c r="J153" s="120" t="s">
        <v>1065</v>
      </c>
      <c r="K153" s="116">
        <v>4</v>
      </c>
      <c r="L153" s="118" t="s">
        <v>1066</v>
      </c>
      <c r="M153" s="188" t="s">
        <v>18</v>
      </c>
      <c r="N153" s="119">
        <v>2001</v>
      </c>
      <c r="O153" s="119">
        <v>981638</v>
      </c>
      <c r="P153" s="85">
        <f t="shared" si="5"/>
        <v>2.27442131199725E-2</v>
      </c>
    </row>
    <row r="154" spans="2:16" ht="21.95" customHeight="1">
      <c r="B154" s="120" t="s">
        <v>321</v>
      </c>
      <c r="C154" s="116">
        <v>4</v>
      </c>
      <c r="D154" s="118" t="s">
        <v>322</v>
      </c>
      <c r="E154" s="217" t="s">
        <v>241</v>
      </c>
      <c r="F154" s="119">
        <v>57151084</v>
      </c>
      <c r="G154" s="119">
        <v>36575226</v>
      </c>
      <c r="H154" s="294">
        <f t="shared" si="4"/>
        <v>0.35122035033240162</v>
      </c>
      <c r="I154" s="291"/>
      <c r="J154" s="120" t="s">
        <v>1067</v>
      </c>
      <c r="K154" s="116">
        <v>4</v>
      </c>
      <c r="L154" s="118" t="s">
        <v>1068</v>
      </c>
      <c r="M154" s="188" t="s">
        <v>18</v>
      </c>
      <c r="N154" s="119">
        <v>11408</v>
      </c>
      <c r="O154" s="119">
        <v>1747238</v>
      </c>
      <c r="P154" s="85">
        <f t="shared" si="5"/>
        <v>4.0482900461590234E-2</v>
      </c>
    </row>
    <row r="155" spans="2:16" ht="21.95" customHeight="1">
      <c r="B155" s="120" t="s">
        <v>323</v>
      </c>
      <c r="C155" s="116">
        <v>5</v>
      </c>
      <c r="D155" s="118" t="s">
        <v>324</v>
      </c>
      <c r="E155" s="217" t="s">
        <v>241</v>
      </c>
      <c r="F155" s="119">
        <v>56073014</v>
      </c>
      <c r="G155" s="119">
        <v>35207033</v>
      </c>
      <c r="H155" s="294">
        <f t="shared" si="4"/>
        <v>0.33808202482260602</v>
      </c>
      <c r="I155" s="291"/>
      <c r="J155" s="115" t="s">
        <v>114</v>
      </c>
      <c r="K155" s="111">
        <v>2</v>
      </c>
      <c r="L155" s="113" t="s">
        <v>115</v>
      </c>
      <c r="M155" s="187"/>
      <c r="N155" s="114"/>
      <c r="O155" s="114">
        <v>9911483</v>
      </c>
      <c r="P155" s="84">
        <f t="shared" si="5"/>
        <v>0.22964563483380268</v>
      </c>
    </row>
    <row r="156" spans="2:16" ht="21.95" customHeight="1">
      <c r="B156" s="120" t="s">
        <v>325</v>
      </c>
      <c r="C156" s="116">
        <v>5</v>
      </c>
      <c r="D156" s="118" t="s">
        <v>326</v>
      </c>
      <c r="E156" s="217" t="s">
        <v>241</v>
      </c>
      <c r="F156" s="119">
        <v>1060865</v>
      </c>
      <c r="G156" s="119">
        <v>1338608</v>
      </c>
      <c r="H156" s="294">
        <f t="shared" si="4"/>
        <v>1.2854230093281051E-2</v>
      </c>
      <c r="I156" s="291"/>
      <c r="J156" s="120" t="s">
        <v>116</v>
      </c>
      <c r="K156" s="116">
        <v>3</v>
      </c>
      <c r="L156" s="118" t="s">
        <v>1069</v>
      </c>
      <c r="M156" s="188" t="s">
        <v>18</v>
      </c>
      <c r="N156" s="119">
        <v>2419</v>
      </c>
      <c r="O156" s="119">
        <v>588805</v>
      </c>
      <c r="P156" s="85">
        <f t="shared" si="5"/>
        <v>1.3642408307446745E-2</v>
      </c>
    </row>
    <row r="157" spans="2:16" ht="21.95" customHeight="1">
      <c r="B157" s="120" t="s">
        <v>327</v>
      </c>
      <c r="C157" s="116">
        <v>4</v>
      </c>
      <c r="D157" s="118" t="s">
        <v>328</v>
      </c>
      <c r="E157" s="217" t="s">
        <v>36</v>
      </c>
      <c r="F157" s="119">
        <v>670072</v>
      </c>
      <c r="G157" s="119">
        <v>3168312</v>
      </c>
      <c r="H157" s="294">
        <f t="shared" si="4"/>
        <v>3.042430006043851E-2</v>
      </c>
      <c r="I157" s="291"/>
      <c r="J157" s="120" t="s">
        <v>1070</v>
      </c>
      <c r="K157" s="116">
        <v>4</v>
      </c>
      <c r="L157" s="118" t="s">
        <v>1071</v>
      </c>
      <c r="M157" s="188" t="s">
        <v>18</v>
      </c>
      <c r="N157" s="119">
        <v>300</v>
      </c>
      <c r="O157" s="119">
        <v>76930</v>
      </c>
      <c r="P157" s="85">
        <f t="shared" si="5"/>
        <v>1.7824415062573826E-3</v>
      </c>
    </row>
    <row r="158" spans="2:16" ht="21.95" customHeight="1">
      <c r="B158" s="120" t="s">
        <v>329</v>
      </c>
      <c r="C158" s="116">
        <v>4</v>
      </c>
      <c r="D158" s="118" t="s">
        <v>330</v>
      </c>
      <c r="E158" s="217" t="s">
        <v>36</v>
      </c>
      <c r="F158" s="119">
        <v>10130287</v>
      </c>
      <c r="G158" s="119">
        <v>2805288</v>
      </c>
      <c r="H158" s="294">
        <f t="shared" si="4"/>
        <v>2.6938295176721049E-2</v>
      </c>
      <c r="I158" s="291"/>
      <c r="J158" s="120" t="s">
        <v>1072</v>
      </c>
      <c r="K158" s="116">
        <v>3</v>
      </c>
      <c r="L158" s="118" t="s">
        <v>1073</v>
      </c>
      <c r="M158" s="188"/>
      <c r="N158" s="119"/>
      <c r="O158" s="119">
        <v>9316366</v>
      </c>
      <c r="P158" s="85">
        <f t="shared" si="5"/>
        <v>0.21585697966833572</v>
      </c>
    </row>
    <row r="159" spans="2:16" ht="21.95" customHeight="1">
      <c r="B159" s="120" t="s">
        <v>331</v>
      </c>
      <c r="C159" s="116">
        <v>5</v>
      </c>
      <c r="D159" s="118" t="s">
        <v>332</v>
      </c>
      <c r="E159" s="217" t="s">
        <v>36</v>
      </c>
      <c r="F159" s="119">
        <v>343068</v>
      </c>
      <c r="G159" s="119">
        <v>416520</v>
      </c>
      <c r="H159" s="294">
        <f t="shared" si="4"/>
        <v>3.9997100857408763E-3</v>
      </c>
      <c r="I159" s="291"/>
      <c r="J159" s="120" t="s">
        <v>1074</v>
      </c>
      <c r="K159" s="116">
        <v>4</v>
      </c>
      <c r="L159" s="118" t="s">
        <v>1075</v>
      </c>
      <c r="M159" s="188" t="s">
        <v>18</v>
      </c>
      <c r="N159" s="119">
        <v>529</v>
      </c>
      <c r="O159" s="119">
        <v>618502</v>
      </c>
      <c r="P159" s="85">
        <f t="shared" si="5"/>
        <v>1.4330477531563808E-2</v>
      </c>
    </row>
    <row r="160" spans="2:16" ht="21.95" customHeight="1">
      <c r="B160" s="120" t="s">
        <v>333</v>
      </c>
      <c r="C160" s="116">
        <v>5</v>
      </c>
      <c r="D160" s="118" t="s">
        <v>334</v>
      </c>
      <c r="E160" s="217" t="s">
        <v>36</v>
      </c>
      <c r="F160" s="119">
        <v>1808</v>
      </c>
      <c r="G160" s="119">
        <v>2686</v>
      </c>
      <c r="H160" s="294">
        <f t="shared" si="4"/>
        <v>2.5792810165898381E-5</v>
      </c>
      <c r="I160" s="291"/>
      <c r="J160" s="120" t="s">
        <v>1076</v>
      </c>
      <c r="K160" s="116">
        <v>4</v>
      </c>
      <c r="L160" s="118" t="s">
        <v>1077</v>
      </c>
      <c r="M160" s="188" t="s">
        <v>18</v>
      </c>
      <c r="N160" s="119">
        <v>705</v>
      </c>
      <c r="O160" s="119">
        <v>336333</v>
      </c>
      <c r="P160" s="85">
        <f t="shared" si="5"/>
        <v>7.7927193438718859E-3</v>
      </c>
    </row>
    <row r="161" spans="2:16" ht="21.95" customHeight="1">
      <c r="B161" s="120" t="s">
        <v>335</v>
      </c>
      <c r="C161" s="116">
        <v>3</v>
      </c>
      <c r="D161" s="118" t="s">
        <v>336</v>
      </c>
      <c r="E161" s="217" t="s">
        <v>18</v>
      </c>
      <c r="F161" s="119">
        <v>7400</v>
      </c>
      <c r="G161" s="119">
        <v>5370115</v>
      </c>
      <c r="H161" s="294">
        <f t="shared" si="4"/>
        <v>5.1567519271795752E-2</v>
      </c>
      <c r="I161" s="291"/>
      <c r="J161" s="110" t="s">
        <v>118</v>
      </c>
      <c r="K161" s="106">
        <v>1</v>
      </c>
      <c r="L161" s="108" t="s">
        <v>119</v>
      </c>
      <c r="M161" s="186"/>
      <c r="N161" s="109">
        <v>0</v>
      </c>
      <c r="O161" s="109">
        <v>580858779</v>
      </c>
      <c r="P161" s="83">
        <f t="shared" si="5"/>
        <v>13.458297113786353</v>
      </c>
    </row>
    <row r="162" spans="2:16" ht="21.95" customHeight="1">
      <c r="B162" s="120" t="s">
        <v>337</v>
      </c>
      <c r="C162" s="116">
        <v>4</v>
      </c>
      <c r="D162" s="118" t="s">
        <v>338</v>
      </c>
      <c r="E162" s="217" t="s">
        <v>18</v>
      </c>
      <c r="F162" s="119">
        <v>5498</v>
      </c>
      <c r="G162" s="119">
        <v>3799830</v>
      </c>
      <c r="H162" s="294">
        <f t="shared" si="4"/>
        <v>3.6488568076204639E-2</v>
      </c>
      <c r="I162" s="291"/>
      <c r="J162" s="115" t="s">
        <v>120</v>
      </c>
      <c r="K162" s="111">
        <v>2</v>
      </c>
      <c r="L162" s="113" t="s">
        <v>1078</v>
      </c>
      <c r="M162" s="187" t="s">
        <v>18</v>
      </c>
      <c r="N162" s="114">
        <v>510453</v>
      </c>
      <c r="O162" s="114">
        <v>7435434</v>
      </c>
      <c r="P162" s="84">
        <f t="shared" si="5"/>
        <v>0.17227643544309573</v>
      </c>
    </row>
    <row r="163" spans="2:16" ht="21.95" customHeight="1">
      <c r="B163" s="120" t="s">
        <v>339</v>
      </c>
      <c r="C163" s="116">
        <v>4</v>
      </c>
      <c r="D163" s="118" t="s">
        <v>340</v>
      </c>
      <c r="E163" s="217" t="s">
        <v>18</v>
      </c>
      <c r="F163" s="119">
        <v>1893</v>
      </c>
      <c r="G163" s="119">
        <v>1570285</v>
      </c>
      <c r="H163" s="294">
        <f t="shared" si="4"/>
        <v>1.5078951195591116E-2</v>
      </c>
      <c r="I163" s="291"/>
      <c r="J163" s="120" t="s">
        <v>122</v>
      </c>
      <c r="K163" s="116">
        <v>3</v>
      </c>
      <c r="L163" s="118" t="s">
        <v>1079</v>
      </c>
      <c r="M163" s="188" t="s">
        <v>18</v>
      </c>
      <c r="N163" s="119">
        <v>444530</v>
      </c>
      <c r="O163" s="119">
        <v>5747520</v>
      </c>
      <c r="P163" s="85">
        <f t="shared" si="5"/>
        <v>0.13316805155393774</v>
      </c>
    </row>
    <row r="164" spans="2:16" ht="21.95" customHeight="1">
      <c r="B164" s="120" t="s">
        <v>341</v>
      </c>
      <c r="C164" s="116">
        <v>3</v>
      </c>
      <c r="D164" s="118" t="s">
        <v>342</v>
      </c>
      <c r="E164" s="217" t="s">
        <v>343</v>
      </c>
      <c r="F164" s="119">
        <v>1487</v>
      </c>
      <c r="G164" s="119">
        <v>2539</v>
      </c>
      <c r="H164" s="294">
        <f t="shared" si="4"/>
        <v>2.438121556634996E-5</v>
      </c>
      <c r="I164" s="291"/>
      <c r="J164" s="120" t="s">
        <v>1080</v>
      </c>
      <c r="K164" s="116">
        <v>4</v>
      </c>
      <c r="L164" s="118" t="s">
        <v>1081</v>
      </c>
      <c r="M164" s="188" t="s">
        <v>18</v>
      </c>
      <c r="N164" s="119">
        <v>106450</v>
      </c>
      <c r="O164" s="119">
        <v>1990044</v>
      </c>
      <c r="P164" s="85">
        <f t="shared" si="5"/>
        <v>4.6108631546580875E-2</v>
      </c>
    </row>
    <row r="165" spans="2:16" ht="21.95" customHeight="1">
      <c r="B165" s="115" t="s">
        <v>344</v>
      </c>
      <c r="C165" s="111">
        <v>2</v>
      </c>
      <c r="D165" s="113" t="s">
        <v>345</v>
      </c>
      <c r="E165" s="292" t="s">
        <v>18</v>
      </c>
      <c r="F165" s="114">
        <v>2107129</v>
      </c>
      <c r="G165" s="114">
        <v>207053991</v>
      </c>
      <c r="H165" s="293">
        <f t="shared" si="4"/>
        <v>1.9882741191193716</v>
      </c>
      <c r="I165" s="291"/>
      <c r="J165" s="120" t="s">
        <v>1082</v>
      </c>
      <c r="K165" s="116">
        <v>4</v>
      </c>
      <c r="L165" s="118" t="s">
        <v>1083</v>
      </c>
      <c r="M165" s="188" t="s">
        <v>18</v>
      </c>
      <c r="N165" s="119">
        <v>210580</v>
      </c>
      <c r="O165" s="119">
        <v>2479001</v>
      </c>
      <c r="P165" s="85">
        <f t="shared" si="5"/>
        <v>5.7437596210237328E-2</v>
      </c>
    </row>
    <row r="166" spans="2:16" ht="21.95" customHeight="1">
      <c r="B166" s="120" t="s">
        <v>346</v>
      </c>
      <c r="C166" s="116">
        <v>3</v>
      </c>
      <c r="D166" s="118" t="s">
        <v>347</v>
      </c>
      <c r="E166" s="217" t="s">
        <v>18</v>
      </c>
      <c r="F166" s="119">
        <v>112280</v>
      </c>
      <c r="G166" s="119">
        <v>8367765</v>
      </c>
      <c r="H166" s="294">
        <f t="shared" si="4"/>
        <v>8.0353006015580292E-2</v>
      </c>
      <c r="I166" s="291"/>
      <c r="J166" s="120" t="s">
        <v>1084</v>
      </c>
      <c r="K166" s="116">
        <v>5</v>
      </c>
      <c r="L166" s="118" t="s">
        <v>1085</v>
      </c>
      <c r="M166" s="188" t="s">
        <v>18</v>
      </c>
      <c r="N166" s="119">
        <v>32672</v>
      </c>
      <c r="O166" s="119">
        <v>426743</v>
      </c>
      <c r="P166" s="85">
        <f t="shared" si="5"/>
        <v>9.8874877902612006E-3</v>
      </c>
    </row>
    <row r="167" spans="2:16" ht="21.95" customHeight="1">
      <c r="B167" s="120" t="s">
        <v>348</v>
      </c>
      <c r="C167" s="116">
        <v>4</v>
      </c>
      <c r="D167" s="118" t="s">
        <v>349</v>
      </c>
      <c r="E167" s="217" t="s">
        <v>18</v>
      </c>
      <c r="F167" s="119">
        <v>2653</v>
      </c>
      <c r="G167" s="119">
        <v>721457</v>
      </c>
      <c r="H167" s="294">
        <f t="shared" si="4"/>
        <v>6.927923843580994E-3</v>
      </c>
      <c r="I167" s="291"/>
      <c r="J167" s="120" t="s">
        <v>1086</v>
      </c>
      <c r="K167" s="116">
        <v>5</v>
      </c>
      <c r="L167" s="118" t="s">
        <v>1087</v>
      </c>
      <c r="M167" s="188" t="s">
        <v>18</v>
      </c>
      <c r="N167" s="119">
        <v>177908</v>
      </c>
      <c r="O167" s="119">
        <v>2052258</v>
      </c>
      <c r="P167" s="85">
        <f t="shared" si="5"/>
        <v>4.7550108419976131E-2</v>
      </c>
    </row>
    <row r="168" spans="2:16" ht="21.95" customHeight="1">
      <c r="B168" s="120" t="s">
        <v>350</v>
      </c>
      <c r="C168" s="116">
        <v>3</v>
      </c>
      <c r="D168" s="118" t="s">
        <v>351</v>
      </c>
      <c r="E168" s="217" t="s">
        <v>18</v>
      </c>
      <c r="F168" s="119">
        <v>389066</v>
      </c>
      <c r="G168" s="119">
        <v>16562887</v>
      </c>
      <c r="H168" s="294">
        <f t="shared" si="4"/>
        <v>0.15904817579680794</v>
      </c>
      <c r="I168" s="291"/>
      <c r="J168" s="120" t="s">
        <v>1088</v>
      </c>
      <c r="K168" s="116">
        <v>4</v>
      </c>
      <c r="L168" s="118" t="s">
        <v>1089</v>
      </c>
      <c r="M168" s="188" t="s">
        <v>18</v>
      </c>
      <c r="N168" s="119">
        <v>127500</v>
      </c>
      <c r="O168" s="119">
        <v>1278475</v>
      </c>
      <c r="P168" s="85">
        <f t="shared" si="5"/>
        <v>2.9621823797119553E-2</v>
      </c>
    </row>
    <row r="169" spans="2:16" ht="21.95" customHeight="1">
      <c r="B169" s="120" t="s">
        <v>352</v>
      </c>
      <c r="C169" s="116">
        <v>4</v>
      </c>
      <c r="D169" s="118" t="s">
        <v>353</v>
      </c>
      <c r="E169" s="217" t="s">
        <v>18</v>
      </c>
      <c r="F169" s="119">
        <v>261286</v>
      </c>
      <c r="G169" s="119">
        <v>10941158</v>
      </c>
      <c r="H169" s="294">
        <f t="shared" si="4"/>
        <v>0.10506448670480283</v>
      </c>
      <c r="I169" s="291"/>
      <c r="J169" s="115" t="s">
        <v>124</v>
      </c>
      <c r="K169" s="111">
        <v>2</v>
      </c>
      <c r="L169" s="113" t="s">
        <v>125</v>
      </c>
      <c r="M169" s="187"/>
      <c r="N169" s="114"/>
      <c r="O169" s="114">
        <v>250969213</v>
      </c>
      <c r="P169" s="84">
        <f t="shared" si="5"/>
        <v>5.8148699082796034</v>
      </c>
    </row>
    <row r="170" spans="2:16" ht="21.95" customHeight="1">
      <c r="B170" s="120" t="s">
        <v>354</v>
      </c>
      <c r="C170" s="116">
        <v>3</v>
      </c>
      <c r="D170" s="118" t="s">
        <v>355</v>
      </c>
      <c r="E170" s="217" t="s">
        <v>18</v>
      </c>
      <c r="F170" s="119">
        <v>283709</v>
      </c>
      <c r="G170" s="119">
        <v>49250182</v>
      </c>
      <c r="H170" s="294">
        <f t="shared" si="4"/>
        <v>0.47293395195902654</v>
      </c>
      <c r="I170" s="291"/>
      <c r="J170" s="120" t="s">
        <v>126</v>
      </c>
      <c r="K170" s="116">
        <v>3</v>
      </c>
      <c r="L170" s="118" t="s">
        <v>1090</v>
      </c>
      <c r="M170" s="188" t="s">
        <v>75</v>
      </c>
      <c r="N170" s="119">
        <v>5832543</v>
      </c>
      <c r="O170" s="119">
        <v>174560712</v>
      </c>
      <c r="P170" s="85">
        <f t="shared" si="5"/>
        <v>4.0445113535765129</v>
      </c>
    </row>
    <row r="171" spans="2:16" ht="21.95" customHeight="1">
      <c r="B171" s="120" t="s">
        <v>356</v>
      </c>
      <c r="C171" s="116">
        <v>4</v>
      </c>
      <c r="D171" s="118" t="s">
        <v>357</v>
      </c>
      <c r="E171" s="217" t="s">
        <v>18</v>
      </c>
      <c r="F171" s="119">
        <v>259671</v>
      </c>
      <c r="G171" s="119">
        <v>42867373</v>
      </c>
      <c r="H171" s="294">
        <f t="shared" si="4"/>
        <v>0.41164185186141389</v>
      </c>
      <c r="I171" s="291"/>
      <c r="J171" s="120" t="s">
        <v>1091</v>
      </c>
      <c r="K171" s="116">
        <v>3</v>
      </c>
      <c r="L171" s="118" t="s">
        <v>127</v>
      </c>
      <c r="M171" s="188"/>
      <c r="N171" s="119"/>
      <c r="O171" s="119">
        <v>76408501</v>
      </c>
      <c r="P171" s="85">
        <f t="shared" si="5"/>
        <v>1.77035855470309</v>
      </c>
    </row>
    <row r="172" spans="2:16" ht="21.95" customHeight="1">
      <c r="B172" s="120" t="s">
        <v>358</v>
      </c>
      <c r="C172" s="116">
        <v>4</v>
      </c>
      <c r="D172" s="118" t="s">
        <v>359</v>
      </c>
      <c r="E172" s="217" t="s">
        <v>18</v>
      </c>
      <c r="F172" s="119">
        <v>4984</v>
      </c>
      <c r="G172" s="119">
        <v>1591543</v>
      </c>
      <c r="H172" s="294">
        <f t="shared" si="4"/>
        <v>1.528308505951765E-2</v>
      </c>
      <c r="I172" s="291"/>
      <c r="J172" s="120" t="s">
        <v>1092</v>
      </c>
      <c r="K172" s="116">
        <v>4</v>
      </c>
      <c r="L172" s="118" t="s">
        <v>129</v>
      </c>
      <c r="M172" s="188" t="s">
        <v>75</v>
      </c>
      <c r="N172" s="119">
        <v>1478357</v>
      </c>
      <c r="O172" s="119">
        <v>50035466</v>
      </c>
      <c r="P172" s="85">
        <f t="shared" si="5"/>
        <v>1.1593044505827381</v>
      </c>
    </row>
    <row r="173" spans="2:16" ht="21.95" customHeight="1">
      <c r="B173" s="120" t="s">
        <v>360</v>
      </c>
      <c r="C173" s="116">
        <v>4</v>
      </c>
      <c r="D173" s="118" t="s">
        <v>361</v>
      </c>
      <c r="E173" s="217" t="s">
        <v>18</v>
      </c>
      <c r="F173" s="119">
        <v>19057</v>
      </c>
      <c r="G173" s="119">
        <v>4791266</v>
      </c>
      <c r="H173" s="294">
        <f t="shared" si="4"/>
        <v>4.6009015038095041E-2</v>
      </c>
      <c r="I173" s="291"/>
      <c r="J173" s="120" t="s">
        <v>1093</v>
      </c>
      <c r="K173" s="116">
        <v>4</v>
      </c>
      <c r="L173" s="118" t="s">
        <v>131</v>
      </c>
      <c r="M173" s="188" t="s">
        <v>75</v>
      </c>
      <c r="N173" s="119">
        <v>186474</v>
      </c>
      <c r="O173" s="119">
        <v>7099387</v>
      </c>
      <c r="P173" s="85">
        <f t="shared" si="5"/>
        <v>0.16449034262035722</v>
      </c>
    </row>
    <row r="174" spans="2:16" ht="21.95" customHeight="1">
      <c r="B174" s="120" t="s">
        <v>362</v>
      </c>
      <c r="C174" s="116">
        <v>3</v>
      </c>
      <c r="D174" s="118" t="s">
        <v>363</v>
      </c>
      <c r="E174" s="217" t="s">
        <v>18</v>
      </c>
      <c r="F174" s="119">
        <v>1283651</v>
      </c>
      <c r="G174" s="119">
        <v>115394267</v>
      </c>
      <c r="H174" s="294">
        <f t="shared" si="4"/>
        <v>1.1080947218778825</v>
      </c>
      <c r="I174" s="291"/>
      <c r="J174" s="120" t="s">
        <v>1094</v>
      </c>
      <c r="K174" s="116">
        <v>4</v>
      </c>
      <c r="L174" s="118" t="s">
        <v>133</v>
      </c>
      <c r="M174" s="188" t="s">
        <v>75</v>
      </c>
      <c r="N174" s="119">
        <v>355326</v>
      </c>
      <c r="O174" s="119">
        <v>13347687</v>
      </c>
      <c r="P174" s="85">
        <f t="shared" si="5"/>
        <v>0.30926129366088762</v>
      </c>
    </row>
    <row r="175" spans="2:16" ht="21.95" customHeight="1">
      <c r="B175" s="120" t="s">
        <v>364</v>
      </c>
      <c r="C175" s="116">
        <v>4</v>
      </c>
      <c r="D175" s="118" t="s">
        <v>365</v>
      </c>
      <c r="E175" s="217" t="s">
        <v>18</v>
      </c>
      <c r="F175" s="119">
        <v>9068</v>
      </c>
      <c r="G175" s="119">
        <v>4346814</v>
      </c>
      <c r="H175" s="294">
        <f t="shared" si="4"/>
        <v>4.1741082773071259E-2</v>
      </c>
      <c r="I175" s="291"/>
      <c r="J175" s="120" t="s">
        <v>1095</v>
      </c>
      <c r="K175" s="116">
        <v>4</v>
      </c>
      <c r="L175" s="118" t="s">
        <v>1096</v>
      </c>
      <c r="M175" s="188" t="s">
        <v>75</v>
      </c>
      <c r="N175" s="119">
        <v>4809</v>
      </c>
      <c r="O175" s="119">
        <v>186534</v>
      </c>
      <c r="P175" s="85">
        <f t="shared" si="5"/>
        <v>4.321928297520013E-3</v>
      </c>
    </row>
    <row r="176" spans="2:16" ht="21.95" customHeight="1">
      <c r="B176" s="120" t="s">
        <v>366</v>
      </c>
      <c r="C176" s="116">
        <v>5</v>
      </c>
      <c r="D176" s="118" t="s">
        <v>367</v>
      </c>
      <c r="E176" s="217" t="s">
        <v>18</v>
      </c>
      <c r="F176" s="119">
        <v>5255</v>
      </c>
      <c r="G176" s="119">
        <v>2488973</v>
      </c>
      <c r="H176" s="294">
        <f t="shared" si="4"/>
        <v>2.3900822076339014E-2</v>
      </c>
      <c r="I176" s="291"/>
      <c r="J176" s="120" t="s">
        <v>1097</v>
      </c>
      <c r="K176" s="116">
        <v>4</v>
      </c>
      <c r="L176" s="118" t="s">
        <v>1098</v>
      </c>
      <c r="M176" s="188" t="s">
        <v>36</v>
      </c>
      <c r="N176" s="119">
        <v>32608371</v>
      </c>
      <c r="O176" s="119">
        <v>4371386</v>
      </c>
      <c r="P176" s="85">
        <f t="shared" si="5"/>
        <v>0.10128350248631787</v>
      </c>
    </row>
    <row r="177" spans="2:16" ht="21.95" customHeight="1">
      <c r="B177" s="120" t="s">
        <v>368</v>
      </c>
      <c r="C177" s="116">
        <v>4</v>
      </c>
      <c r="D177" s="118" t="s">
        <v>369</v>
      </c>
      <c r="E177" s="217" t="s">
        <v>18</v>
      </c>
      <c r="F177" s="119">
        <v>396048</v>
      </c>
      <c r="G177" s="119">
        <v>37165653</v>
      </c>
      <c r="H177" s="294">
        <f t="shared" si="4"/>
        <v>0.35689003444551437</v>
      </c>
      <c r="I177" s="291"/>
      <c r="J177" s="120" t="s">
        <v>1099</v>
      </c>
      <c r="K177" s="116">
        <v>4</v>
      </c>
      <c r="L177" s="118" t="s">
        <v>1100</v>
      </c>
      <c r="M177" s="188" t="s">
        <v>18</v>
      </c>
      <c r="N177" s="119">
        <v>39802</v>
      </c>
      <c r="O177" s="119">
        <v>676844</v>
      </c>
      <c r="P177" s="85">
        <f t="shared" si="5"/>
        <v>1.568224150346122E-2</v>
      </c>
    </row>
    <row r="178" spans="2:16" ht="21.95" customHeight="1">
      <c r="B178" s="120" t="s">
        <v>370</v>
      </c>
      <c r="C178" s="116">
        <v>5</v>
      </c>
      <c r="D178" s="118" t="s">
        <v>371</v>
      </c>
      <c r="E178" s="217" t="s">
        <v>18</v>
      </c>
      <c r="F178" s="119">
        <v>2754</v>
      </c>
      <c r="G178" s="119">
        <v>223076</v>
      </c>
      <c r="H178" s="294">
        <f t="shared" si="4"/>
        <v>2.1421284142099581E-3</v>
      </c>
      <c r="I178" s="291"/>
      <c r="J178" s="115" t="s">
        <v>1101</v>
      </c>
      <c r="K178" s="111">
        <v>2</v>
      </c>
      <c r="L178" s="113" t="s">
        <v>1102</v>
      </c>
      <c r="M178" s="187" t="s">
        <v>18</v>
      </c>
      <c r="N178" s="114">
        <v>7372152</v>
      </c>
      <c r="O178" s="114">
        <v>322454132</v>
      </c>
      <c r="P178" s="84">
        <f t="shared" si="5"/>
        <v>7.4711507700636535</v>
      </c>
    </row>
    <row r="179" spans="2:16" ht="21.95" customHeight="1">
      <c r="B179" s="120" t="s">
        <v>372</v>
      </c>
      <c r="C179" s="116">
        <v>4</v>
      </c>
      <c r="D179" s="118" t="s">
        <v>373</v>
      </c>
      <c r="E179" s="217" t="s">
        <v>18</v>
      </c>
      <c r="F179" s="119">
        <v>370117</v>
      </c>
      <c r="G179" s="119">
        <v>41733790</v>
      </c>
      <c r="H179" s="294">
        <f t="shared" si="4"/>
        <v>0.40075641212712887</v>
      </c>
      <c r="I179" s="291"/>
      <c r="J179" s="120" t="s">
        <v>1103</v>
      </c>
      <c r="K179" s="116">
        <v>3</v>
      </c>
      <c r="L179" s="118" t="s">
        <v>1104</v>
      </c>
      <c r="M179" s="188" t="s">
        <v>18</v>
      </c>
      <c r="N179" s="119">
        <v>7372152</v>
      </c>
      <c r="O179" s="119">
        <v>322454132</v>
      </c>
      <c r="P179" s="85">
        <f t="shared" si="5"/>
        <v>7.4711507700636535</v>
      </c>
    </row>
    <row r="180" spans="2:16" ht="21.95" customHeight="1">
      <c r="B180" s="120" t="s">
        <v>374</v>
      </c>
      <c r="C180" s="116">
        <v>5</v>
      </c>
      <c r="D180" s="118" t="s">
        <v>375</v>
      </c>
      <c r="E180" s="217" t="s">
        <v>18</v>
      </c>
      <c r="F180" s="119">
        <v>63494</v>
      </c>
      <c r="G180" s="119">
        <v>6100997</v>
      </c>
      <c r="H180" s="294">
        <f t="shared" si="4"/>
        <v>5.8585948415381804E-2</v>
      </c>
      <c r="I180" s="291"/>
      <c r="J180" s="120" t="s">
        <v>1105</v>
      </c>
      <c r="K180" s="116">
        <v>4</v>
      </c>
      <c r="L180" s="118" t="s">
        <v>1106</v>
      </c>
      <c r="M180" s="188" t="s">
        <v>18</v>
      </c>
      <c r="N180" s="119">
        <v>531146</v>
      </c>
      <c r="O180" s="119">
        <v>23026084</v>
      </c>
      <c r="P180" s="85">
        <f t="shared" si="5"/>
        <v>0.53350640644961678</v>
      </c>
    </row>
    <row r="181" spans="2:16" ht="21.95" customHeight="1">
      <c r="B181" s="120" t="s">
        <v>376</v>
      </c>
      <c r="C181" s="116">
        <v>4</v>
      </c>
      <c r="D181" s="118" t="s">
        <v>377</v>
      </c>
      <c r="E181" s="217" t="s">
        <v>18</v>
      </c>
      <c r="F181" s="119">
        <v>508422</v>
      </c>
      <c r="G181" s="119">
        <v>32148010</v>
      </c>
      <c r="H181" s="294">
        <f t="shared" si="4"/>
        <v>0.30870719253216783</v>
      </c>
      <c r="I181" s="291"/>
      <c r="J181" s="120" t="s">
        <v>1107</v>
      </c>
      <c r="K181" s="116">
        <v>4</v>
      </c>
      <c r="L181" s="118" t="s">
        <v>1108</v>
      </c>
      <c r="M181" s="188" t="s">
        <v>18</v>
      </c>
      <c r="N181" s="119">
        <v>6841006</v>
      </c>
      <c r="O181" s="119">
        <v>299417258</v>
      </c>
      <c r="P181" s="85">
        <f t="shared" si="5"/>
        <v>6.9373943630440058</v>
      </c>
    </row>
    <row r="182" spans="2:16" ht="21.95" customHeight="1">
      <c r="B182" s="120" t="s">
        <v>378</v>
      </c>
      <c r="C182" s="116">
        <v>5</v>
      </c>
      <c r="D182" s="118" t="s">
        <v>379</v>
      </c>
      <c r="E182" s="217" t="s">
        <v>18</v>
      </c>
      <c r="F182" s="119">
        <v>379941</v>
      </c>
      <c r="G182" s="119">
        <v>23696931</v>
      </c>
      <c r="H182" s="294">
        <f t="shared" si="4"/>
        <v>0.22755414847259584</v>
      </c>
      <c r="I182" s="291"/>
      <c r="J182" s="110" t="s">
        <v>136</v>
      </c>
      <c r="K182" s="106">
        <v>1</v>
      </c>
      <c r="L182" s="108" t="s">
        <v>137</v>
      </c>
      <c r="M182" s="186" t="s">
        <v>18</v>
      </c>
      <c r="N182" s="109">
        <v>52815</v>
      </c>
      <c r="O182" s="109">
        <v>9726073</v>
      </c>
      <c r="P182" s="83">
        <f t="shared" si="5"/>
        <v>0.22534974922772988</v>
      </c>
    </row>
    <row r="183" spans="2:16" ht="21.95" customHeight="1">
      <c r="B183" s="120" t="s">
        <v>380</v>
      </c>
      <c r="C183" s="116">
        <v>3</v>
      </c>
      <c r="D183" s="118" t="s">
        <v>381</v>
      </c>
      <c r="E183" s="217" t="s">
        <v>18</v>
      </c>
      <c r="F183" s="119">
        <v>2930</v>
      </c>
      <c r="G183" s="119">
        <v>108675</v>
      </c>
      <c r="H183" s="294">
        <f t="shared" si="4"/>
        <v>1.0435717218090122E-3</v>
      </c>
      <c r="I183" s="291"/>
      <c r="J183" s="115" t="s">
        <v>138</v>
      </c>
      <c r="K183" s="111">
        <v>2</v>
      </c>
      <c r="L183" s="113" t="s">
        <v>139</v>
      </c>
      <c r="M183" s="187" t="s">
        <v>18</v>
      </c>
      <c r="N183" s="114">
        <v>2465</v>
      </c>
      <c r="O183" s="114">
        <v>547019</v>
      </c>
      <c r="P183" s="84">
        <f t="shared" si="5"/>
        <v>1.2674241132346381E-2</v>
      </c>
    </row>
    <row r="184" spans="2:16" ht="21.95" customHeight="1">
      <c r="B184" s="120" t="s">
        <v>382</v>
      </c>
      <c r="C184" s="116">
        <v>4</v>
      </c>
      <c r="D184" s="118" t="s">
        <v>383</v>
      </c>
      <c r="E184" s="217" t="s">
        <v>18</v>
      </c>
      <c r="F184" s="119">
        <v>2927</v>
      </c>
      <c r="G184" s="119">
        <v>104729</v>
      </c>
      <c r="H184" s="294">
        <f t="shared" si="4"/>
        <v>1.0056795293612701E-3</v>
      </c>
      <c r="I184" s="291"/>
      <c r="J184" s="120" t="s">
        <v>1109</v>
      </c>
      <c r="K184" s="116">
        <v>3</v>
      </c>
      <c r="L184" s="118" t="s">
        <v>1110</v>
      </c>
      <c r="M184" s="188" t="s">
        <v>18</v>
      </c>
      <c r="N184" s="119">
        <v>9</v>
      </c>
      <c r="O184" s="119">
        <v>1636</v>
      </c>
      <c r="P184" s="85">
        <f t="shared" si="5"/>
        <v>3.7905554455181045E-5</v>
      </c>
    </row>
    <row r="185" spans="2:16" ht="21.95" customHeight="1">
      <c r="B185" s="120" t="s">
        <v>384</v>
      </c>
      <c r="C185" s="116">
        <v>3</v>
      </c>
      <c r="D185" s="118" t="s">
        <v>385</v>
      </c>
      <c r="E185" s="217" t="s">
        <v>18</v>
      </c>
      <c r="F185" s="119">
        <v>33578</v>
      </c>
      <c r="G185" s="119">
        <v>17255805</v>
      </c>
      <c r="H185" s="294">
        <f t="shared" si="4"/>
        <v>0.16570204863170518</v>
      </c>
      <c r="I185" s="291"/>
      <c r="J185" s="115" t="s">
        <v>140</v>
      </c>
      <c r="K185" s="111">
        <v>2</v>
      </c>
      <c r="L185" s="113" t="s">
        <v>141</v>
      </c>
      <c r="M185" s="187" t="s">
        <v>18</v>
      </c>
      <c r="N185" s="114">
        <v>6824</v>
      </c>
      <c r="O185" s="114">
        <v>2080656</v>
      </c>
      <c r="P185" s="84">
        <f t="shared" si="5"/>
        <v>4.8208080263141308E-2</v>
      </c>
    </row>
    <row r="186" spans="2:16" ht="21.95" customHeight="1">
      <c r="B186" s="120" t="s">
        <v>386</v>
      </c>
      <c r="C186" s="116">
        <v>4</v>
      </c>
      <c r="D186" s="118" t="s">
        <v>387</v>
      </c>
      <c r="E186" s="217" t="s">
        <v>18</v>
      </c>
      <c r="F186" s="119">
        <v>30183</v>
      </c>
      <c r="G186" s="119">
        <v>10854592</v>
      </c>
      <c r="H186" s="294">
        <f t="shared" si="4"/>
        <v>0.10423322073130276</v>
      </c>
      <c r="I186" s="291"/>
      <c r="J186" s="120" t="s">
        <v>1111</v>
      </c>
      <c r="K186" s="116">
        <v>3</v>
      </c>
      <c r="L186" s="118" t="s">
        <v>1112</v>
      </c>
      <c r="M186" s="188" t="s">
        <v>18</v>
      </c>
      <c r="N186" s="119">
        <v>409</v>
      </c>
      <c r="O186" s="119">
        <v>45714</v>
      </c>
      <c r="P186" s="85">
        <f t="shared" si="5"/>
        <v>1.0591775772396982E-3</v>
      </c>
    </row>
    <row r="187" spans="2:16" ht="21.95" customHeight="1">
      <c r="B187" s="115" t="s">
        <v>388</v>
      </c>
      <c r="C187" s="111">
        <v>2</v>
      </c>
      <c r="D187" s="113" t="s">
        <v>389</v>
      </c>
      <c r="E187" s="292" t="s">
        <v>18</v>
      </c>
      <c r="F187" s="114">
        <v>134313</v>
      </c>
      <c r="G187" s="114">
        <v>74701897</v>
      </c>
      <c r="H187" s="293">
        <f t="shared" si="4"/>
        <v>0.71733873728722775</v>
      </c>
      <c r="I187" s="291"/>
      <c r="J187" s="115" t="s">
        <v>142</v>
      </c>
      <c r="K187" s="111">
        <v>2</v>
      </c>
      <c r="L187" s="113" t="s">
        <v>143</v>
      </c>
      <c r="M187" s="187" t="s">
        <v>18</v>
      </c>
      <c r="N187" s="114">
        <v>43524</v>
      </c>
      <c r="O187" s="114">
        <v>7098398</v>
      </c>
      <c r="P187" s="84">
        <f t="shared" si="5"/>
        <v>0.16446742783224219</v>
      </c>
    </row>
    <row r="188" spans="2:16" ht="21.95" customHeight="1">
      <c r="B188" s="120" t="s">
        <v>390</v>
      </c>
      <c r="C188" s="116">
        <v>3</v>
      </c>
      <c r="D188" s="118" t="s">
        <v>391</v>
      </c>
      <c r="E188" s="217" t="s">
        <v>18</v>
      </c>
      <c r="F188" s="119">
        <v>25257</v>
      </c>
      <c r="G188" s="119">
        <v>28894075</v>
      </c>
      <c r="H188" s="294">
        <f t="shared" si="4"/>
        <v>0.27746068182957195</v>
      </c>
      <c r="I188" s="291"/>
      <c r="J188" s="120" t="s">
        <v>1113</v>
      </c>
      <c r="K188" s="116">
        <v>3</v>
      </c>
      <c r="L188" s="118" t="s">
        <v>1114</v>
      </c>
      <c r="M188" s="188" t="s">
        <v>18</v>
      </c>
      <c r="N188" s="119">
        <v>209</v>
      </c>
      <c r="O188" s="119">
        <v>357577</v>
      </c>
      <c r="P188" s="85">
        <f t="shared" si="5"/>
        <v>8.2849354800857422E-3</v>
      </c>
    </row>
    <row r="189" spans="2:16" ht="21.95" customHeight="1">
      <c r="B189" s="120" t="s">
        <v>392</v>
      </c>
      <c r="C189" s="116">
        <v>4</v>
      </c>
      <c r="D189" s="118" t="s">
        <v>393</v>
      </c>
      <c r="E189" s="217" t="s">
        <v>18</v>
      </c>
      <c r="F189" s="119">
        <v>3626</v>
      </c>
      <c r="G189" s="119">
        <v>3144008</v>
      </c>
      <c r="H189" s="294">
        <f t="shared" si="4"/>
        <v>3.0190916419979834E-2</v>
      </c>
      <c r="I189" s="291"/>
      <c r="J189" s="110" t="s">
        <v>144</v>
      </c>
      <c r="K189" s="106">
        <v>1</v>
      </c>
      <c r="L189" s="108" t="s">
        <v>145</v>
      </c>
      <c r="M189" s="186"/>
      <c r="N189" s="109"/>
      <c r="O189" s="109">
        <v>494779918</v>
      </c>
      <c r="P189" s="83">
        <f t="shared" si="5"/>
        <v>11.463879660806242</v>
      </c>
    </row>
    <row r="190" spans="2:16" ht="21.95" customHeight="1">
      <c r="B190" s="120" t="s">
        <v>394</v>
      </c>
      <c r="C190" s="116">
        <v>4</v>
      </c>
      <c r="D190" s="118" t="s">
        <v>395</v>
      </c>
      <c r="E190" s="217" t="s">
        <v>18</v>
      </c>
      <c r="F190" s="119">
        <v>839</v>
      </c>
      <c r="G190" s="119">
        <v>794992</v>
      </c>
      <c r="H190" s="294">
        <f t="shared" si="4"/>
        <v>7.634057237307478E-3</v>
      </c>
      <c r="I190" s="291"/>
      <c r="J190" s="115" t="s">
        <v>146</v>
      </c>
      <c r="K190" s="111">
        <v>2</v>
      </c>
      <c r="L190" s="113" t="s">
        <v>147</v>
      </c>
      <c r="M190" s="187"/>
      <c r="N190" s="114"/>
      <c r="O190" s="114">
        <v>208084791</v>
      </c>
      <c r="P190" s="84">
        <f t="shared" si="5"/>
        <v>4.8212526751500411</v>
      </c>
    </row>
    <row r="191" spans="2:16" ht="21.95" customHeight="1">
      <c r="B191" s="120" t="s">
        <v>396</v>
      </c>
      <c r="C191" s="116">
        <v>4</v>
      </c>
      <c r="D191" s="118" t="s">
        <v>397</v>
      </c>
      <c r="E191" s="217" t="s">
        <v>18</v>
      </c>
      <c r="F191" s="119">
        <v>5273</v>
      </c>
      <c r="G191" s="119">
        <v>6825660</v>
      </c>
      <c r="H191" s="294">
        <f t="shared" si="4"/>
        <v>6.5544658464991051E-2</v>
      </c>
      <c r="I191" s="291"/>
      <c r="J191" s="120" t="s">
        <v>148</v>
      </c>
      <c r="K191" s="116">
        <v>3</v>
      </c>
      <c r="L191" s="118" t="s">
        <v>149</v>
      </c>
      <c r="M191" s="188"/>
      <c r="N191" s="119"/>
      <c r="O191" s="119">
        <v>137341216</v>
      </c>
      <c r="P191" s="85">
        <f t="shared" si="5"/>
        <v>3.1821484975726051</v>
      </c>
    </row>
    <row r="192" spans="2:16" ht="21.95" customHeight="1">
      <c r="B192" s="120" t="s">
        <v>398</v>
      </c>
      <c r="C192" s="116">
        <v>4</v>
      </c>
      <c r="D192" s="118" t="s">
        <v>399</v>
      </c>
      <c r="E192" s="217" t="s">
        <v>18</v>
      </c>
      <c r="F192" s="119">
        <v>4420</v>
      </c>
      <c r="G192" s="119">
        <v>3370630</v>
      </c>
      <c r="H192" s="294">
        <f t="shared" si="4"/>
        <v>3.2367095952897267E-2</v>
      </c>
      <c r="I192" s="291"/>
      <c r="J192" s="120" t="s">
        <v>1115</v>
      </c>
      <c r="K192" s="116">
        <v>4</v>
      </c>
      <c r="L192" s="118" t="s">
        <v>151</v>
      </c>
      <c r="M192" s="188" t="s">
        <v>36</v>
      </c>
      <c r="N192" s="119">
        <v>170</v>
      </c>
      <c r="O192" s="119">
        <v>225</v>
      </c>
      <c r="P192" s="85">
        <f t="shared" si="5"/>
        <v>5.2131722203030167E-6</v>
      </c>
    </row>
    <row r="193" spans="2:16" ht="21.95" customHeight="1">
      <c r="B193" s="120" t="s">
        <v>400</v>
      </c>
      <c r="C193" s="116">
        <v>3</v>
      </c>
      <c r="D193" s="118" t="s">
        <v>401</v>
      </c>
      <c r="E193" s="217" t="s">
        <v>18</v>
      </c>
      <c r="F193" s="119">
        <v>68375</v>
      </c>
      <c r="G193" s="119">
        <v>30880413</v>
      </c>
      <c r="H193" s="294">
        <f t="shared" si="4"/>
        <v>0.29653485865731216</v>
      </c>
      <c r="I193" s="291"/>
      <c r="J193" s="120" t="s">
        <v>156</v>
      </c>
      <c r="K193" s="116">
        <v>3</v>
      </c>
      <c r="L193" s="118" t="s">
        <v>157</v>
      </c>
      <c r="M193" s="188" t="s">
        <v>18</v>
      </c>
      <c r="N193" s="119">
        <v>362510</v>
      </c>
      <c r="O193" s="119">
        <v>65365119</v>
      </c>
      <c r="P193" s="85">
        <f t="shared" si="5"/>
        <v>1.5144872113226706</v>
      </c>
    </row>
    <row r="194" spans="2:16" ht="21.95" customHeight="1">
      <c r="B194" s="120" t="s">
        <v>402</v>
      </c>
      <c r="C194" s="116">
        <v>4</v>
      </c>
      <c r="D194" s="118" t="s">
        <v>403</v>
      </c>
      <c r="E194" s="217" t="s">
        <v>18</v>
      </c>
      <c r="F194" s="119">
        <v>5486</v>
      </c>
      <c r="G194" s="119">
        <v>1192052</v>
      </c>
      <c r="H194" s="294">
        <f t="shared" si="4"/>
        <v>1.1446899085584324E-2</v>
      </c>
      <c r="I194" s="291"/>
      <c r="J194" s="115" t="s">
        <v>166</v>
      </c>
      <c r="K194" s="111">
        <v>2</v>
      </c>
      <c r="L194" s="113" t="s">
        <v>167</v>
      </c>
      <c r="M194" s="187" t="s">
        <v>18</v>
      </c>
      <c r="N194" s="114">
        <v>325</v>
      </c>
      <c r="O194" s="114">
        <v>122508</v>
      </c>
      <c r="P194" s="84">
        <f t="shared" si="5"/>
        <v>2.8384680105105866E-3</v>
      </c>
    </row>
    <row r="195" spans="2:16" ht="21.95" customHeight="1">
      <c r="B195" s="120" t="s">
        <v>404</v>
      </c>
      <c r="C195" s="116">
        <v>4</v>
      </c>
      <c r="D195" s="118" t="s">
        <v>405</v>
      </c>
      <c r="E195" s="217" t="s">
        <v>18</v>
      </c>
      <c r="F195" s="119">
        <v>39901</v>
      </c>
      <c r="G195" s="119">
        <v>15594453</v>
      </c>
      <c r="H195" s="294">
        <f t="shared" si="4"/>
        <v>0.14974860978035165</v>
      </c>
      <c r="I195" s="291"/>
      <c r="J195" s="115" t="s">
        <v>168</v>
      </c>
      <c r="K195" s="111">
        <v>2</v>
      </c>
      <c r="L195" s="113" t="s">
        <v>169</v>
      </c>
      <c r="M195" s="187" t="s">
        <v>36</v>
      </c>
      <c r="N195" s="114">
        <v>21635951</v>
      </c>
      <c r="O195" s="114">
        <v>14093401</v>
      </c>
      <c r="P195" s="84">
        <f t="shared" si="5"/>
        <v>0.32653922925684781</v>
      </c>
    </row>
    <row r="196" spans="2:16" ht="21.95" customHeight="1">
      <c r="B196" s="120" t="s">
        <v>406</v>
      </c>
      <c r="C196" s="116">
        <v>3</v>
      </c>
      <c r="D196" s="118" t="s">
        <v>407</v>
      </c>
      <c r="E196" s="217" t="s">
        <v>18</v>
      </c>
      <c r="F196" s="119">
        <v>37150</v>
      </c>
      <c r="G196" s="119">
        <v>9252541</v>
      </c>
      <c r="H196" s="294">
        <f t="shared" si="4"/>
        <v>8.8849230664628284E-2</v>
      </c>
      <c r="I196" s="291"/>
      <c r="J196" s="120" t="s">
        <v>170</v>
      </c>
      <c r="K196" s="116">
        <v>3</v>
      </c>
      <c r="L196" s="118" t="s">
        <v>171</v>
      </c>
      <c r="M196" s="188" t="s">
        <v>36</v>
      </c>
      <c r="N196" s="119">
        <v>3723898</v>
      </c>
      <c r="O196" s="119">
        <v>4572918</v>
      </c>
      <c r="P196" s="85">
        <f t="shared" si="5"/>
        <v>0.10595292925921612</v>
      </c>
    </row>
    <row r="197" spans="2:16" ht="21.95" customHeight="1">
      <c r="B197" s="120" t="s">
        <v>408</v>
      </c>
      <c r="C197" s="116">
        <v>4</v>
      </c>
      <c r="D197" s="118" t="s">
        <v>409</v>
      </c>
      <c r="E197" s="217" t="s">
        <v>18</v>
      </c>
      <c r="F197" s="119">
        <v>36908</v>
      </c>
      <c r="G197" s="119">
        <v>9058841</v>
      </c>
      <c r="H197" s="294">
        <f t="shared" si="4"/>
        <v>8.6989190705903593E-2</v>
      </c>
      <c r="I197" s="291"/>
      <c r="J197" s="120" t="s">
        <v>1118</v>
      </c>
      <c r="K197" s="116">
        <v>4</v>
      </c>
      <c r="L197" s="118" t="s">
        <v>1119</v>
      </c>
      <c r="M197" s="188" t="s">
        <v>36</v>
      </c>
      <c r="N197" s="119">
        <v>133145</v>
      </c>
      <c r="O197" s="119">
        <v>276045</v>
      </c>
      <c r="P197" s="85">
        <f t="shared" si="5"/>
        <v>6.3958672246824276E-3</v>
      </c>
    </row>
    <row r="198" spans="2:16" ht="21.95" customHeight="1">
      <c r="B198" s="120" t="s">
        <v>410</v>
      </c>
      <c r="C198" s="116">
        <v>3</v>
      </c>
      <c r="D198" s="118" t="s">
        <v>411</v>
      </c>
      <c r="E198" s="217" t="s">
        <v>18</v>
      </c>
      <c r="F198" s="119">
        <v>16</v>
      </c>
      <c r="G198" s="119">
        <v>163639</v>
      </c>
      <c r="H198" s="294">
        <f t="shared" si="4"/>
        <v>1.5713736644592127E-3</v>
      </c>
      <c r="I198" s="291"/>
      <c r="J198" s="120" t="s">
        <v>1120</v>
      </c>
      <c r="K198" s="116">
        <v>4</v>
      </c>
      <c r="L198" s="118" t="s">
        <v>1121</v>
      </c>
      <c r="M198" s="188" t="s">
        <v>36</v>
      </c>
      <c r="N198" s="119">
        <v>763261</v>
      </c>
      <c r="O198" s="119">
        <v>1292062</v>
      </c>
      <c r="P198" s="85">
        <f t="shared" si="5"/>
        <v>2.9936629890262918E-2</v>
      </c>
    </row>
    <row r="199" spans="2:16" ht="21.95" customHeight="1">
      <c r="B199" s="120" t="s">
        <v>412</v>
      </c>
      <c r="C199" s="116">
        <v>3</v>
      </c>
      <c r="D199" s="118" t="s">
        <v>413</v>
      </c>
      <c r="E199" s="217" t="s">
        <v>343</v>
      </c>
      <c r="F199" s="119">
        <v>640</v>
      </c>
      <c r="G199" s="119">
        <v>4763</v>
      </c>
      <c r="H199" s="294">
        <f t="shared" ref="H199:H262" si="6">G199/$G$394*100</f>
        <v>4.5737585562239016E-5</v>
      </c>
      <c r="I199" s="291"/>
      <c r="J199" s="120" t="s">
        <v>1122</v>
      </c>
      <c r="K199" s="116">
        <v>4</v>
      </c>
      <c r="L199" s="118" t="s">
        <v>1123</v>
      </c>
      <c r="M199" s="188" t="s">
        <v>36</v>
      </c>
      <c r="N199" s="119">
        <v>268062</v>
      </c>
      <c r="O199" s="119">
        <v>276254</v>
      </c>
      <c r="P199" s="85">
        <f t="shared" ref="P199:P262" si="7">O199/$O$391*100</f>
        <v>6.4007096824337311E-3</v>
      </c>
    </row>
    <row r="200" spans="2:16" ht="21.95" customHeight="1">
      <c r="B200" s="115" t="s">
        <v>414</v>
      </c>
      <c r="C200" s="111">
        <v>2</v>
      </c>
      <c r="D200" s="113" t="s">
        <v>415</v>
      </c>
      <c r="E200" s="292"/>
      <c r="F200" s="114"/>
      <c r="G200" s="114">
        <v>212058277</v>
      </c>
      <c r="H200" s="293">
        <f t="shared" si="6"/>
        <v>2.0363286979778463</v>
      </c>
      <c r="I200" s="291"/>
      <c r="J200" s="120" t="s">
        <v>172</v>
      </c>
      <c r="K200" s="116">
        <v>3</v>
      </c>
      <c r="L200" s="118" t="s">
        <v>1124</v>
      </c>
      <c r="M200" s="188" t="s">
        <v>36</v>
      </c>
      <c r="N200" s="119">
        <v>13000</v>
      </c>
      <c r="O200" s="119">
        <v>65354</v>
      </c>
      <c r="P200" s="85">
        <f t="shared" si="7"/>
        <v>1.5142295879363703E-3</v>
      </c>
    </row>
    <row r="201" spans="2:16" ht="21.95" customHeight="1">
      <c r="B201" s="120" t="s">
        <v>416</v>
      </c>
      <c r="C201" s="116">
        <v>3</v>
      </c>
      <c r="D201" s="118" t="s">
        <v>417</v>
      </c>
      <c r="E201" s="217" t="s">
        <v>18</v>
      </c>
      <c r="F201" s="119">
        <v>3805</v>
      </c>
      <c r="G201" s="119">
        <v>1616300</v>
      </c>
      <c r="H201" s="294">
        <f t="shared" si="6"/>
        <v>1.5520818715987175E-2</v>
      </c>
      <c r="I201" s="291"/>
      <c r="J201" s="120" t="s">
        <v>1127</v>
      </c>
      <c r="K201" s="116">
        <v>3</v>
      </c>
      <c r="L201" s="118" t="s">
        <v>173</v>
      </c>
      <c r="M201" s="188" t="s">
        <v>36</v>
      </c>
      <c r="N201" s="119">
        <v>8043178</v>
      </c>
      <c r="O201" s="119">
        <v>4842559</v>
      </c>
      <c r="P201" s="85">
        <f t="shared" si="7"/>
        <v>0.11220041801768157</v>
      </c>
    </row>
    <row r="202" spans="2:16" ht="21.95" customHeight="1">
      <c r="B202" s="120" t="s">
        <v>418</v>
      </c>
      <c r="C202" s="116">
        <v>4</v>
      </c>
      <c r="D202" s="118" t="s">
        <v>419</v>
      </c>
      <c r="E202" s="217" t="s">
        <v>18</v>
      </c>
      <c r="F202" s="119">
        <v>3572</v>
      </c>
      <c r="G202" s="119">
        <v>1345069</v>
      </c>
      <c r="H202" s="294">
        <f t="shared" si="6"/>
        <v>1.2916273036870726E-2</v>
      </c>
      <c r="I202" s="291"/>
      <c r="J202" s="115" t="s">
        <v>174</v>
      </c>
      <c r="K202" s="111">
        <v>2</v>
      </c>
      <c r="L202" s="113" t="s">
        <v>175</v>
      </c>
      <c r="M202" s="187" t="s">
        <v>36</v>
      </c>
      <c r="N202" s="114">
        <v>8422307</v>
      </c>
      <c r="O202" s="114">
        <v>35043477</v>
      </c>
      <c r="P202" s="84">
        <f t="shared" si="7"/>
        <v>0.81194524799656753</v>
      </c>
    </row>
    <row r="203" spans="2:16" ht="21.95" customHeight="1">
      <c r="B203" s="120" t="s">
        <v>420</v>
      </c>
      <c r="C203" s="116">
        <v>3</v>
      </c>
      <c r="D203" s="118" t="s">
        <v>421</v>
      </c>
      <c r="E203" s="217" t="s">
        <v>18</v>
      </c>
      <c r="F203" s="119">
        <v>907</v>
      </c>
      <c r="G203" s="119">
        <v>605638</v>
      </c>
      <c r="H203" s="294">
        <f t="shared" si="6"/>
        <v>5.8157505447707977E-3</v>
      </c>
      <c r="I203" s="291"/>
      <c r="J203" s="120" t="s">
        <v>176</v>
      </c>
      <c r="K203" s="116">
        <v>3</v>
      </c>
      <c r="L203" s="118" t="s">
        <v>177</v>
      </c>
      <c r="M203" s="188" t="s">
        <v>36</v>
      </c>
      <c r="N203" s="119">
        <v>1376160</v>
      </c>
      <c r="O203" s="119">
        <v>1317369</v>
      </c>
      <c r="P203" s="85">
        <f t="shared" si="7"/>
        <v>3.0522984331948288E-2</v>
      </c>
    </row>
    <row r="204" spans="2:16" ht="21.95" customHeight="1">
      <c r="B204" s="120" t="s">
        <v>422</v>
      </c>
      <c r="C204" s="116">
        <v>4</v>
      </c>
      <c r="D204" s="118" t="s">
        <v>423</v>
      </c>
      <c r="E204" s="217" t="s">
        <v>18</v>
      </c>
      <c r="F204" s="119">
        <v>32</v>
      </c>
      <c r="G204" s="119">
        <v>202877</v>
      </c>
      <c r="H204" s="294">
        <f t="shared" si="6"/>
        <v>1.9481637930107839E-3</v>
      </c>
      <c r="I204" s="291"/>
      <c r="J204" s="120" t="s">
        <v>178</v>
      </c>
      <c r="K204" s="116">
        <v>3</v>
      </c>
      <c r="L204" s="118" t="s">
        <v>181</v>
      </c>
      <c r="M204" s="188" t="s">
        <v>343</v>
      </c>
      <c r="N204" s="119">
        <v>95452000</v>
      </c>
      <c r="O204" s="119">
        <v>2745982</v>
      </c>
      <c r="P204" s="85">
        <f t="shared" si="7"/>
        <v>6.3623453688231635E-2</v>
      </c>
    </row>
    <row r="205" spans="2:16" ht="21.95" customHeight="1">
      <c r="B205" s="120" t="s">
        <v>424</v>
      </c>
      <c r="C205" s="116">
        <v>5</v>
      </c>
      <c r="D205" s="118" t="s">
        <v>425</v>
      </c>
      <c r="E205" s="217" t="s">
        <v>18</v>
      </c>
      <c r="F205" s="119">
        <v>32</v>
      </c>
      <c r="G205" s="119">
        <v>202877</v>
      </c>
      <c r="H205" s="294">
        <f t="shared" si="6"/>
        <v>1.9481637930107839E-3</v>
      </c>
      <c r="I205" s="291"/>
      <c r="J205" s="120" t="s">
        <v>1129</v>
      </c>
      <c r="K205" s="116">
        <v>3</v>
      </c>
      <c r="L205" s="118" t="s">
        <v>183</v>
      </c>
      <c r="M205" s="188" t="s">
        <v>36</v>
      </c>
      <c r="N205" s="119">
        <v>180914</v>
      </c>
      <c r="O205" s="119">
        <v>4391703</v>
      </c>
      <c r="P205" s="85">
        <f t="shared" si="7"/>
        <v>0.10175424035298408</v>
      </c>
    </row>
    <row r="206" spans="2:16" ht="21.95" customHeight="1">
      <c r="B206" s="120" t="s">
        <v>426</v>
      </c>
      <c r="C206" s="116">
        <v>3</v>
      </c>
      <c r="D206" s="118" t="s">
        <v>427</v>
      </c>
      <c r="E206" s="217" t="s">
        <v>18</v>
      </c>
      <c r="F206" s="119">
        <v>1104</v>
      </c>
      <c r="G206" s="119">
        <v>1641752</v>
      </c>
      <c r="H206" s="294">
        <f t="shared" si="6"/>
        <v>1.5765226238080417E-2</v>
      </c>
      <c r="I206" s="291"/>
      <c r="J206" s="115" t="s">
        <v>184</v>
      </c>
      <c r="K206" s="111">
        <v>2</v>
      </c>
      <c r="L206" s="113" t="s">
        <v>185</v>
      </c>
      <c r="M206" s="187" t="s">
        <v>18</v>
      </c>
      <c r="N206" s="114">
        <v>31788</v>
      </c>
      <c r="O206" s="114">
        <v>11071034</v>
      </c>
      <c r="P206" s="84">
        <f t="shared" si="7"/>
        <v>0.25651203066146755</v>
      </c>
    </row>
    <row r="207" spans="2:16" ht="21.95" customHeight="1">
      <c r="B207" s="120" t="s">
        <v>428</v>
      </c>
      <c r="C207" s="116">
        <v>4</v>
      </c>
      <c r="D207" s="118" t="s">
        <v>429</v>
      </c>
      <c r="E207" s="217" t="s">
        <v>18</v>
      </c>
      <c r="F207" s="119">
        <v>385</v>
      </c>
      <c r="G207" s="119">
        <v>479210</v>
      </c>
      <c r="H207" s="294">
        <f t="shared" si="6"/>
        <v>4.6017023676843492E-3</v>
      </c>
      <c r="I207" s="291"/>
      <c r="J207" s="120" t="s">
        <v>186</v>
      </c>
      <c r="K207" s="116">
        <v>3</v>
      </c>
      <c r="L207" s="118" t="s">
        <v>1130</v>
      </c>
      <c r="M207" s="188" t="s">
        <v>18</v>
      </c>
      <c r="N207" s="119">
        <v>46</v>
      </c>
      <c r="O207" s="119">
        <v>448343</v>
      </c>
      <c r="P207" s="85">
        <f t="shared" si="7"/>
        <v>1.0387952323410291E-2</v>
      </c>
    </row>
    <row r="208" spans="2:16" ht="21.95" customHeight="1">
      <c r="B208" s="120" t="s">
        <v>430</v>
      </c>
      <c r="C208" s="116">
        <v>4</v>
      </c>
      <c r="D208" s="118" t="s">
        <v>431</v>
      </c>
      <c r="E208" s="217" t="s">
        <v>18</v>
      </c>
      <c r="F208" s="119">
        <v>56</v>
      </c>
      <c r="G208" s="119">
        <v>173452</v>
      </c>
      <c r="H208" s="294">
        <f t="shared" si="6"/>
        <v>1.6656048059923328E-3</v>
      </c>
      <c r="I208" s="291"/>
      <c r="J208" s="120" t="s">
        <v>188</v>
      </c>
      <c r="K208" s="116">
        <v>3</v>
      </c>
      <c r="L208" s="118" t="s">
        <v>1131</v>
      </c>
      <c r="M208" s="188" t="s">
        <v>18</v>
      </c>
      <c r="N208" s="119">
        <v>72</v>
      </c>
      <c r="O208" s="119">
        <v>131708</v>
      </c>
      <c r="P208" s="85">
        <f t="shared" si="7"/>
        <v>3.0516288301851986E-3</v>
      </c>
    </row>
    <row r="209" spans="2:16" ht="21.95" customHeight="1">
      <c r="B209" s="120" t="s">
        <v>432</v>
      </c>
      <c r="C209" s="116">
        <v>3</v>
      </c>
      <c r="D209" s="118" t="s">
        <v>433</v>
      </c>
      <c r="E209" s="217" t="s">
        <v>18</v>
      </c>
      <c r="F209" s="119">
        <v>111227</v>
      </c>
      <c r="G209" s="119">
        <v>89620572</v>
      </c>
      <c r="H209" s="294">
        <f t="shared" si="6"/>
        <v>0.86059806424245255</v>
      </c>
      <c r="I209" s="291"/>
      <c r="J209" s="115" t="s">
        <v>190</v>
      </c>
      <c r="K209" s="111">
        <v>2</v>
      </c>
      <c r="L209" s="113" t="s">
        <v>191</v>
      </c>
      <c r="M209" s="187" t="s">
        <v>18</v>
      </c>
      <c r="N209" s="114">
        <v>56214</v>
      </c>
      <c r="O209" s="114">
        <v>2418176</v>
      </c>
      <c r="P209" s="84">
        <f t="shared" si="7"/>
        <v>5.6028301986682086E-2</v>
      </c>
    </row>
    <row r="210" spans="2:16" ht="21.95" customHeight="1">
      <c r="B210" s="120" t="s">
        <v>434</v>
      </c>
      <c r="C210" s="116">
        <v>4</v>
      </c>
      <c r="D210" s="118" t="s">
        <v>435</v>
      </c>
      <c r="E210" s="217" t="s">
        <v>18</v>
      </c>
      <c r="F210" s="119">
        <v>53</v>
      </c>
      <c r="G210" s="119">
        <v>58794</v>
      </c>
      <c r="H210" s="294">
        <f t="shared" si="6"/>
        <v>5.6458022371326489E-4</v>
      </c>
      <c r="I210" s="291"/>
      <c r="J210" s="120" t="s">
        <v>192</v>
      </c>
      <c r="K210" s="116">
        <v>3</v>
      </c>
      <c r="L210" s="118" t="s">
        <v>1132</v>
      </c>
      <c r="M210" s="188" t="s">
        <v>18</v>
      </c>
      <c r="N210" s="119">
        <v>11446</v>
      </c>
      <c r="O210" s="119">
        <v>474508</v>
      </c>
      <c r="P210" s="85">
        <f t="shared" si="7"/>
        <v>1.0994186328495749E-2</v>
      </c>
    </row>
    <row r="211" spans="2:16" ht="21.95" customHeight="1">
      <c r="B211" s="120" t="s">
        <v>436</v>
      </c>
      <c r="C211" s="116">
        <v>5</v>
      </c>
      <c r="D211" s="118" t="s">
        <v>437</v>
      </c>
      <c r="E211" s="217" t="s">
        <v>18</v>
      </c>
      <c r="F211" s="119">
        <v>21</v>
      </c>
      <c r="G211" s="119">
        <v>11299</v>
      </c>
      <c r="H211" s="294">
        <f t="shared" si="6"/>
        <v>1.0850073047821513E-4</v>
      </c>
      <c r="I211" s="291"/>
      <c r="J211" s="120" t="s">
        <v>194</v>
      </c>
      <c r="K211" s="116">
        <v>4</v>
      </c>
      <c r="L211" s="118" t="s">
        <v>1133</v>
      </c>
      <c r="M211" s="188" t="s">
        <v>18</v>
      </c>
      <c r="N211" s="119">
        <v>7139</v>
      </c>
      <c r="O211" s="119">
        <v>236861</v>
      </c>
      <c r="P211" s="85">
        <f t="shared" si="7"/>
        <v>5.4879874901030794E-3</v>
      </c>
    </row>
    <row r="212" spans="2:16" ht="21.95" customHeight="1">
      <c r="B212" s="120" t="s">
        <v>438</v>
      </c>
      <c r="C212" s="116">
        <v>4</v>
      </c>
      <c r="D212" s="118" t="s">
        <v>439</v>
      </c>
      <c r="E212" s="217" t="s">
        <v>18</v>
      </c>
      <c r="F212" s="119">
        <v>105745</v>
      </c>
      <c r="G212" s="119">
        <v>81495852</v>
      </c>
      <c r="H212" s="294">
        <f t="shared" si="6"/>
        <v>0.78257894264488082</v>
      </c>
      <c r="I212" s="291"/>
      <c r="J212" s="120" t="s">
        <v>196</v>
      </c>
      <c r="K212" s="116">
        <v>4</v>
      </c>
      <c r="L212" s="118" t="s">
        <v>1134</v>
      </c>
      <c r="M212" s="188" t="s">
        <v>18</v>
      </c>
      <c r="N212" s="119">
        <v>4125</v>
      </c>
      <c r="O212" s="119">
        <v>228523</v>
      </c>
      <c r="P212" s="85">
        <f t="shared" si="7"/>
        <v>5.2947989124458063E-3</v>
      </c>
    </row>
    <row r="213" spans="2:16" ht="21.95" customHeight="1">
      <c r="B213" s="120" t="s">
        <v>440</v>
      </c>
      <c r="C213" s="116">
        <v>4</v>
      </c>
      <c r="D213" s="118" t="s">
        <v>441</v>
      </c>
      <c r="E213" s="217" t="s">
        <v>18</v>
      </c>
      <c r="F213" s="119">
        <v>1850</v>
      </c>
      <c r="G213" s="119">
        <v>1503647</v>
      </c>
      <c r="H213" s="294">
        <f t="shared" si="6"/>
        <v>1.4439047515831199E-2</v>
      </c>
      <c r="I213" s="291"/>
      <c r="J213" s="115" t="s">
        <v>200</v>
      </c>
      <c r="K213" s="111">
        <v>2</v>
      </c>
      <c r="L213" s="113" t="s">
        <v>201</v>
      </c>
      <c r="M213" s="187" t="s">
        <v>18</v>
      </c>
      <c r="N213" s="114">
        <v>1539</v>
      </c>
      <c r="O213" s="114">
        <v>1013536</v>
      </c>
      <c r="P213" s="84">
        <f t="shared" si="7"/>
        <v>2.3483278753231279E-2</v>
      </c>
    </row>
    <row r="214" spans="2:16" ht="21.95" customHeight="1">
      <c r="B214" s="120" t="s">
        <v>442</v>
      </c>
      <c r="C214" s="116">
        <v>3</v>
      </c>
      <c r="D214" s="118" t="s">
        <v>443</v>
      </c>
      <c r="E214" s="217" t="s">
        <v>36</v>
      </c>
      <c r="F214" s="119">
        <v>23761026</v>
      </c>
      <c r="G214" s="119">
        <v>45133732</v>
      </c>
      <c r="H214" s="294">
        <f t="shared" si="6"/>
        <v>0.43340498196371302</v>
      </c>
      <c r="I214" s="291"/>
      <c r="J214" s="115" t="s">
        <v>203</v>
      </c>
      <c r="K214" s="111">
        <v>2</v>
      </c>
      <c r="L214" s="113" t="s">
        <v>204</v>
      </c>
      <c r="M214" s="187" t="s">
        <v>18</v>
      </c>
      <c r="N214" s="114">
        <v>576287</v>
      </c>
      <c r="O214" s="114">
        <v>126378084</v>
      </c>
      <c r="P214" s="84">
        <f t="shared" si="7"/>
        <v>2.9281365189507609</v>
      </c>
    </row>
    <row r="215" spans="2:16" ht="21.95" customHeight="1">
      <c r="B215" s="120" t="s">
        <v>444</v>
      </c>
      <c r="C215" s="116">
        <v>4</v>
      </c>
      <c r="D215" s="118" t="s">
        <v>445</v>
      </c>
      <c r="E215" s="217" t="s">
        <v>36</v>
      </c>
      <c r="F215" s="119">
        <v>87598</v>
      </c>
      <c r="G215" s="119">
        <v>206077</v>
      </c>
      <c r="H215" s="294">
        <f t="shared" si="6"/>
        <v>1.9788923829329266E-3</v>
      </c>
      <c r="I215" s="291"/>
      <c r="J215" s="120" t="s">
        <v>205</v>
      </c>
      <c r="K215" s="116">
        <v>3</v>
      </c>
      <c r="L215" s="118" t="s">
        <v>1135</v>
      </c>
      <c r="M215" s="188" t="s">
        <v>18</v>
      </c>
      <c r="N215" s="119">
        <v>1227</v>
      </c>
      <c r="O215" s="119">
        <v>758205</v>
      </c>
      <c r="P215" s="85">
        <f t="shared" si="7"/>
        <v>1.7567347747977104E-2</v>
      </c>
    </row>
    <row r="216" spans="2:16" ht="21.95" customHeight="1">
      <c r="B216" s="120" t="s">
        <v>446</v>
      </c>
      <c r="C216" s="116">
        <v>3</v>
      </c>
      <c r="D216" s="118" t="s">
        <v>447</v>
      </c>
      <c r="E216" s="217"/>
      <c r="F216" s="119"/>
      <c r="G216" s="119">
        <v>8244295</v>
      </c>
      <c r="H216" s="294">
        <f t="shared" si="6"/>
        <v>7.9167362578803122E-2</v>
      </c>
      <c r="I216" s="291"/>
      <c r="J216" s="120" t="s">
        <v>207</v>
      </c>
      <c r="K216" s="116">
        <v>3</v>
      </c>
      <c r="L216" s="118" t="s">
        <v>208</v>
      </c>
      <c r="M216" s="188" t="s">
        <v>18</v>
      </c>
      <c r="N216" s="119">
        <v>21055</v>
      </c>
      <c r="O216" s="119">
        <v>5831886</v>
      </c>
      <c r="P216" s="85">
        <f t="shared" si="7"/>
        <v>0.13512278260966257</v>
      </c>
    </row>
    <row r="217" spans="2:16" ht="21.95" customHeight="1">
      <c r="B217" s="120" t="s">
        <v>448</v>
      </c>
      <c r="C217" s="116">
        <v>4</v>
      </c>
      <c r="D217" s="118" t="s">
        <v>449</v>
      </c>
      <c r="E217" s="217" t="s">
        <v>36</v>
      </c>
      <c r="F217" s="119">
        <v>292149</v>
      </c>
      <c r="G217" s="119">
        <v>1444806</v>
      </c>
      <c r="H217" s="294">
        <f t="shared" si="6"/>
        <v>1.3874015965953453E-2</v>
      </c>
      <c r="I217" s="291"/>
      <c r="J217" s="120" t="s">
        <v>213</v>
      </c>
      <c r="K217" s="116">
        <v>3</v>
      </c>
      <c r="L217" s="118" t="s">
        <v>214</v>
      </c>
      <c r="M217" s="188" t="s">
        <v>18</v>
      </c>
      <c r="N217" s="119">
        <v>51858</v>
      </c>
      <c r="O217" s="119">
        <v>11525376</v>
      </c>
      <c r="P217" s="85">
        <f t="shared" si="7"/>
        <v>0.26703897774109825</v>
      </c>
    </row>
    <row r="218" spans="2:16" ht="21.95" customHeight="1">
      <c r="B218" s="120" t="s">
        <v>450</v>
      </c>
      <c r="C218" s="116">
        <v>3</v>
      </c>
      <c r="D218" s="118" t="s">
        <v>451</v>
      </c>
      <c r="E218" s="217" t="s">
        <v>36</v>
      </c>
      <c r="F218" s="119">
        <v>5835423</v>
      </c>
      <c r="G218" s="119">
        <v>8720771</v>
      </c>
      <c r="H218" s="294">
        <f t="shared" si="6"/>
        <v>8.3742811207472734E-2</v>
      </c>
      <c r="I218" s="291"/>
      <c r="J218" s="120" t="s">
        <v>215</v>
      </c>
      <c r="K218" s="116">
        <v>3</v>
      </c>
      <c r="L218" s="118" t="s">
        <v>216</v>
      </c>
      <c r="M218" s="188" t="s">
        <v>18</v>
      </c>
      <c r="N218" s="119">
        <v>4224</v>
      </c>
      <c r="O218" s="119">
        <v>1377016</v>
      </c>
      <c r="P218" s="85">
        <f t="shared" si="7"/>
        <v>3.190498470272346E-2</v>
      </c>
    </row>
    <row r="219" spans="2:16" ht="21.95" customHeight="1">
      <c r="B219" s="120" t="s">
        <v>452</v>
      </c>
      <c r="C219" s="116">
        <v>4</v>
      </c>
      <c r="D219" s="118" t="s">
        <v>453</v>
      </c>
      <c r="E219" s="217" t="s">
        <v>36</v>
      </c>
      <c r="F219" s="119">
        <v>5289138</v>
      </c>
      <c r="G219" s="119">
        <v>7917137</v>
      </c>
      <c r="H219" s="294">
        <f t="shared" si="6"/>
        <v>7.6025767572006769E-2</v>
      </c>
      <c r="I219" s="291"/>
      <c r="J219" s="120" t="s">
        <v>1136</v>
      </c>
      <c r="K219" s="116">
        <v>3</v>
      </c>
      <c r="L219" s="118" t="s">
        <v>1137</v>
      </c>
      <c r="M219" s="188" t="s">
        <v>18</v>
      </c>
      <c r="N219" s="119">
        <v>144641</v>
      </c>
      <c r="O219" s="119">
        <v>26241005</v>
      </c>
      <c r="P219" s="85">
        <f t="shared" si="7"/>
        <v>0.60799501466147809</v>
      </c>
    </row>
    <row r="220" spans="2:16" ht="21.95" customHeight="1">
      <c r="B220" s="120" t="s">
        <v>454</v>
      </c>
      <c r="C220" s="116">
        <v>3</v>
      </c>
      <c r="D220" s="118" t="s">
        <v>455</v>
      </c>
      <c r="E220" s="217" t="s">
        <v>18</v>
      </c>
      <c r="F220" s="119">
        <v>8403</v>
      </c>
      <c r="G220" s="119">
        <v>17403107</v>
      </c>
      <c r="H220" s="294">
        <f t="shared" si="6"/>
        <v>0.16711654324192751</v>
      </c>
      <c r="I220" s="291"/>
      <c r="J220" s="115" t="s">
        <v>217</v>
      </c>
      <c r="K220" s="111">
        <v>2</v>
      </c>
      <c r="L220" s="113" t="s">
        <v>218</v>
      </c>
      <c r="M220" s="187" t="s">
        <v>18</v>
      </c>
      <c r="N220" s="114">
        <v>179730</v>
      </c>
      <c r="O220" s="114">
        <v>96554911</v>
      </c>
      <c r="P220" s="84">
        <f t="shared" si="7"/>
        <v>2.237143910040134</v>
      </c>
    </row>
    <row r="221" spans="2:16" ht="21.95" customHeight="1">
      <c r="B221" s="120" t="s">
        <v>456</v>
      </c>
      <c r="C221" s="116">
        <v>3</v>
      </c>
      <c r="D221" s="118" t="s">
        <v>457</v>
      </c>
      <c r="E221" s="217" t="s">
        <v>18</v>
      </c>
      <c r="F221" s="119">
        <v>3330</v>
      </c>
      <c r="G221" s="119">
        <v>4453224</v>
      </c>
      <c r="H221" s="294">
        <f t="shared" si="6"/>
        <v>4.2762904414826011E-2</v>
      </c>
      <c r="I221" s="291"/>
      <c r="J221" s="120" t="s">
        <v>1138</v>
      </c>
      <c r="K221" s="116">
        <v>3</v>
      </c>
      <c r="L221" s="118" t="s">
        <v>1139</v>
      </c>
      <c r="M221" s="188" t="s">
        <v>18</v>
      </c>
      <c r="N221" s="119">
        <v>10717</v>
      </c>
      <c r="O221" s="119">
        <v>3681525</v>
      </c>
      <c r="P221" s="85">
        <f t="shared" si="7"/>
        <v>8.5299661592671383E-2</v>
      </c>
    </row>
    <row r="222" spans="2:16" ht="21.95" customHeight="1">
      <c r="B222" s="120" t="s">
        <v>458</v>
      </c>
      <c r="C222" s="116">
        <v>3</v>
      </c>
      <c r="D222" s="118" t="s">
        <v>459</v>
      </c>
      <c r="E222" s="217" t="s">
        <v>36</v>
      </c>
      <c r="F222" s="119">
        <v>335466</v>
      </c>
      <c r="G222" s="119">
        <v>638227</v>
      </c>
      <c r="H222" s="294">
        <f t="shared" si="6"/>
        <v>6.1286924250747686E-3</v>
      </c>
      <c r="I222" s="291"/>
      <c r="J222" s="120" t="s">
        <v>1140</v>
      </c>
      <c r="K222" s="116">
        <v>3</v>
      </c>
      <c r="L222" s="118" t="s">
        <v>1141</v>
      </c>
      <c r="M222" s="188" t="s">
        <v>18</v>
      </c>
      <c r="N222" s="119">
        <v>13321</v>
      </c>
      <c r="O222" s="119">
        <v>691431</v>
      </c>
      <c r="P222" s="85">
        <f t="shared" si="7"/>
        <v>1.6020217250917044E-2</v>
      </c>
    </row>
    <row r="223" spans="2:16" ht="21.95" customHeight="1">
      <c r="B223" s="110" t="s">
        <v>460</v>
      </c>
      <c r="C223" s="106">
        <v>1</v>
      </c>
      <c r="D223" s="108" t="s">
        <v>461</v>
      </c>
      <c r="E223" s="289"/>
      <c r="F223" s="109"/>
      <c r="G223" s="109">
        <v>8506467686</v>
      </c>
      <c r="H223" s="290">
        <f t="shared" si="6"/>
        <v>81.684924127828324</v>
      </c>
      <c r="I223" s="291"/>
      <c r="J223" s="120" t="s">
        <v>1142</v>
      </c>
      <c r="K223" s="116">
        <v>3</v>
      </c>
      <c r="L223" s="118" t="s">
        <v>1143</v>
      </c>
      <c r="M223" s="188" t="s">
        <v>18</v>
      </c>
      <c r="N223" s="119">
        <v>149</v>
      </c>
      <c r="O223" s="119">
        <v>129950</v>
      </c>
      <c r="P223" s="85">
        <f t="shared" si="7"/>
        <v>3.0108965779038982E-3</v>
      </c>
    </row>
    <row r="224" spans="2:16" ht="21.95" customHeight="1">
      <c r="B224" s="115" t="s">
        <v>462</v>
      </c>
      <c r="C224" s="111">
        <v>2</v>
      </c>
      <c r="D224" s="113" t="s">
        <v>463</v>
      </c>
      <c r="E224" s="292"/>
      <c r="F224" s="114"/>
      <c r="G224" s="114">
        <v>2322931522</v>
      </c>
      <c r="H224" s="293">
        <f t="shared" si="6"/>
        <v>22.306378173986374</v>
      </c>
      <c r="I224" s="291"/>
      <c r="J224" s="120" t="s">
        <v>1144</v>
      </c>
      <c r="K224" s="116">
        <v>3</v>
      </c>
      <c r="L224" s="118" t="s">
        <v>1145</v>
      </c>
      <c r="M224" s="188" t="s">
        <v>18</v>
      </c>
      <c r="N224" s="119">
        <v>1</v>
      </c>
      <c r="O224" s="119">
        <v>644</v>
      </c>
      <c r="P224" s="85">
        <f t="shared" si="7"/>
        <v>1.4921257377222857E-5</v>
      </c>
    </row>
    <row r="225" spans="2:16" ht="21.95" customHeight="1">
      <c r="B225" s="120" t="s">
        <v>464</v>
      </c>
      <c r="C225" s="116">
        <v>3</v>
      </c>
      <c r="D225" s="118" t="s">
        <v>465</v>
      </c>
      <c r="E225" s="217" t="s">
        <v>36</v>
      </c>
      <c r="F225" s="119">
        <v>264269773</v>
      </c>
      <c r="G225" s="119">
        <v>446801720</v>
      </c>
      <c r="H225" s="294">
        <f t="shared" si="6"/>
        <v>4.2904958844962326</v>
      </c>
      <c r="I225" s="291"/>
      <c r="J225" s="120" t="s">
        <v>1146</v>
      </c>
      <c r="K225" s="116">
        <v>3</v>
      </c>
      <c r="L225" s="118" t="s">
        <v>1147</v>
      </c>
      <c r="M225" s="188" t="s">
        <v>18</v>
      </c>
      <c r="N225" s="119">
        <v>14084</v>
      </c>
      <c r="O225" s="119">
        <v>6414342</v>
      </c>
      <c r="P225" s="85">
        <f t="shared" si="7"/>
        <v>0.14861808678187952</v>
      </c>
    </row>
    <row r="226" spans="2:16" ht="21.95" customHeight="1">
      <c r="B226" s="120" t="s">
        <v>466</v>
      </c>
      <c r="C226" s="116">
        <v>4</v>
      </c>
      <c r="D226" s="118" t="s">
        <v>467</v>
      </c>
      <c r="E226" s="217" t="s">
        <v>36</v>
      </c>
      <c r="F226" s="119">
        <v>1538</v>
      </c>
      <c r="G226" s="119">
        <v>11674</v>
      </c>
      <c r="H226" s="294">
        <f t="shared" si="6"/>
        <v>1.121017371097162E-4</v>
      </c>
      <c r="I226" s="291"/>
      <c r="J226" s="120" t="s">
        <v>1148</v>
      </c>
      <c r="K226" s="116">
        <v>3</v>
      </c>
      <c r="L226" s="118" t="s">
        <v>1149</v>
      </c>
      <c r="M226" s="188" t="s">
        <v>18</v>
      </c>
      <c r="N226" s="119">
        <v>3548</v>
      </c>
      <c r="O226" s="119">
        <v>41005487</v>
      </c>
      <c r="P226" s="85">
        <f t="shared" si="7"/>
        <v>0.9500829587039844</v>
      </c>
    </row>
    <row r="227" spans="2:16" ht="21.95" customHeight="1">
      <c r="B227" s="120" t="s">
        <v>468</v>
      </c>
      <c r="C227" s="116">
        <v>4</v>
      </c>
      <c r="D227" s="118" t="s">
        <v>469</v>
      </c>
      <c r="E227" s="217" t="s">
        <v>36</v>
      </c>
      <c r="F227" s="119">
        <v>251413189</v>
      </c>
      <c r="G227" s="119">
        <v>431768318</v>
      </c>
      <c r="H227" s="294">
        <f t="shared" si="6"/>
        <v>4.1461348703735084</v>
      </c>
      <c r="I227" s="291"/>
      <c r="J227" s="110" t="s">
        <v>219</v>
      </c>
      <c r="K227" s="106">
        <v>1</v>
      </c>
      <c r="L227" s="108" t="s">
        <v>220</v>
      </c>
      <c r="M227" s="186"/>
      <c r="N227" s="109"/>
      <c r="O227" s="109">
        <v>772405044</v>
      </c>
      <c r="P227" s="83">
        <f t="shared" si="7"/>
        <v>17.896357858678797</v>
      </c>
    </row>
    <row r="228" spans="2:16" ht="21.95" customHeight="1">
      <c r="B228" s="120" t="s">
        <v>470</v>
      </c>
      <c r="C228" s="116">
        <v>5</v>
      </c>
      <c r="D228" s="118" t="s">
        <v>471</v>
      </c>
      <c r="E228" s="217" t="s">
        <v>36</v>
      </c>
      <c r="F228" s="119">
        <v>190940012</v>
      </c>
      <c r="G228" s="119">
        <v>314990235</v>
      </c>
      <c r="H228" s="294">
        <f t="shared" si="6"/>
        <v>3.0247518002482203</v>
      </c>
      <c r="I228" s="291"/>
      <c r="J228" s="115" t="s">
        <v>221</v>
      </c>
      <c r="K228" s="111">
        <v>2</v>
      </c>
      <c r="L228" s="113" t="s">
        <v>222</v>
      </c>
      <c r="M228" s="187" t="s">
        <v>36</v>
      </c>
      <c r="N228" s="114">
        <v>328624</v>
      </c>
      <c r="O228" s="114">
        <v>1102600</v>
      </c>
      <c r="P228" s="84">
        <f t="shared" si="7"/>
        <v>2.5546860844916027E-2</v>
      </c>
    </row>
    <row r="229" spans="2:16" ht="21.95" customHeight="1">
      <c r="B229" s="120" t="s">
        <v>472</v>
      </c>
      <c r="C229" s="116">
        <v>5</v>
      </c>
      <c r="D229" s="118" t="s">
        <v>473</v>
      </c>
      <c r="E229" s="217" t="s">
        <v>36</v>
      </c>
      <c r="F229" s="119">
        <v>60473177</v>
      </c>
      <c r="G229" s="119">
        <v>116778083</v>
      </c>
      <c r="H229" s="294">
        <f t="shared" si="6"/>
        <v>1.1213830701252885</v>
      </c>
      <c r="I229" s="291"/>
      <c r="J229" s="115" t="s">
        <v>223</v>
      </c>
      <c r="K229" s="111">
        <v>2</v>
      </c>
      <c r="L229" s="113" t="s">
        <v>224</v>
      </c>
      <c r="M229" s="187" t="s">
        <v>18</v>
      </c>
      <c r="N229" s="114">
        <v>62591</v>
      </c>
      <c r="O229" s="114">
        <v>40234933</v>
      </c>
      <c r="P229" s="84">
        <f t="shared" si="7"/>
        <v>0.93222948889490276</v>
      </c>
    </row>
    <row r="230" spans="2:16" ht="21.95" customHeight="1">
      <c r="B230" s="120" t="s">
        <v>474</v>
      </c>
      <c r="C230" s="116">
        <v>4</v>
      </c>
      <c r="D230" s="118" t="s">
        <v>475</v>
      </c>
      <c r="E230" s="217" t="s">
        <v>36</v>
      </c>
      <c r="F230" s="119">
        <v>9153999</v>
      </c>
      <c r="G230" s="119">
        <v>9282934</v>
      </c>
      <c r="H230" s="294">
        <f t="shared" si="6"/>
        <v>8.9141085050098184E-2</v>
      </c>
      <c r="I230" s="291"/>
      <c r="J230" s="120" t="s">
        <v>225</v>
      </c>
      <c r="K230" s="116">
        <v>3</v>
      </c>
      <c r="L230" s="118" t="s">
        <v>226</v>
      </c>
      <c r="M230" s="188" t="s">
        <v>18</v>
      </c>
      <c r="N230" s="119">
        <v>7318</v>
      </c>
      <c r="O230" s="119">
        <v>5057437</v>
      </c>
      <c r="P230" s="85">
        <f t="shared" si="7"/>
        <v>0.1171790669970339</v>
      </c>
    </row>
    <row r="231" spans="2:16" ht="21.95" customHeight="1">
      <c r="B231" s="120" t="s">
        <v>476</v>
      </c>
      <c r="C231" s="116">
        <v>3</v>
      </c>
      <c r="D231" s="118" t="s">
        <v>477</v>
      </c>
      <c r="E231" s="217"/>
      <c r="F231" s="119"/>
      <c r="G231" s="119">
        <v>3907389</v>
      </c>
      <c r="H231" s="294">
        <f t="shared" si="6"/>
        <v>3.7521423202278303E-2</v>
      </c>
      <c r="I231" s="291"/>
      <c r="J231" s="115" t="s">
        <v>235</v>
      </c>
      <c r="K231" s="111">
        <v>2</v>
      </c>
      <c r="L231" s="113" t="s">
        <v>236</v>
      </c>
      <c r="M231" s="187"/>
      <c r="N231" s="114"/>
      <c r="O231" s="114">
        <v>69643856</v>
      </c>
      <c r="P231" s="84">
        <f t="shared" si="7"/>
        <v>1.6136240685065937</v>
      </c>
    </row>
    <row r="232" spans="2:16" ht="21.95" customHeight="1">
      <c r="B232" s="120" t="s">
        <v>478</v>
      </c>
      <c r="C232" s="116">
        <v>4</v>
      </c>
      <c r="D232" s="118" t="s">
        <v>479</v>
      </c>
      <c r="E232" s="217" t="s">
        <v>14</v>
      </c>
      <c r="F232" s="119">
        <v>4288</v>
      </c>
      <c r="G232" s="119">
        <v>961441</v>
      </c>
      <c r="H232" s="294">
        <f t="shared" si="6"/>
        <v>9.2324144447920725E-3</v>
      </c>
      <c r="I232" s="291"/>
      <c r="J232" s="120" t="s">
        <v>237</v>
      </c>
      <c r="K232" s="116">
        <v>3</v>
      </c>
      <c r="L232" s="118" t="s">
        <v>1152</v>
      </c>
      <c r="M232" s="188"/>
      <c r="N232" s="119"/>
      <c r="O232" s="119">
        <v>18168110</v>
      </c>
      <c r="P232" s="85">
        <f t="shared" si="7"/>
        <v>0.42094882821070861</v>
      </c>
    </row>
    <row r="233" spans="2:16" ht="21.95" customHeight="1">
      <c r="B233" s="120" t="s">
        <v>480</v>
      </c>
      <c r="C233" s="116">
        <v>3</v>
      </c>
      <c r="D233" s="118" t="s">
        <v>481</v>
      </c>
      <c r="E233" s="217"/>
      <c r="F233" s="119"/>
      <c r="G233" s="119">
        <v>158986655</v>
      </c>
      <c r="H233" s="294">
        <f t="shared" si="6"/>
        <v>1.5266986639337969</v>
      </c>
      <c r="I233" s="291"/>
      <c r="J233" s="120" t="s">
        <v>239</v>
      </c>
      <c r="K233" s="116">
        <v>4</v>
      </c>
      <c r="L233" s="118" t="s">
        <v>1153</v>
      </c>
      <c r="M233" s="188"/>
      <c r="N233" s="119"/>
      <c r="O233" s="119">
        <v>18168110</v>
      </c>
      <c r="P233" s="85">
        <f t="shared" si="7"/>
        <v>0.42094882821070861</v>
      </c>
    </row>
    <row r="234" spans="2:16" ht="21.95" customHeight="1">
      <c r="B234" s="120" t="s">
        <v>482</v>
      </c>
      <c r="C234" s="116">
        <v>4</v>
      </c>
      <c r="D234" s="118" t="s">
        <v>1296</v>
      </c>
      <c r="E234" s="217" t="s">
        <v>14</v>
      </c>
      <c r="F234" s="119">
        <v>40</v>
      </c>
      <c r="G234" s="119">
        <v>3622</v>
      </c>
      <c r="H234" s="294">
        <f t="shared" si="6"/>
        <v>3.4780922718125068E-5</v>
      </c>
      <c r="I234" s="291"/>
      <c r="J234" s="120" t="s">
        <v>244</v>
      </c>
      <c r="K234" s="116">
        <v>3</v>
      </c>
      <c r="L234" s="118" t="s">
        <v>1154</v>
      </c>
      <c r="M234" s="188" t="s">
        <v>18</v>
      </c>
      <c r="N234" s="119">
        <v>773272</v>
      </c>
      <c r="O234" s="119">
        <v>19584729</v>
      </c>
      <c r="P234" s="85">
        <f t="shared" si="7"/>
        <v>0.45377140073316841</v>
      </c>
    </row>
    <row r="235" spans="2:16" ht="21.95" customHeight="1">
      <c r="B235" s="120" t="s">
        <v>485</v>
      </c>
      <c r="C235" s="116">
        <v>4</v>
      </c>
      <c r="D235" s="118" t="s">
        <v>486</v>
      </c>
      <c r="E235" s="217" t="s">
        <v>14</v>
      </c>
      <c r="F235" s="119">
        <v>474232</v>
      </c>
      <c r="G235" s="119">
        <v>19045593</v>
      </c>
      <c r="H235" s="294">
        <f t="shared" si="6"/>
        <v>0.18288881785032132</v>
      </c>
      <c r="I235" s="291"/>
      <c r="J235" s="120" t="s">
        <v>246</v>
      </c>
      <c r="K235" s="116">
        <v>4</v>
      </c>
      <c r="L235" s="118" t="s">
        <v>1155</v>
      </c>
      <c r="M235" s="188" t="s">
        <v>18</v>
      </c>
      <c r="N235" s="119">
        <v>672789</v>
      </c>
      <c r="O235" s="119">
        <v>12965541</v>
      </c>
      <c r="P235" s="85">
        <f t="shared" si="7"/>
        <v>0.30040710294399908</v>
      </c>
    </row>
    <row r="236" spans="2:16" ht="21.95" customHeight="1">
      <c r="B236" s="120" t="s">
        <v>487</v>
      </c>
      <c r="C236" s="116">
        <v>5</v>
      </c>
      <c r="D236" s="118" t="s">
        <v>488</v>
      </c>
      <c r="E236" s="217" t="s">
        <v>14</v>
      </c>
      <c r="F236" s="119">
        <v>1348</v>
      </c>
      <c r="G236" s="119">
        <v>1337578</v>
      </c>
      <c r="H236" s="294">
        <f t="shared" si="6"/>
        <v>1.2844339328399861E-2</v>
      </c>
      <c r="I236" s="291"/>
      <c r="J236" s="120" t="s">
        <v>1156</v>
      </c>
      <c r="K236" s="116">
        <v>3</v>
      </c>
      <c r="L236" s="118" t="s">
        <v>1157</v>
      </c>
      <c r="M236" s="188" t="s">
        <v>36</v>
      </c>
      <c r="N236" s="119">
        <v>89832162</v>
      </c>
      <c r="O236" s="119">
        <v>17906736</v>
      </c>
      <c r="P236" s="85">
        <f t="shared" si="7"/>
        <v>0.41489288298444427</v>
      </c>
    </row>
    <row r="237" spans="2:16" ht="21.95" customHeight="1">
      <c r="B237" s="120" t="s">
        <v>489</v>
      </c>
      <c r="C237" s="116">
        <v>5</v>
      </c>
      <c r="D237" s="118" t="s">
        <v>490</v>
      </c>
      <c r="E237" s="217" t="s">
        <v>14</v>
      </c>
      <c r="F237" s="119">
        <v>67971</v>
      </c>
      <c r="G237" s="119">
        <v>1205838</v>
      </c>
      <c r="H237" s="294">
        <f t="shared" si="6"/>
        <v>1.1579281692042654E-2</v>
      </c>
      <c r="I237" s="291"/>
      <c r="J237" s="115" t="s">
        <v>269</v>
      </c>
      <c r="K237" s="111">
        <v>2</v>
      </c>
      <c r="L237" s="113" t="s">
        <v>249</v>
      </c>
      <c r="M237" s="187" t="s">
        <v>18</v>
      </c>
      <c r="N237" s="114">
        <v>147368</v>
      </c>
      <c r="O237" s="114">
        <v>25874391</v>
      </c>
      <c r="P237" s="84">
        <f t="shared" si="7"/>
        <v>0.59950069501537062</v>
      </c>
    </row>
    <row r="238" spans="2:16" ht="21.95" customHeight="1">
      <c r="B238" s="120" t="s">
        <v>491</v>
      </c>
      <c r="C238" s="116">
        <v>4</v>
      </c>
      <c r="D238" s="118" t="s">
        <v>492</v>
      </c>
      <c r="E238" s="217" t="s">
        <v>36</v>
      </c>
      <c r="F238" s="119">
        <v>25666181</v>
      </c>
      <c r="G238" s="119">
        <v>134705703</v>
      </c>
      <c r="H238" s="294">
        <f t="shared" si="6"/>
        <v>1.2935363461440388</v>
      </c>
      <c r="I238" s="291"/>
      <c r="J238" s="120" t="s">
        <v>271</v>
      </c>
      <c r="K238" s="116">
        <v>3</v>
      </c>
      <c r="L238" s="118" t="s">
        <v>251</v>
      </c>
      <c r="M238" s="188" t="s">
        <v>18</v>
      </c>
      <c r="N238" s="119">
        <v>106338</v>
      </c>
      <c r="O238" s="119">
        <v>13512600</v>
      </c>
      <c r="P238" s="85">
        <f t="shared" si="7"/>
        <v>0.31308227086251794</v>
      </c>
    </row>
    <row r="239" spans="2:16" ht="21.95" customHeight="1">
      <c r="B239" s="120" t="s">
        <v>493</v>
      </c>
      <c r="C239" s="116">
        <v>3</v>
      </c>
      <c r="D239" s="118" t="s">
        <v>494</v>
      </c>
      <c r="E239" s="217"/>
      <c r="F239" s="119"/>
      <c r="G239" s="119">
        <v>334173842</v>
      </c>
      <c r="H239" s="294">
        <f t="shared" si="6"/>
        <v>3.2089659229765153</v>
      </c>
      <c r="I239" s="291"/>
      <c r="J239" s="115" t="s">
        <v>313</v>
      </c>
      <c r="K239" s="111">
        <v>2</v>
      </c>
      <c r="L239" s="113" t="s">
        <v>270</v>
      </c>
      <c r="M239" s="187"/>
      <c r="N239" s="114"/>
      <c r="O239" s="114">
        <v>155525920</v>
      </c>
      <c r="P239" s="84">
        <f t="shared" si="7"/>
        <v>3.6034818030269746</v>
      </c>
    </row>
    <row r="240" spans="2:16" ht="21.95" customHeight="1">
      <c r="B240" s="120" t="s">
        <v>495</v>
      </c>
      <c r="C240" s="116">
        <v>4</v>
      </c>
      <c r="D240" s="118" t="s">
        <v>496</v>
      </c>
      <c r="E240" s="217" t="s">
        <v>14</v>
      </c>
      <c r="F240" s="119">
        <v>15799</v>
      </c>
      <c r="G240" s="119">
        <v>291477281</v>
      </c>
      <c r="H240" s="294">
        <f t="shared" si="6"/>
        <v>2.7989643248344076</v>
      </c>
      <c r="I240" s="291"/>
      <c r="J240" s="120" t="s">
        <v>315</v>
      </c>
      <c r="K240" s="116">
        <v>3</v>
      </c>
      <c r="L240" s="118" t="s">
        <v>1158</v>
      </c>
      <c r="M240" s="188" t="s">
        <v>36</v>
      </c>
      <c r="N240" s="119">
        <v>49322127</v>
      </c>
      <c r="O240" s="119">
        <v>20843313</v>
      </c>
      <c r="P240" s="85">
        <f t="shared" si="7"/>
        <v>0.48293235693635883</v>
      </c>
    </row>
    <row r="241" spans="2:16" ht="21.95" customHeight="1">
      <c r="B241" s="120" t="s">
        <v>497</v>
      </c>
      <c r="C241" s="116">
        <v>5</v>
      </c>
      <c r="D241" s="118" t="s">
        <v>498</v>
      </c>
      <c r="E241" s="217" t="s">
        <v>14</v>
      </c>
      <c r="F241" s="119">
        <v>3941</v>
      </c>
      <c r="G241" s="119">
        <v>91000422</v>
      </c>
      <c r="H241" s="294">
        <f t="shared" si="6"/>
        <v>0.87384832824372405</v>
      </c>
      <c r="I241" s="291"/>
      <c r="J241" s="120" t="s">
        <v>1159</v>
      </c>
      <c r="K241" s="116">
        <v>4</v>
      </c>
      <c r="L241" s="118" t="s">
        <v>1160</v>
      </c>
      <c r="M241" s="188" t="s">
        <v>36</v>
      </c>
      <c r="N241" s="119">
        <v>66893</v>
      </c>
      <c r="O241" s="119">
        <v>300465</v>
      </c>
      <c r="P241" s="85">
        <f t="shared" si="7"/>
        <v>6.9616701829926485E-3</v>
      </c>
    </row>
    <row r="242" spans="2:16" ht="21.95" customHeight="1">
      <c r="B242" s="120" t="s">
        <v>499</v>
      </c>
      <c r="C242" s="116">
        <v>5</v>
      </c>
      <c r="D242" s="118" t="s">
        <v>500</v>
      </c>
      <c r="E242" s="217" t="s">
        <v>14</v>
      </c>
      <c r="F242" s="119">
        <v>1044</v>
      </c>
      <c r="G242" s="119">
        <v>20993356</v>
      </c>
      <c r="H242" s="294">
        <f t="shared" si="6"/>
        <v>0.20159257112923445</v>
      </c>
      <c r="I242" s="291"/>
      <c r="J242" s="120" t="s">
        <v>1161</v>
      </c>
      <c r="K242" s="116">
        <v>4</v>
      </c>
      <c r="L242" s="118" t="s">
        <v>276</v>
      </c>
      <c r="M242" s="188" t="s">
        <v>36</v>
      </c>
      <c r="N242" s="119">
        <v>3641907</v>
      </c>
      <c r="O242" s="119">
        <v>1686167</v>
      </c>
      <c r="P242" s="85">
        <f t="shared" si="7"/>
        <v>3.9067906503074123E-2</v>
      </c>
    </row>
    <row r="243" spans="2:16" ht="21.95" customHeight="1">
      <c r="B243" s="120" t="s">
        <v>501</v>
      </c>
      <c r="C243" s="116">
        <v>4</v>
      </c>
      <c r="D243" s="118" t="s">
        <v>502</v>
      </c>
      <c r="E243" s="217" t="s">
        <v>18</v>
      </c>
      <c r="F243" s="119">
        <v>865</v>
      </c>
      <c r="G243" s="119">
        <v>1138222</v>
      </c>
      <c r="H243" s="294">
        <f t="shared" si="6"/>
        <v>1.0929986586987784E-2</v>
      </c>
      <c r="I243" s="291"/>
      <c r="J243" s="120" t="s">
        <v>1162</v>
      </c>
      <c r="K243" s="116">
        <v>4</v>
      </c>
      <c r="L243" s="118" t="s">
        <v>1163</v>
      </c>
      <c r="M243" s="188" t="s">
        <v>36</v>
      </c>
      <c r="N243" s="119">
        <v>39808939</v>
      </c>
      <c r="O243" s="119">
        <v>12858808</v>
      </c>
      <c r="P243" s="85">
        <f t="shared" si="7"/>
        <v>0.29793413623026754</v>
      </c>
    </row>
    <row r="244" spans="2:16" ht="21.95" customHeight="1">
      <c r="B244" s="120" t="s">
        <v>503</v>
      </c>
      <c r="C244" s="116">
        <v>3</v>
      </c>
      <c r="D244" s="118" t="s">
        <v>504</v>
      </c>
      <c r="E244" s="217"/>
      <c r="F244" s="119"/>
      <c r="G244" s="119">
        <v>59091572</v>
      </c>
      <c r="H244" s="294">
        <f t="shared" si="6"/>
        <v>0.56743771370086227</v>
      </c>
      <c r="I244" s="291"/>
      <c r="J244" s="120" t="s">
        <v>317</v>
      </c>
      <c r="K244" s="116">
        <v>3</v>
      </c>
      <c r="L244" s="118" t="s">
        <v>1164</v>
      </c>
      <c r="M244" s="188" t="s">
        <v>241</v>
      </c>
      <c r="N244" s="119">
        <v>45216540</v>
      </c>
      <c r="O244" s="119">
        <v>3956372</v>
      </c>
      <c r="P244" s="85">
        <f t="shared" si="7"/>
        <v>9.1667771571487491E-2</v>
      </c>
    </row>
    <row r="245" spans="2:16" ht="21.95" customHeight="1">
      <c r="B245" s="120" t="s">
        <v>505</v>
      </c>
      <c r="C245" s="116">
        <v>4</v>
      </c>
      <c r="D245" s="118" t="s">
        <v>506</v>
      </c>
      <c r="E245" s="217" t="s">
        <v>14</v>
      </c>
      <c r="F245" s="119">
        <v>962</v>
      </c>
      <c r="G245" s="119">
        <v>14262681</v>
      </c>
      <c r="H245" s="294">
        <f t="shared" si="6"/>
        <v>0.13696002363729176</v>
      </c>
      <c r="I245" s="291"/>
      <c r="J245" s="120" t="s">
        <v>1165</v>
      </c>
      <c r="K245" s="116">
        <v>4</v>
      </c>
      <c r="L245" s="118" t="s">
        <v>1166</v>
      </c>
      <c r="M245" s="188" t="s">
        <v>241</v>
      </c>
      <c r="N245" s="119">
        <v>45216540</v>
      </c>
      <c r="O245" s="119">
        <v>3956372</v>
      </c>
      <c r="P245" s="85">
        <f t="shared" si="7"/>
        <v>9.1667771571487491E-2</v>
      </c>
    </row>
    <row r="246" spans="2:16" ht="21.95" customHeight="1">
      <c r="B246" s="120" t="s">
        <v>509</v>
      </c>
      <c r="C246" s="116">
        <v>4</v>
      </c>
      <c r="D246" s="118" t="s">
        <v>510</v>
      </c>
      <c r="E246" s="217" t="s">
        <v>14</v>
      </c>
      <c r="F246" s="119">
        <v>17</v>
      </c>
      <c r="G246" s="119">
        <v>262303</v>
      </c>
      <c r="H246" s="294">
        <f t="shared" si="6"/>
        <v>2.5188129132336719E-3</v>
      </c>
      <c r="I246" s="291"/>
      <c r="J246" s="120" t="s">
        <v>1167</v>
      </c>
      <c r="K246" s="116">
        <v>3</v>
      </c>
      <c r="L246" s="118" t="s">
        <v>1168</v>
      </c>
      <c r="M246" s="188" t="s">
        <v>241</v>
      </c>
      <c r="N246" s="119">
        <v>5128943</v>
      </c>
      <c r="O246" s="119">
        <v>3194481</v>
      </c>
      <c r="P246" s="85">
        <f t="shared" si="7"/>
        <v>7.4015020477714674E-2</v>
      </c>
    </row>
    <row r="247" spans="2:16" ht="21.95" customHeight="1">
      <c r="B247" s="120" t="s">
        <v>511</v>
      </c>
      <c r="C247" s="116">
        <v>4</v>
      </c>
      <c r="D247" s="118" t="s">
        <v>512</v>
      </c>
      <c r="E247" s="217" t="s">
        <v>14</v>
      </c>
      <c r="F247" s="119">
        <v>307</v>
      </c>
      <c r="G247" s="119">
        <v>12023247</v>
      </c>
      <c r="H247" s="294">
        <f t="shared" si="6"/>
        <v>0.11545544581113448</v>
      </c>
      <c r="I247" s="291"/>
      <c r="J247" s="120" t="s">
        <v>1169</v>
      </c>
      <c r="K247" s="116">
        <v>4</v>
      </c>
      <c r="L247" s="118" t="s">
        <v>1170</v>
      </c>
      <c r="M247" s="188" t="s">
        <v>241</v>
      </c>
      <c r="N247" s="119">
        <v>5110522</v>
      </c>
      <c r="O247" s="119">
        <v>3163844</v>
      </c>
      <c r="P247" s="85">
        <f t="shared" si="7"/>
        <v>7.3305171778543898E-2</v>
      </c>
    </row>
    <row r="248" spans="2:16" ht="21.95" customHeight="1">
      <c r="B248" s="120" t="s">
        <v>513</v>
      </c>
      <c r="C248" s="116">
        <v>4</v>
      </c>
      <c r="D248" s="118" t="s">
        <v>514</v>
      </c>
      <c r="E248" s="217" t="s">
        <v>14</v>
      </c>
      <c r="F248" s="119">
        <v>4276</v>
      </c>
      <c r="G248" s="119">
        <v>17955704</v>
      </c>
      <c r="H248" s="294">
        <f t="shared" si="6"/>
        <v>0.17242295780605443</v>
      </c>
      <c r="I248" s="291"/>
      <c r="J248" s="120" t="s">
        <v>319</v>
      </c>
      <c r="K248" s="116">
        <v>3</v>
      </c>
      <c r="L248" s="118" t="s">
        <v>1171</v>
      </c>
      <c r="M248" s="188" t="s">
        <v>241</v>
      </c>
      <c r="N248" s="119">
        <v>42646</v>
      </c>
      <c r="O248" s="119">
        <v>24934</v>
      </c>
      <c r="P248" s="85">
        <f t="shared" si="7"/>
        <v>5.777121606268241E-4</v>
      </c>
    </row>
    <row r="249" spans="2:16" ht="21.95" customHeight="1">
      <c r="B249" s="120" t="s">
        <v>515</v>
      </c>
      <c r="C249" s="116">
        <v>4</v>
      </c>
      <c r="D249" s="118" t="s">
        <v>516</v>
      </c>
      <c r="E249" s="217" t="s">
        <v>14</v>
      </c>
      <c r="F249" s="119">
        <v>128</v>
      </c>
      <c r="G249" s="119">
        <v>287339</v>
      </c>
      <c r="H249" s="294">
        <f t="shared" si="6"/>
        <v>2.759225718637035E-3</v>
      </c>
      <c r="I249" s="291"/>
      <c r="J249" s="120" t="s">
        <v>335</v>
      </c>
      <c r="K249" s="116">
        <v>3</v>
      </c>
      <c r="L249" s="118" t="s">
        <v>1172</v>
      </c>
      <c r="M249" s="188" t="s">
        <v>36</v>
      </c>
      <c r="N249" s="119">
        <v>9501606</v>
      </c>
      <c r="O249" s="119">
        <v>7186791</v>
      </c>
      <c r="P249" s="85">
        <f t="shared" si="7"/>
        <v>0.16651546308588328</v>
      </c>
    </row>
    <row r="250" spans="2:16" ht="21.95" customHeight="1">
      <c r="B250" s="120" t="s">
        <v>517</v>
      </c>
      <c r="C250" s="116">
        <v>3</v>
      </c>
      <c r="D250" s="118" t="s">
        <v>518</v>
      </c>
      <c r="E250" s="217"/>
      <c r="F250" s="119"/>
      <c r="G250" s="119">
        <v>2089180</v>
      </c>
      <c r="H250" s="294">
        <f t="shared" si="6"/>
        <v>2.0061736091731786E-2</v>
      </c>
      <c r="I250" s="291"/>
      <c r="J250" s="120" t="s">
        <v>341</v>
      </c>
      <c r="K250" s="116">
        <v>3</v>
      </c>
      <c r="L250" s="118" t="s">
        <v>1173</v>
      </c>
      <c r="M250" s="188" t="s">
        <v>36</v>
      </c>
      <c r="N250" s="119">
        <v>2067842</v>
      </c>
      <c r="O250" s="119">
        <v>1508326</v>
      </c>
      <c r="P250" s="85">
        <f t="shared" si="7"/>
        <v>3.4947392010492302E-2</v>
      </c>
    </row>
    <row r="251" spans="2:16" ht="21.95" customHeight="1">
      <c r="B251" s="120" t="s">
        <v>519</v>
      </c>
      <c r="C251" s="116">
        <v>4</v>
      </c>
      <c r="D251" s="118" t="s">
        <v>520</v>
      </c>
      <c r="E251" s="217" t="s">
        <v>14</v>
      </c>
      <c r="F251" s="119">
        <v>10064</v>
      </c>
      <c r="G251" s="119">
        <v>39742</v>
      </c>
      <c r="H251" s="294">
        <f t="shared" si="6"/>
        <v>3.816298814643088E-4</v>
      </c>
      <c r="I251" s="291"/>
      <c r="J251" s="120" t="s">
        <v>1174</v>
      </c>
      <c r="K251" s="116">
        <v>3</v>
      </c>
      <c r="L251" s="118" t="s">
        <v>1175</v>
      </c>
      <c r="M251" s="188" t="s">
        <v>18</v>
      </c>
      <c r="N251" s="119">
        <v>13960</v>
      </c>
      <c r="O251" s="119">
        <v>8367249</v>
      </c>
      <c r="P251" s="85">
        <f t="shared" si="7"/>
        <v>0.19386626687625863</v>
      </c>
    </row>
    <row r="252" spans="2:16" ht="21.95" customHeight="1">
      <c r="B252" s="120" t="s">
        <v>521</v>
      </c>
      <c r="C252" s="116">
        <v>4</v>
      </c>
      <c r="D252" s="118" t="s">
        <v>522</v>
      </c>
      <c r="E252" s="217" t="s">
        <v>14</v>
      </c>
      <c r="F252" s="119">
        <v>4716</v>
      </c>
      <c r="G252" s="119">
        <v>842686</v>
      </c>
      <c r="H252" s="294">
        <f t="shared" si="6"/>
        <v>8.0920476647283104E-3</v>
      </c>
      <c r="I252" s="291"/>
      <c r="J252" s="120" t="s">
        <v>1176</v>
      </c>
      <c r="K252" s="116">
        <v>3</v>
      </c>
      <c r="L252" s="118" t="s">
        <v>1177</v>
      </c>
      <c r="M252" s="188" t="s">
        <v>36</v>
      </c>
      <c r="N252" s="119">
        <v>1656421</v>
      </c>
      <c r="O252" s="119">
        <v>1475898</v>
      </c>
      <c r="P252" s="85">
        <f t="shared" si="7"/>
        <v>3.4196046460447917E-2</v>
      </c>
    </row>
    <row r="253" spans="2:16" ht="21.95" customHeight="1">
      <c r="B253" s="120" t="s">
        <v>523</v>
      </c>
      <c r="C253" s="116">
        <v>4</v>
      </c>
      <c r="D253" s="118" t="s">
        <v>524</v>
      </c>
      <c r="E253" s="217" t="s">
        <v>18</v>
      </c>
      <c r="F253" s="119">
        <v>124</v>
      </c>
      <c r="G253" s="119">
        <v>1200678</v>
      </c>
      <c r="H253" s="294">
        <f t="shared" si="6"/>
        <v>1.15297318407932E-2</v>
      </c>
      <c r="I253" s="291"/>
      <c r="J253" s="115" t="s">
        <v>344</v>
      </c>
      <c r="K253" s="111">
        <v>2</v>
      </c>
      <c r="L253" s="113" t="s">
        <v>314</v>
      </c>
      <c r="M253" s="187"/>
      <c r="N253" s="114"/>
      <c r="O253" s="114">
        <v>94494788</v>
      </c>
      <c r="P253" s="84">
        <f t="shared" si="7"/>
        <v>2.1894115722889906</v>
      </c>
    </row>
    <row r="254" spans="2:16" ht="21.95" customHeight="1">
      <c r="B254" s="120" t="s">
        <v>525</v>
      </c>
      <c r="C254" s="116">
        <v>3</v>
      </c>
      <c r="D254" s="118" t="s">
        <v>526</v>
      </c>
      <c r="E254" s="217" t="s">
        <v>18</v>
      </c>
      <c r="F254" s="119">
        <v>1224</v>
      </c>
      <c r="G254" s="119">
        <v>3356910</v>
      </c>
      <c r="H254" s="294">
        <f t="shared" si="6"/>
        <v>3.2235347123606081E-2</v>
      </c>
      <c r="I254" s="291"/>
      <c r="J254" s="120" t="s">
        <v>346</v>
      </c>
      <c r="K254" s="116">
        <v>3</v>
      </c>
      <c r="L254" s="118" t="s">
        <v>320</v>
      </c>
      <c r="M254" s="188"/>
      <c r="N254" s="119"/>
      <c r="O254" s="119">
        <v>35084999</v>
      </c>
      <c r="P254" s="85">
        <f t="shared" si="7"/>
        <v>0.8129072983829293</v>
      </c>
    </row>
    <row r="255" spans="2:16" ht="21.95" customHeight="1">
      <c r="B255" s="120" t="s">
        <v>527</v>
      </c>
      <c r="C255" s="116">
        <v>3</v>
      </c>
      <c r="D255" s="118" t="s">
        <v>528</v>
      </c>
      <c r="E255" s="217"/>
      <c r="F255" s="119"/>
      <c r="G255" s="119">
        <v>3460624</v>
      </c>
      <c r="H255" s="294">
        <f t="shared" si="6"/>
        <v>3.3231279928351426E-2</v>
      </c>
      <c r="I255" s="291"/>
      <c r="J255" s="120" t="s">
        <v>354</v>
      </c>
      <c r="K255" s="116">
        <v>3</v>
      </c>
      <c r="L255" s="118" t="s">
        <v>1179</v>
      </c>
      <c r="M255" s="188" t="s">
        <v>36</v>
      </c>
      <c r="N255" s="119">
        <v>69602</v>
      </c>
      <c r="O255" s="119">
        <v>21113</v>
      </c>
      <c r="P255" s="85">
        <f t="shared" si="7"/>
        <v>4.8918091149892265E-4</v>
      </c>
    </row>
    <row r="256" spans="2:16" ht="21.95" customHeight="1">
      <c r="B256" s="120" t="s">
        <v>529</v>
      </c>
      <c r="C256" s="116">
        <v>3</v>
      </c>
      <c r="D256" s="118" t="s">
        <v>530</v>
      </c>
      <c r="E256" s="217" t="s">
        <v>18</v>
      </c>
      <c r="F256" s="119">
        <v>501</v>
      </c>
      <c r="G256" s="119">
        <v>3943118</v>
      </c>
      <c r="H256" s="294">
        <f t="shared" si="6"/>
        <v>3.7864517511443367E-2</v>
      </c>
      <c r="I256" s="291"/>
      <c r="J256" s="115" t="s">
        <v>388</v>
      </c>
      <c r="K256" s="111">
        <v>2</v>
      </c>
      <c r="L256" s="113" t="s">
        <v>345</v>
      </c>
      <c r="M256" s="187" t="s">
        <v>18</v>
      </c>
      <c r="N256" s="114">
        <v>364911</v>
      </c>
      <c r="O256" s="114">
        <v>58203163</v>
      </c>
      <c r="P256" s="84">
        <f t="shared" si="7"/>
        <v>1.3485471666016373</v>
      </c>
    </row>
    <row r="257" spans="2:16" ht="21.95" customHeight="1">
      <c r="B257" s="120" t="s">
        <v>531</v>
      </c>
      <c r="C257" s="116">
        <v>3</v>
      </c>
      <c r="D257" s="118" t="s">
        <v>532</v>
      </c>
      <c r="E257" s="217"/>
      <c r="F257" s="119"/>
      <c r="G257" s="119">
        <v>53999244</v>
      </c>
      <c r="H257" s="294">
        <f t="shared" si="6"/>
        <v>0.51853769530678606</v>
      </c>
      <c r="I257" s="291"/>
      <c r="J257" s="120" t="s">
        <v>400</v>
      </c>
      <c r="K257" s="116">
        <v>3</v>
      </c>
      <c r="L257" s="118" t="s">
        <v>1180</v>
      </c>
      <c r="M257" s="188" t="s">
        <v>18</v>
      </c>
      <c r="N257" s="119">
        <v>120530</v>
      </c>
      <c r="O257" s="119">
        <v>17059518</v>
      </c>
      <c r="P257" s="85">
        <f t="shared" si="7"/>
        <v>0.39526313479715236</v>
      </c>
    </row>
    <row r="258" spans="2:16" ht="21.95" customHeight="1">
      <c r="B258" s="120" t="s">
        <v>533</v>
      </c>
      <c r="C258" s="116">
        <v>4</v>
      </c>
      <c r="D258" s="118" t="s">
        <v>534</v>
      </c>
      <c r="E258" s="217" t="s">
        <v>14</v>
      </c>
      <c r="F258" s="119">
        <v>8751</v>
      </c>
      <c r="G258" s="119">
        <v>39421044</v>
      </c>
      <c r="H258" s="294">
        <f t="shared" si="6"/>
        <v>0.37854784230585531</v>
      </c>
      <c r="I258" s="291"/>
      <c r="J258" s="120" t="s">
        <v>406</v>
      </c>
      <c r="K258" s="116">
        <v>3</v>
      </c>
      <c r="L258" s="118" t="s">
        <v>355</v>
      </c>
      <c r="M258" s="188" t="s">
        <v>18</v>
      </c>
      <c r="N258" s="119">
        <v>58050</v>
      </c>
      <c r="O258" s="119">
        <v>9045479</v>
      </c>
      <c r="P258" s="85">
        <f t="shared" si="7"/>
        <v>0.20958062152059692</v>
      </c>
    </row>
    <row r="259" spans="2:16" ht="21.95" customHeight="1">
      <c r="B259" s="120" t="s">
        <v>535</v>
      </c>
      <c r="C259" s="116">
        <v>4</v>
      </c>
      <c r="D259" s="118" t="s">
        <v>536</v>
      </c>
      <c r="E259" s="217" t="s">
        <v>14</v>
      </c>
      <c r="F259" s="119">
        <v>332</v>
      </c>
      <c r="G259" s="119">
        <v>4768654</v>
      </c>
      <c r="H259" s="294">
        <f t="shared" si="6"/>
        <v>4.5791879139557699E-2</v>
      </c>
      <c r="I259" s="291"/>
      <c r="J259" s="120" t="s">
        <v>410</v>
      </c>
      <c r="K259" s="116">
        <v>3</v>
      </c>
      <c r="L259" s="118" t="s">
        <v>363</v>
      </c>
      <c r="M259" s="188" t="s">
        <v>18</v>
      </c>
      <c r="N259" s="119">
        <v>133578</v>
      </c>
      <c r="O259" s="119">
        <v>11948721</v>
      </c>
      <c r="P259" s="85">
        <f t="shared" si="7"/>
        <v>0.27684773504600568</v>
      </c>
    </row>
    <row r="260" spans="2:16" ht="21.95" customHeight="1">
      <c r="B260" s="120" t="s">
        <v>537</v>
      </c>
      <c r="C260" s="116">
        <v>3</v>
      </c>
      <c r="D260" s="118" t="s">
        <v>538</v>
      </c>
      <c r="E260" s="217"/>
      <c r="F260" s="119"/>
      <c r="G260" s="119">
        <v>80303892</v>
      </c>
      <c r="H260" s="294">
        <f t="shared" si="6"/>
        <v>0.7711329270062568</v>
      </c>
      <c r="I260" s="291"/>
      <c r="J260" s="120" t="s">
        <v>412</v>
      </c>
      <c r="K260" s="116">
        <v>3</v>
      </c>
      <c r="L260" s="118" t="s">
        <v>385</v>
      </c>
      <c r="M260" s="188" t="s">
        <v>18</v>
      </c>
      <c r="N260" s="119">
        <v>41821</v>
      </c>
      <c r="O260" s="119">
        <v>14509579</v>
      </c>
      <c r="P260" s="85">
        <f t="shared" si="7"/>
        <v>0.33618192964929788</v>
      </c>
    </row>
    <row r="261" spans="2:16" ht="21.95" customHeight="1">
      <c r="B261" s="120" t="s">
        <v>539</v>
      </c>
      <c r="C261" s="116">
        <v>4</v>
      </c>
      <c r="D261" s="118" t="s">
        <v>540</v>
      </c>
      <c r="E261" s="217" t="s">
        <v>18</v>
      </c>
      <c r="F261" s="119">
        <v>2434</v>
      </c>
      <c r="G261" s="119">
        <v>7226720</v>
      </c>
      <c r="H261" s="294">
        <f t="shared" si="6"/>
        <v>6.939591105067057E-2</v>
      </c>
      <c r="I261" s="291"/>
      <c r="J261" s="115" t="s">
        <v>414</v>
      </c>
      <c r="K261" s="111">
        <v>2</v>
      </c>
      <c r="L261" s="113" t="s">
        <v>389</v>
      </c>
      <c r="M261" s="187" t="s">
        <v>18</v>
      </c>
      <c r="N261" s="114">
        <v>899867</v>
      </c>
      <c r="O261" s="114">
        <v>221156527</v>
      </c>
      <c r="P261" s="84">
        <f t="shared" si="7"/>
        <v>5.1241202795337513</v>
      </c>
    </row>
    <row r="262" spans="2:16" ht="21.95" customHeight="1">
      <c r="B262" s="120" t="s">
        <v>541</v>
      </c>
      <c r="C262" s="116">
        <v>4</v>
      </c>
      <c r="D262" s="118" t="s">
        <v>542</v>
      </c>
      <c r="E262" s="217" t="s">
        <v>14</v>
      </c>
      <c r="F262" s="119">
        <v>1009</v>
      </c>
      <c r="G262" s="119">
        <v>809579</v>
      </c>
      <c r="H262" s="294">
        <f t="shared" si="6"/>
        <v>7.7741315939306947E-3</v>
      </c>
      <c r="I262" s="291"/>
      <c r="J262" s="120" t="s">
        <v>416</v>
      </c>
      <c r="K262" s="116">
        <v>3</v>
      </c>
      <c r="L262" s="118" t="s">
        <v>1181</v>
      </c>
      <c r="M262" s="188" t="s">
        <v>36</v>
      </c>
      <c r="N262" s="119">
        <v>25125</v>
      </c>
      <c r="O262" s="119">
        <v>370967</v>
      </c>
      <c r="P262" s="85">
        <f t="shared" si="7"/>
        <v>8.595177151329552E-3</v>
      </c>
    </row>
    <row r="263" spans="2:16" ht="21.95" customHeight="1">
      <c r="B263" s="120" t="s">
        <v>543</v>
      </c>
      <c r="C263" s="116">
        <v>4</v>
      </c>
      <c r="D263" s="118" t="s">
        <v>544</v>
      </c>
      <c r="E263" s="217"/>
      <c r="F263" s="119"/>
      <c r="G263" s="119">
        <v>20921846</v>
      </c>
      <c r="H263" s="294">
        <f t="shared" ref="H263:H326" si="8">G263/$G$394*100</f>
        <v>0.20090588317131808</v>
      </c>
      <c r="I263" s="291"/>
      <c r="J263" s="120" t="s">
        <v>1183</v>
      </c>
      <c r="K263" s="116">
        <v>4</v>
      </c>
      <c r="L263" s="118" t="s">
        <v>1184</v>
      </c>
      <c r="M263" s="188" t="s">
        <v>36</v>
      </c>
      <c r="N263" s="119">
        <v>25125</v>
      </c>
      <c r="O263" s="119">
        <v>370967</v>
      </c>
      <c r="P263" s="85">
        <f t="shared" ref="P263:P326" si="9">O263/$O$391*100</f>
        <v>8.595177151329552E-3</v>
      </c>
    </row>
    <row r="264" spans="2:16" ht="21.95" customHeight="1">
      <c r="B264" s="120" t="s">
        <v>545</v>
      </c>
      <c r="C264" s="116">
        <v>3</v>
      </c>
      <c r="D264" s="118" t="s">
        <v>546</v>
      </c>
      <c r="E264" s="217"/>
      <c r="F264" s="119"/>
      <c r="G264" s="119">
        <v>324488927</v>
      </c>
      <c r="H264" s="294">
        <f t="shared" si="8"/>
        <v>3.1159647412684501</v>
      </c>
      <c r="I264" s="291"/>
      <c r="J264" s="120" t="s">
        <v>1185</v>
      </c>
      <c r="K264" s="116">
        <v>5</v>
      </c>
      <c r="L264" s="118" t="s">
        <v>1186</v>
      </c>
      <c r="M264" s="188" t="s">
        <v>36</v>
      </c>
      <c r="N264" s="119">
        <v>25125</v>
      </c>
      <c r="O264" s="119">
        <v>370967</v>
      </c>
      <c r="P264" s="85">
        <f t="shared" si="9"/>
        <v>8.595177151329552E-3</v>
      </c>
    </row>
    <row r="265" spans="2:16" ht="21.95" customHeight="1">
      <c r="B265" s="120" t="s">
        <v>547</v>
      </c>
      <c r="C265" s="116">
        <v>4</v>
      </c>
      <c r="D265" s="118" t="s">
        <v>548</v>
      </c>
      <c r="E265" s="217" t="s">
        <v>18</v>
      </c>
      <c r="F265" s="119">
        <v>31853</v>
      </c>
      <c r="G265" s="119">
        <v>110103744</v>
      </c>
      <c r="H265" s="294">
        <f t="shared" si="8"/>
        <v>1.0572914994589251</v>
      </c>
      <c r="I265" s="291"/>
      <c r="J265" s="120" t="s">
        <v>420</v>
      </c>
      <c r="K265" s="116">
        <v>3</v>
      </c>
      <c r="L265" s="118" t="s">
        <v>391</v>
      </c>
      <c r="M265" s="188" t="s">
        <v>18</v>
      </c>
      <c r="N265" s="119">
        <v>15736</v>
      </c>
      <c r="O265" s="119">
        <v>14626107</v>
      </c>
      <c r="P265" s="85">
        <f t="shared" si="9"/>
        <v>0.33888184312701997</v>
      </c>
    </row>
    <row r="266" spans="2:16" ht="21.95" customHeight="1">
      <c r="B266" s="120" t="s">
        <v>549</v>
      </c>
      <c r="C266" s="116">
        <v>4</v>
      </c>
      <c r="D266" s="118" t="s">
        <v>550</v>
      </c>
      <c r="E266" s="217" t="s">
        <v>14</v>
      </c>
      <c r="F266" s="119">
        <v>6685939</v>
      </c>
      <c r="G266" s="119">
        <v>83303379</v>
      </c>
      <c r="H266" s="294">
        <f t="shared" si="8"/>
        <v>0.79993605388119349</v>
      </c>
      <c r="I266" s="291"/>
      <c r="J266" s="120" t="s">
        <v>1187</v>
      </c>
      <c r="K266" s="116">
        <v>3</v>
      </c>
      <c r="L266" s="118" t="s">
        <v>1188</v>
      </c>
      <c r="M266" s="188" t="s">
        <v>18</v>
      </c>
      <c r="N266" s="119">
        <v>11666</v>
      </c>
      <c r="O266" s="119">
        <v>18476015</v>
      </c>
      <c r="P266" s="85">
        <f t="shared" si="9"/>
        <v>0.42808288062178596</v>
      </c>
    </row>
    <row r="267" spans="2:16" ht="21.95" customHeight="1">
      <c r="B267" s="120" t="s">
        <v>551</v>
      </c>
      <c r="C267" s="116">
        <v>3</v>
      </c>
      <c r="D267" s="118" t="s">
        <v>552</v>
      </c>
      <c r="E267" s="217"/>
      <c r="F267" s="119"/>
      <c r="G267" s="119">
        <v>139432399</v>
      </c>
      <c r="H267" s="294">
        <f t="shared" si="8"/>
        <v>1.338925315853611</v>
      </c>
      <c r="I267" s="291"/>
      <c r="J267" s="120" t="s">
        <v>426</v>
      </c>
      <c r="K267" s="116">
        <v>3</v>
      </c>
      <c r="L267" s="118" t="s">
        <v>401</v>
      </c>
      <c r="M267" s="188" t="s">
        <v>18</v>
      </c>
      <c r="N267" s="119">
        <v>829846</v>
      </c>
      <c r="O267" s="119">
        <v>169663324</v>
      </c>
      <c r="P267" s="85">
        <f t="shared" si="9"/>
        <v>3.9310405665825341</v>
      </c>
    </row>
    <row r="268" spans="2:16" ht="21.95" customHeight="1">
      <c r="B268" s="120" t="s">
        <v>553</v>
      </c>
      <c r="C268" s="116">
        <v>4</v>
      </c>
      <c r="D268" s="118" t="s">
        <v>554</v>
      </c>
      <c r="E268" s="217" t="s">
        <v>14</v>
      </c>
      <c r="F268" s="119">
        <v>240</v>
      </c>
      <c r="G268" s="119">
        <v>6895942</v>
      </c>
      <c r="H268" s="294">
        <f t="shared" si="8"/>
        <v>6.6219554326524793E-2</v>
      </c>
      <c r="I268" s="291"/>
      <c r="J268" s="120" t="s">
        <v>432</v>
      </c>
      <c r="K268" s="116">
        <v>3</v>
      </c>
      <c r="L268" s="118" t="s">
        <v>1189</v>
      </c>
      <c r="M268" s="188" t="s">
        <v>18</v>
      </c>
      <c r="N268" s="119">
        <v>6379</v>
      </c>
      <c r="O268" s="119">
        <v>1348059</v>
      </c>
      <c r="P268" s="85">
        <f t="shared" si="9"/>
        <v>3.1234061022797622E-2</v>
      </c>
    </row>
    <row r="269" spans="2:16" ht="21.95" customHeight="1">
      <c r="B269" s="120" t="s">
        <v>555</v>
      </c>
      <c r="C269" s="116">
        <v>4</v>
      </c>
      <c r="D269" s="118" t="s">
        <v>556</v>
      </c>
      <c r="E269" s="217" t="s">
        <v>14</v>
      </c>
      <c r="F269" s="119">
        <v>326206</v>
      </c>
      <c r="G269" s="119">
        <v>105042855</v>
      </c>
      <c r="H269" s="294">
        <f t="shared" si="8"/>
        <v>1.0086933798581494</v>
      </c>
      <c r="I269" s="291"/>
      <c r="J269" s="120" t="s">
        <v>442</v>
      </c>
      <c r="K269" s="116">
        <v>3</v>
      </c>
      <c r="L269" s="118" t="s">
        <v>407</v>
      </c>
      <c r="M269" s="188" t="s">
        <v>18</v>
      </c>
      <c r="N269" s="119">
        <v>446</v>
      </c>
      <c r="O269" s="119">
        <v>186949</v>
      </c>
      <c r="P269" s="85">
        <f t="shared" si="9"/>
        <v>4.3315437040596831E-3</v>
      </c>
    </row>
    <row r="270" spans="2:16" ht="21.95" customHeight="1">
      <c r="B270" s="120" t="s">
        <v>557</v>
      </c>
      <c r="C270" s="116">
        <v>3</v>
      </c>
      <c r="D270" s="118" t="s">
        <v>558</v>
      </c>
      <c r="E270" s="217" t="s">
        <v>18</v>
      </c>
      <c r="F270" s="119">
        <v>56394</v>
      </c>
      <c r="G270" s="119">
        <v>90487665</v>
      </c>
      <c r="H270" s="294">
        <f t="shared" si="8"/>
        <v>0.86892448462412775</v>
      </c>
      <c r="I270" s="291"/>
      <c r="J270" s="120" t="s">
        <v>446</v>
      </c>
      <c r="K270" s="116">
        <v>3</v>
      </c>
      <c r="L270" s="118" t="s">
        <v>1190</v>
      </c>
      <c r="M270" s="188" t="s">
        <v>18</v>
      </c>
      <c r="N270" s="119">
        <v>2079</v>
      </c>
      <c r="O270" s="119">
        <v>3823405</v>
      </c>
      <c r="P270" s="85">
        <f t="shared" si="9"/>
        <v>8.8586972146522905E-2</v>
      </c>
    </row>
    <row r="271" spans="2:16" ht="21.95" customHeight="1">
      <c r="B271" s="120" t="s">
        <v>559</v>
      </c>
      <c r="C271" s="116">
        <v>4</v>
      </c>
      <c r="D271" s="118" t="s">
        <v>560</v>
      </c>
      <c r="E271" s="217" t="s">
        <v>18</v>
      </c>
      <c r="F271" s="119">
        <v>22435</v>
      </c>
      <c r="G271" s="119">
        <v>36660800</v>
      </c>
      <c r="H271" s="294">
        <f t="shared" si="8"/>
        <v>0.35204209044302581</v>
      </c>
      <c r="I271" s="291"/>
      <c r="J271" s="120" t="s">
        <v>450</v>
      </c>
      <c r="K271" s="116">
        <v>3</v>
      </c>
      <c r="L271" s="118" t="s">
        <v>1191</v>
      </c>
      <c r="M271" s="188" t="s">
        <v>18</v>
      </c>
      <c r="N271" s="119">
        <v>591</v>
      </c>
      <c r="O271" s="119">
        <v>2025668</v>
      </c>
      <c r="P271" s="85">
        <f t="shared" si="9"/>
        <v>4.6934027311807874E-2</v>
      </c>
    </row>
    <row r="272" spans="2:16" ht="21.95" customHeight="1">
      <c r="B272" s="120" t="s">
        <v>561</v>
      </c>
      <c r="C272" s="116">
        <v>4</v>
      </c>
      <c r="D272" s="118" t="s">
        <v>562</v>
      </c>
      <c r="E272" s="217" t="s">
        <v>18</v>
      </c>
      <c r="F272" s="119">
        <v>22335</v>
      </c>
      <c r="G272" s="119">
        <v>38115241</v>
      </c>
      <c r="H272" s="294">
        <f t="shared" si="8"/>
        <v>0.36600862827269798</v>
      </c>
      <c r="I272" s="291"/>
      <c r="J272" s="115" t="s">
        <v>1192</v>
      </c>
      <c r="K272" s="111">
        <v>2</v>
      </c>
      <c r="L272" s="113" t="s">
        <v>415</v>
      </c>
      <c r="M272" s="187"/>
      <c r="N272" s="114"/>
      <c r="O272" s="114">
        <v>106168866</v>
      </c>
      <c r="P272" s="84">
        <f t="shared" si="9"/>
        <v>2.4598959239656595</v>
      </c>
    </row>
    <row r="273" spans="2:16" ht="21.95" customHeight="1">
      <c r="B273" s="120" t="s">
        <v>563</v>
      </c>
      <c r="C273" s="116">
        <v>3</v>
      </c>
      <c r="D273" s="118" t="s">
        <v>564</v>
      </c>
      <c r="E273" s="217" t="s">
        <v>36</v>
      </c>
      <c r="F273" s="119">
        <v>10923785</v>
      </c>
      <c r="G273" s="119">
        <v>118987269</v>
      </c>
      <c r="H273" s="294">
        <f t="shared" si="8"/>
        <v>1.1425971859552067</v>
      </c>
      <c r="I273" s="291"/>
      <c r="J273" s="120" t="s">
        <v>1193</v>
      </c>
      <c r="K273" s="116">
        <v>3</v>
      </c>
      <c r="L273" s="118" t="s">
        <v>1194</v>
      </c>
      <c r="M273" s="188" t="s">
        <v>18</v>
      </c>
      <c r="N273" s="119">
        <v>69645</v>
      </c>
      <c r="O273" s="119">
        <v>16305864</v>
      </c>
      <c r="P273" s="85">
        <f t="shared" si="9"/>
        <v>0.37780123214595124</v>
      </c>
    </row>
    <row r="274" spans="2:16" ht="21.95" customHeight="1">
      <c r="B274" s="120" t="s">
        <v>565</v>
      </c>
      <c r="C274" s="116">
        <v>4</v>
      </c>
      <c r="D274" s="118" t="s">
        <v>566</v>
      </c>
      <c r="E274" s="217" t="s">
        <v>36</v>
      </c>
      <c r="F274" s="119">
        <v>1552463</v>
      </c>
      <c r="G274" s="119">
        <v>35489079</v>
      </c>
      <c r="H274" s="294">
        <f t="shared" si="8"/>
        <v>0.34079042353297501</v>
      </c>
      <c r="I274" s="291"/>
      <c r="J274" s="120" t="s">
        <v>1195</v>
      </c>
      <c r="K274" s="116">
        <v>3</v>
      </c>
      <c r="L274" s="118" t="s">
        <v>1196</v>
      </c>
      <c r="M274" s="188" t="s">
        <v>18</v>
      </c>
      <c r="N274" s="119">
        <v>24422</v>
      </c>
      <c r="O274" s="119">
        <v>7683907</v>
      </c>
      <c r="P274" s="85">
        <f t="shared" si="9"/>
        <v>0.17803346895907507</v>
      </c>
    </row>
    <row r="275" spans="2:16" ht="21.95" customHeight="1">
      <c r="B275" s="115" t="s">
        <v>567</v>
      </c>
      <c r="C275" s="111">
        <v>2</v>
      </c>
      <c r="D275" s="113" t="s">
        <v>568</v>
      </c>
      <c r="E275" s="292"/>
      <c r="F275" s="114"/>
      <c r="G275" s="114">
        <v>1725236077</v>
      </c>
      <c r="H275" s="293">
        <f t="shared" si="8"/>
        <v>16.566897477818408</v>
      </c>
      <c r="I275" s="291"/>
      <c r="J275" s="120" t="s">
        <v>1197</v>
      </c>
      <c r="K275" s="116">
        <v>3</v>
      </c>
      <c r="L275" s="118" t="s">
        <v>443</v>
      </c>
      <c r="M275" s="188" t="s">
        <v>36</v>
      </c>
      <c r="N275" s="119">
        <v>8762739</v>
      </c>
      <c r="O275" s="119">
        <v>10989238</v>
      </c>
      <c r="P275" s="85">
        <f t="shared" si="9"/>
        <v>0.25461684561732567</v>
      </c>
    </row>
    <row r="276" spans="2:16" ht="21.95" customHeight="1">
      <c r="B276" s="120" t="s">
        <v>569</v>
      </c>
      <c r="C276" s="116">
        <v>3</v>
      </c>
      <c r="D276" s="118" t="s">
        <v>570</v>
      </c>
      <c r="E276" s="217"/>
      <c r="F276" s="119"/>
      <c r="G276" s="119">
        <v>298206297</v>
      </c>
      <c r="H276" s="294">
        <f t="shared" si="8"/>
        <v>2.8635809414730127</v>
      </c>
      <c r="I276" s="291"/>
      <c r="J276" s="120" t="s">
        <v>1198</v>
      </c>
      <c r="K276" s="116">
        <v>3</v>
      </c>
      <c r="L276" s="118" t="s">
        <v>447</v>
      </c>
      <c r="M276" s="188"/>
      <c r="N276" s="119"/>
      <c r="O276" s="119">
        <v>3551003</v>
      </c>
      <c r="P276" s="85">
        <f t="shared" si="9"/>
        <v>8.227551197250077E-2</v>
      </c>
    </row>
    <row r="277" spans="2:16" ht="21.95" customHeight="1">
      <c r="B277" s="120" t="s">
        <v>571</v>
      </c>
      <c r="C277" s="116">
        <v>4</v>
      </c>
      <c r="D277" s="118" t="s">
        <v>572</v>
      </c>
      <c r="E277" s="217" t="s">
        <v>14</v>
      </c>
      <c r="F277" s="119">
        <v>25197</v>
      </c>
      <c r="G277" s="119">
        <v>3949044</v>
      </c>
      <c r="H277" s="294">
        <f t="shared" si="8"/>
        <v>3.7921423018905442E-2</v>
      </c>
      <c r="I277" s="291"/>
      <c r="J277" s="120" t="s">
        <v>1199</v>
      </c>
      <c r="K277" s="116">
        <v>3</v>
      </c>
      <c r="L277" s="118" t="s">
        <v>451</v>
      </c>
      <c r="M277" s="188" t="s">
        <v>36</v>
      </c>
      <c r="N277" s="119">
        <v>14257567</v>
      </c>
      <c r="O277" s="119">
        <v>10991165</v>
      </c>
      <c r="P277" s="85">
        <f t="shared" si="9"/>
        <v>0.25466149354118583</v>
      </c>
    </row>
    <row r="278" spans="2:16" ht="21.95" customHeight="1">
      <c r="B278" s="120" t="s">
        <v>573</v>
      </c>
      <c r="C278" s="116">
        <v>4</v>
      </c>
      <c r="D278" s="118" t="s">
        <v>574</v>
      </c>
      <c r="E278" s="217" t="s">
        <v>14</v>
      </c>
      <c r="F278" s="119">
        <v>51777630</v>
      </c>
      <c r="G278" s="119">
        <v>93257336</v>
      </c>
      <c r="H278" s="294">
        <f t="shared" si="8"/>
        <v>0.89552076099233091</v>
      </c>
      <c r="I278" s="291"/>
      <c r="J278" s="110" t="s">
        <v>460</v>
      </c>
      <c r="K278" s="106">
        <v>1</v>
      </c>
      <c r="L278" s="108" t="s">
        <v>461</v>
      </c>
      <c r="M278" s="186"/>
      <c r="N278" s="109"/>
      <c r="O278" s="109">
        <v>1361184270</v>
      </c>
      <c r="P278" s="83">
        <f t="shared" si="9"/>
        <v>31.538168991455294</v>
      </c>
    </row>
    <row r="279" spans="2:16" ht="21.95" customHeight="1">
      <c r="B279" s="120" t="s">
        <v>575</v>
      </c>
      <c r="C279" s="116">
        <v>4</v>
      </c>
      <c r="D279" s="118" t="s">
        <v>576</v>
      </c>
      <c r="E279" s="217" t="s">
        <v>14</v>
      </c>
      <c r="F279" s="119">
        <v>3112283</v>
      </c>
      <c r="G279" s="119">
        <v>1998394</v>
      </c>
      <c r="H279" s="294">
        <f t="shared" si="8"/>
        <v>1.9189946790271903E-2</v>
      </c>
      <c r="I279" s="291"/>
      <c r="J279" s="115" t="s">
        <v>462</v>
      </c>
      <c r="K279" s="111">
        <v>2</v>
      </c>
      <c r="L279" s="113" t="s">
        <v>463</v>
      </c>
      <c r="M279" s="187"/>
      <c r="N279" s="114"/>
      <c r="O279" s="114">
        <v>396188379</v>
      </c>
      <c r="P279" s="84">
        <f t="shared" si="9"/>
        <v>9.1795477840430362</v>
      </c>
    </row>
    <row r="280" spans="2:16" ht="21.95" customHeight="1">
      <c r="B280" s="120" t="s">
        <v>577</v>
      </c>
      <c r="C280" s="116">
        <v>3</v>
      </c>
      <c r="D280" s="118" t="s">
        <v>578</v>
      </c>
      <c r="E280" s="217"/>
      <c r="F280" s="119"/>
      <c r="G280" s="119">
        <v>222907557</v>
      </c>
      <c r="H280" s="294">
        <f t="shared" si="8"/>
        <v>2.140510909249878</v>
      </c>
      <c r="I280" s="291"/>
      <c r="J280" s="120" t="s">
        <v>464</v>
      </c>
      <c r="K280" s="116">
        <v>3</v>
      </c>
      <c r="L280" s="118" t="s">
        <v>465</v>
      </c>
      <c r="M280" s="188" t="s">
        <v>18</v>
      </c>
      <c r="N280" s="119">
        <v>40380</v>
      </c>
      <c r="O280" s="119">
        <v>54131695</v>
      </c>
      <c r="P280" s="85">
        <f t="shared" si="9"/>
        <v>1.2542126604974031</v>
      </c>
    </row>
    <row r="281" spans="2:16" ht="21.95" customHeight="1">
      <c r="B281" s="120" t="s">
        <v>579</v>
      </c>
      <c r="C281" s="116">
        <v>4</v>
      </c>
      <c r="D281" s="118" t="s">
        <v>580</v>
      </c>
      <c r="E281" s="217" t="s">
        <v>14</v>
      </c>
      <c r="F281" s="119">
        <v>1252648</v>
      </c>
      <c r="G281" s="119">
        <v>36698650</v>
      </c>
      <c r="H281" s="294">
        <f t="shared" si="8"/>
        <v>0.35240555204569868</v>
      </c>
      <c r="I281" s="291"/>
      <c r="J281" s="120" t="s">
        <v>466</v>
      </c>
      <c r="K281" s="116">
        <v>4</v>
      </c>
      <c r="L281" s="118" t="s">
        <v>467</v>
      </c>
      <c r="M281" s="188" t="s">
        <v>36</v>
      </c>
      <c r="N281" s="119">
        <v>5592793</v>
      </c>
      <c r="O281" s="119">
        <v>3142672</v>
      </c>
      <c r="P281" s="85">
        <f t="shared" si="9"/>
        <v>7.2814623857440544E-2</v>
      </c>
    </row>
    <row r="282" spans="2:16" ht="21.95" customHeight="1">
      <c r="B282" s="120" t="s">
        <v>581</v>
      </c>
      <c r="C282" s="116">
        <v>4</v>
      </c>
      <c r="D282" s="118" t="s">
        <v>582</v>
      </c>
      <c r="E282" s="217" t="s">
        <v>36</v>
      </c>
      <c r="F282" s="119">
        <v>22289148</v>
      </c>
      <c r="G282" s="119">
        <v>113421086</v>
      </c>
      <c r="H282" s="294">
        <f t="shared" si="8"/>
        <v>1.0891468875681438</v>
      </c>
      <c r="I282" s="291"/>
      <c r="J282" s="120" t="s">
        <v>468</v>
      </c>
      <c r="K282" s="116">
        <v>4</v>
      </c>
      <c r="L282" s="118" t="s">
        <v>1200</v>
      </c>
      <c r="M282" s="188" t="s">
        <v>36</v>
      </c>
      <c r="N282" s="119">
        <v>1588192</v>
      </c>
      <c r="O282" s="119">
        <v>5063300</v>
      </c>
      <c r="P282" s="85">
        <f t="shared" si="9"/>
        <v>0.11731491068026784</v>
      </c>
    </row>
    <row r="283" spans="2:16" ht="21.95" customHeight="1">
      <c r="B283" s="120" t="s">
        <v>583</v>
      </c>
      <c r="C283" s="116">
        <v>3</v>
      </c>
      <c r="D283" s="118" t="s">
        <v>584</v>
      </c>
      <c r="E283" s="217" t="s">
        <v>36</v>
      </c>
      <c r="F283" s="119">
        <v>15223300</v>
      </c>
      <c r="G283" s="119">
        <v>39466674</v>
      </c>
      <c r="H283" s="294">
        <f t="shared" si="8"/>
        <v>0.37898601279277638</v>
      </c>
      <c r="I283" s="291"/>
      <c r="J283" s="120" t="s">
        <v>474</v>
      </c>
      <c r="K283" s="116">
        <v>4</v>
      </c>
      <c r="L283" s="118" t="s">
        <v>1201</v>
      </c>
      <c r="M283" s="188" t="s">
        <v>36</v>
      </c>
      <c r="N283" s="119">
        <v>210149</v>
      </c>
      <c r="O283" s="119">
        <v>6572533</v>
      </c>
      <c r="P283" s="85">
        <f t="shared" si="9"/>
        <v>0.15228331756722155</v>
      </c>
    </row>
    <row r="284" spans="2:16" ht="21.95" customHeight="1">
      <c r="B284" s="120" t="s">
        <v>585</v>
      </c>
      <c r="C284" s="116">
        <v>4</v>
      </c>
      <c r="D284" s="118" t="s">
        <v>586</v>
      </c>
      <c r="E284" s="217" t="s">
        <v>36</v>
      </c>
      <c r="F284" s="119">
        <v>1294436</v>
      </c>
      <c r="G284" s="119">
        <v>3068321</v>
      </c>
      <c r="H284" s="294">
        <f t="shared" si="8"/>
        <v>2.9464118049530714E-2</v>
      </c>
      <c r="I284" s="291"/>
      <c r="J284" s="120" t="s">
        <v>1202</v>
      </c>
      <c r="K284" s="116">
        <v>4</v>
      </c>
      <c r="L284" s="118" t="s">
        <v>1203</v>
      </c>
      <c r="M284" s="188" t="s">
        <v>36</v>
      </c>
      <c r="N284" s="119">
        <v>27519007</v>
      </c>
      <c r="O284" s="119">
        <v>35615180</v>
      </c>
      <c r="P284" s="85">
        <f t="shared" si="9"/>
        <v>0.82519140887596276</v>
      </c>
    </row>
    <row r="285" spans="2:16" ht="21.95" customHeight="1">
      <c r="B285" s="120" t="s">
        <v>587</v>
      </c>
      <c r="C285" s="116">
        <v>4</v>
      </c>
      <c r="D285" s="118" t="s">
        <v>588</v>
      </c>
      <c r="E285" s="217" t="s">
        <v>36</v>
      </c>
      <c r="F285" s="119">
        <v>124645</v>
      </c>
      <c r="G285" s="119">
        <v>724175</v>
      </c>
      <c r="H285" s="294">
        <f t="shared" si="8"/>
        <v>6.9540239396461137E-3</v>
      </c>
      <c r="I285" s="291"/>
      <c r="J285" s="120" t="s">
        <v>1204</v>
      </c>
      <c r="K285" s="116">
        <v>4</v>
      </c>
      <c r="L285" s="118" t="s">
        <v>1205</v>
      </c>
      <c r="M285" s="188" t="s">
        <v>36</v>
      </c>
      <c r="N285" s="119">
        <v>82287</v>
      </c>
      <c r="O285" s="119">
        <v>231419</v>
      </c>
      <c r="P285" s="85">
        <f t="shared" si="9"/>
        <v>5.3618982313346835E-3</v>
      </c>
    </row>
    <row r="286" spans="2:16" ht="21.95" customHeight="1">
      <c r="B286" s="120" t="s">
        <v>589</v>
      </c>
      <c r="C286" s="116">
        <v>3</v>
      </c>
      <c r="D286" s="118" t="s">
        <v>590</v>
      </c>
      <c r="E286" s="217" t="s">
        <v>36</v>
      </c>
      <c r="F286" s="119">
        <v>7682800</v>
      </c>
      <c r="G286" s="119">
        <v>5115065</v>
      </c>
      <c r="H286" s="294">
        <f t="shared" si="8"/>
        <v>4.9118354628157487E-2</v>
      </c>
      <c r="I286" s="291"/>
      <c r="J286" s="120" t="s">
        <v>476</v>
      </c>
      <c r="K286" s="116">
        <v>3</v>
      </c>
      <c r="L286" s="118" t="s">
        <v>477</v>
      </c>
      <c r="M286" s="188"/>
      <c r="N286" s="119"/>
      <c r="O286" s="119">
        <v>2067584</v>
      </c>
      <c r="P286" s="85">
        <f t="shared" si="9"/>
        <v>4.7905206541968851E-2</v>
      </c>
    </row>
    <row r="287" spans="2:16" ht="21.95" customHeight="1">
      <c r="B287" s="120" t="s">
        <v>591</v>
      </c>
      <c r="C287" s="116">
        <v>3</v>
      </c>
      <c r="D287" s="118" t="s">
        <v>592</v>
      </c>
      <c r="E287" s="217" t="s">
        <v>14</v>
      </c>
      <c r="F287" s="119">
        <v>1852858</v>
      </c>
      <c r="G287" s="119">
        <v>34962975</v>
      </c>
      <c r="H287" s="294">
        <f t="shared" si="8"/>
        <v>0.33573841288535033</v>
      </c>
      <c r="I287" s="291"/>
      <c r="J287" s="120" t="s">
        <v>478</v>
      </c>
      <c r="K287" s="116">
        <v>4</v>
      </c>
      <c r="L287" s="118" t="s">
        <v>479</v>
      </c>
      <c r="M287" s="188" t="s">
        <v>14</v>
      </c>
      <c r="N287" s="119">
        <v>16</v>
      </c>
      <c r="O287" s="119">
        <v>26867</v>
      </c>
      <c r="P287" s="85">
        <f t="shared" si="9"/>
        <v>6.2249910241280512E-4</v>
      </c>
    </row>
    <row r="288" spans="2:16" ht="21.95" customHeight="1">
      <c r="B288" s="120" t="s">
        <v>593</v>
      </c>
      <c r="C288" s="116">
        <v>4</v>
      </c>
      <c r="D288" s="118" t="s">
        <v>594</v>
      </c>
      <c r="E288" s="217" t="s">
        <v>14</v>
      </c>
      <c r="F288" s="119">
        <v>395156</v>
      </c>
      <c r="G288" s="119">
        <v>15060552</v>
      </c>
      <c r="H288" s="294">
        <f t="shared" si="8"/>
        <v>0.14462172700284481</v>
      </c>
      <c r="I288" s="291"/>
      <c r="J288" s="120" t="s">
        <v>480</v>
      </c>
      <c r="K288" s="116">
        <v>3</v>
      </c>
      <c r="L288" s="118" t="s">
        <v>481</v>
      </c>
      <c r="M288" s="188"/>
      <c r="N288" s="119"/>
      <c r="O288" s="119">
        <v>46560372</v>
      </c>
      <c r="P288" s="85">
        <f t="shared" si="9"/>
        <v>1.0787877238994417</v>
      </c>
    </row>
    <row r="289" spans="2:16" ht="21.95" customHeight="1">
      <c r="B289" s="120" t="s">
        <v>595</v>
      </c>
      <c r="C289" s="116">
        <v>4</v>
      </c>
      <c r="D289" s="118" t="s">
        <v>596</v>
      </c>
      <c r="E289" s="217" t="s">
        <v>14</v>
      </c>
      <c r="F289" s="119">
        <v>1457702</v>
      </c>
      <c r="G289" s="119">
        <v>19902423</v>
      </c>
      <c r="H289" s="294">
        <f t="shared" si="8"/>
        <v>0.19111668588250549</v>
      </c>
      <c r="I289" s="291"/>
      <c r="J289" s="120" t="s">
        <v>485</v>
      </c>
      <c r="K289" s="116">
        <v>4</v>
      </c>
      <c r="L289" s="118" t="s">
        <v>1206</v>
      </c>
      <c r="M289" s="188" t="s">
        <v>14</v>
      </c>
      <c r="N289" s="119">
        <v>3387505</v>
      </c>
      <c r="O289" s="119">
        <v>21364380</v>
      </c>
      <c r="P289" s="85">
        <f t="shared" si="9"/>
        <v>0.49500529919998831</v>
      </c>
    </row>
    <row r="290" spans="2:16" ht="21.95" customHeight="1">
      <c r="B290" s="120" t="s">
        <v>597</v>
      </c>
      <c r="C290" s="116">
        <v>3</v>
      </c>
      <c r="D290" s="118" t="s">
        <v>598</v>
      </c>
      <c r="E290" s="217" t="s">
        <v>14</v>
      </c>
      <c r="F290" s="119">
        <v>2781383</v>
      </c>
      <c r="G290" s="119">
        <v>5218824</v>
      </c>
      <c r="H290" s="294">
        <f t="shared" si="8"/>
        <v>5.011471955369861E-2</v>
      </c>
      <c r="I290" s="291"/>
      <c r="J290" s="120" t="s">
        <v>491</v>
      </c>
      <c r="K290" s="116">
        <v>4</v>
      </c>
      <c r="L290" s="118" t="s">
        <v>492</v>
      </c>
      <c r="M290" s="188" t="s">
        <v>36</v>
      </c>
      <c r="N290" s="119">
        <v>10209817</v>
      </c>
      <c r="O290" s="119">
        <v>19345322</v>
      </c>
      <c r="P290" s="85">
        <f t="shared" si="9"/>
        <v>0.44822442330318574</v>
      </c>
    </row>
    <row r="291" spans="2:16" ht="21.95" customHeight="1">
      <c r="B291" s="120" t="s">
        <v>599</v>
      </c>
      <c r="C291" s="116">
        <v>4</v>
      </c>
      <c r="D291" s="118" t="s">
        <v>600</v>
      </c>
      <c r="E291" s="217" t="s">
        <v>14</v>
      </c>
      <c r="F291" s="119">
        <v>210181</v>
      </c>
      <c r="G291" s="119">
        <v>1073141</v>
      </c>
      <c r="H291" s="294">
        <f t="shared" si="8"/>
        <v>1.030503428676186E-2</v>
      </c>
      <c r="I291" s="291"/>
      <c r="J291" s="120" t="s">
        <v>493</v>
      </c>
      <c r="K291" s="116">
        <v>3</v>
      </c>
      <c r="L291" s="118" t="s">
        <v>494</v>
      </c>
      <c r="M291" s="188"/>
      <c r="N291" s="119"/>
      <c r="O291" s="119">
        <v>27849197</v>
      </c>
      <c r="P291" s="85">
        <f t="shared" si="9"/>
        <v>0.64525626736953823</v>
      </c>
    </row>
    <row r="292" spans="2:16" ht="21.95" customHeight="1">
      <c r="B292" s="120" t="s">
        <v>601</v>
      </c>
      <c r="C292" s="116">
        <v>4</v>
      </c>
      <c r="D292" s="118" t="s">
        <v>602</v>
      </c>
      <c r="E292" s="217" t="s">
        <v>14</v>
      </c>
      <c r="F292" s="119">
        <v>2566436</v>
      </c>
      <c r="G292" s="119">
        <v>3636301</v>
      </c>
      <c r="H292" s="294">
        <f t="shared" si="8"/>
        <v>3.4918250707023993E-2</v>
      </c>
      <c r="I292" s="291"/>
      <c r="J292" s="120" t="s">
        <v>495</v>
      </c>
      <c r="K292" s="116">
        <v>4</v>
      </c>
      <c r="L292" s="118" t="s">
        <v>496</v>
      </c>
      <c r="M292" s="188" t="s">
        <v>14</v>
      </c>
      <c r="N292" s="119">
        <v>44616</v>
      </c>
      <c r="O292" s="119">
        <v>13746622</v>
      </c>
      <c r="P292" s="85">
        <f t="shared" si="9"/>
        <v>0.31850447970402801</v>
      </c>
    </row>
    <row r="293" spans="2:16" ht="21.95" customHeight="1">
      <c r="B293" s="120" t="s">
        <v>603</v>
      </c>
      <c r="C293" s="116">
        <v>3</v>
      </c>
      <c r="D293" s="118" t="s">
        <v>604</v>
      </c>
      <c r="E293" s="217" t="s">
        <v>36</v>
      </c>
      <c r="F293" s="119">
        <v>1768079</v>
      </c>
      <c r="G293" s="119">
        <v>20899531</v>
      </c>
      <c r="H293" s="294">
        <f t="shared" si="8"/>
        <v>0.20069159927003288</v>
      </c>
      <c r="I293" s="291"/>
      <c r="J293" s="120" t="s">
        <v>497</v>
      </c>
      <c r="K293" s="116">
        <v>5</v>
      </c>
      <c r="L293" s="118" t="s">
        <v>498</v>
      </c>
      <c r="M293" s="188" t="s">
        <v>14</v>
      </c>
      <c r="N293" s="119">
        <v>972</v>
      </c>
      <c r="O293" s="119">
        <v>1128003</v>
      </c>
      <c r="P293" s="85">
        <f t="shared" si="9"/>
        <v>2.6135439573415395E-2</v>
      </c>
    </row>
    <row r="294" spans="2:16" ht="21.95" customHeight="1">
      <c r="B294" s="120" t="s">
        <v>605</v>
      </c>
      <c r="C294" s="116">
        <v>3</v>
      </c>
      <c r="D294" s="118" t="s">
        <v>606</v>
      </c>
      <c r="E294" s="217"/>
      <c r="F294" s="119"/>
      <c r="G294" s="119">
        <v>45933037</v>
      </c>
      <c r="H294" s="294">
        <f t="shared" si="8"/>
        <v>0.44108045557862496</v>
      </c>
      <c r="I294" s="291"/>
      <c r="J294" s="120" t="s">
        <v>499</v>
      </c>
      <c r="K294" s="116">
        <v>5</v>
      </c>
      <c r="L294" s="118" t="s">
        <v>1207</v>
      </c>
      <c r="M294" s="188" t="s">
        <v>14</v>
      </c>
      <c r="N294" s="119">
        <v>1054</v>
      </c>
      <c r="O294" s="119">
        <v>23080</v>
      </c>
      <c r="P294" s="85">
        <f t="shared" si="9"/>
        <v>5.3475562153152724E-4</v>
      </c>
    </row>
    <row r="295" spans="2:16" ht="21.95" customHeight="1">
      <c r="B295" s="120" t="s">
        <v>607</v>
      </c>
      <c r="C295" s="116">
        <v>3</v>
      </c>
      <c r="D295" s="118" t="s">
        <v>608</v>
      </c>
      <c r="E295" s="217"/>
      <c r="F295" s="119"/>
      <c r="G295" s="119">
        <v>12100075</v>
      </c>
      <c r="H295" s="294">
        <f t="shared" si="8"/>
        <v>0.11619320084442772</v>
      </c>
      <c r="I295" s="291"/>
      <c r="J295" s="120" t="s">
        <v>1208</v>
      </c>
      <c r="K295" s="116">
        <v>5</v>
      </c>
      <c r="L295" s="118" t="s">
        <v>1209</v>
      </c>
      <c r="M295" s="188" t="s">
        <v>14</v>
      </c>
      <c r="N295" s="119">
        <v>2</v>
      </c>
      <c r="O295" s="119">
        <v>6702</v>
      </c>
      <c r="P295" s="85">
        <f t="shared" si="9"/>
        <v>1.5528302320209252E-4</v>
      </c>
    </row>
    <row r="296" spans="2:16" ht="21.95" customHeight="1">
      <c r="B296" s="120" t="s">
        <v>609</v>
      </c>
      <c r="C296" s="116">
        <v>4</v>
      </c>
      <c r="D296" s="118" t="s">
        <v>610</v>
      </c>
      <c r="E296" s="217" t="s">
        <v>18</v>
      </c>
      <c r="F296" s="119">
        <v>10</v>
      </c>
      <c r="G296" s="119">
        <v>61432</v>
      </c>
      <c r="H296" s="294">
        <f t="shared" si="8"/>
        <v>5.8991210503033117E-4</v>
      </c>
      <c r="I296" s="291"/>
      <c r="J296" s="120" t="s">
        <v>1210</v>
      </c>
      <c r="K296" s="116">
        <v>5</v>
      </c>
      <c r="L296" s="118" t="s">
        <v>500</v>
      </c>
      <c r="M296" s="188" t="s">
        <v>14</v>
      </c>
      <c r="N296" s="119">
        <v>3297</v>
      </c>
      <c r="O296" s="119">
        <v>863349</v>
      </c>
      <c r="P296" s="85">
        <f t="shared" si="9"/>
        <v>2.0003497881006173E-2</v>
      </c>
    </row>
    <row r="297" spans="2:16" ht="21.95" customHeight="1">
      <c r="B297" s="120" t="s">
        <v>611</v>
      </c>
      <c r="C297" s="116">
        <v>4</v>
      </c>
      <c r="D297" s="118" t="s">
        <v>612</v>
      </c>
      <c r="E297" s="217" t="s">
        <v>14</v>
      </c>
      <c r="F297" s="119">
        <v>42982</v>
      </c>
      <c r="G297" s="119">
        <v>1015474</v>
      </c>
      <c r="H297" s="294">
        <f t="shared" si="8"/>
        <v>9.7512762883117995E-3</v>
      </c>
      <c r="I297" s="291"/>
      <c r="J297" s="120" t="s">
        <v>501</v>
      </c>
      <c r="K297" s="116">
        <v>4</v>
      </c>
      <c r="L297" s="118" t="s">
        <v>1211</v>
      </c>
      <c r="M297" s="188" t="s">
        <v>14</v>
      </c>
      <c r="N297" s="119">
        <v>153</v>
      </c>
      <c r="O297" s="119">
        <v>625715</v>
      </c>
      <c r="P297" s="85">
        <f t="shared" si="9"/>
        <v>1.4497600248119564E-2</v>
      </c>
    </row>
    <row r="298" spans="2:16" ht="21.95" customHeight="1">
      <c r="B298" s="120" t="s">
        <v>613</v>
      </c>
      <c r="C298" s="116">
        <v>4</v>
      </c>
      <c r="D298" s="118" t="s">
        <v>614</v>
      </c>
      <c r="E298" s="217" t="s">
        <v>14</v>
      </c>
      <c r="F298" s="119">
        <v>29413</v>
      </c>
      <c r="G298" s="119">
        <v>89575</v>
      </c>
      <c r="H298" s="294">
        <f t="shared" si="8"/>
        <v>8.6016045071122388E-4</v>
      </c>
      <c r="I298" s="291"/>
      <c r="J298" s="120" t="s">
        <v>1212</v>
      </c>
      <c r="K298" s="116">
        <v>4</v>
      </c>
      <c r="L298" s="118" t="s">
        <v>502</v>
      </c>
      <c r="M298" s="188" t="s">
        <v>36</v>
      </c>
      <c r="N298" s="119">
        <v>253596</v>
      </c>
      <c r="O298" s="119">
        <v>484008</v>
      </c>
      <c r="P298" s="85">
        <f t="shared" si="9"/>
        <v>1.12142980444641E-2</v>
      </c>
    </row>
    <row r="299" spans="2:16" ht="21.95" customHeight="1">
      <c r="B299" s="120" t="s">
        <v>615</v>
      </c>
      <c r="C299" s="116">
        <v>4</v>
      </c>
      <c r="D299" s="118" t="s">
        <v>616</v>
      </c>
      <c r="E299" s="217" t="s">
        <v>14</v>
      </c>
      <c r="F299" s="119">
        <v>20</v>
      </c>
      <c r="G299" s="119">
        <v>1710</v>
      </c>
      <c r="H299" s="294">
        <f t="shared" si="8"/>
        <v>1.6420590239644912E-5</v>
      </c>
      <c r="I299" s="291"/>
      <c r="J299" s="120" t="s">
        <v>503</v>
      </c>
      <c r="K299" s="116">
        <v>3</v>
      </c>
      <c r="L299" s="118" t="s">
        <v>504</v>
      </c>
      <c r="M299" s="188"/>
      <c r="N299" s="119"/>
      <c r="O299" s="119">
        <v>5953441</v>
      </c>
      <c r="P299" s="85">
        <f t="shared" si="9"/>
        <v>0.13793916993961339</v>
      </c>
    </row>
    <row r="300" spans="2:16" ht="21.95" customHeight="1">
      <c r="B300" s="120" t="s">
        <v>617</v>
      </c>
      <c r="C300" s="116">
        <v>3</v>
      </c>
      <c r="D300" s="118" t="s">
        <v>618</v>
      </c>
      <c r="E300" s="217"/>
      <c r="F300" s="119"/>
      <c r="G300" s="119">
        <v>140143035</v>
      </c>
      <c r="H300" s="294">
        <f t="shared" si="8"/>
        <v>1.3457493290498335</v>
      </c>
      <c r="I300" s="291"/>
      <c r="J300" s="120" t="s">
        <v>1213</v>
      </c>
      <c r="K300" s="116">
        <v>4</v>
      </c>
      <c r="L300" s="118" t="s">
        <v>1214</v>
      </c>
      <c r="M300" s="188" t="s">
        <v>14</v>
      </c>
      <c r="N300" s="119">
        <v>9</v>
      </c>
      <c r="O300" s="119">
        <v>42437</v>
      </c>
      <c r="P300" s="85">
        <f t="shared" si="9"/>
        <v>9.8325062005777376E-4</v>
      </c>
    </row>
    <row r="301" spans="2:16" ht="21.95" customHeight="1">
      <c r="B301" s="120" t="s">
        <v>619</v>
      </c>
      <c r="C301" s="116">
        <v>3</v>
      </c>
      <c r="D301" s="118" t="s">
        <v>620</v>
      </c>
      <c r="E301" s="217"/>
      <c r="F301" s="119"/>
      <c r="G301" s="119">
        <v>1129445</v>
      </c>
      <c r="H301" s="294">
        <f t="shared" si="8"/>
        <v>1.0845703826441956E-2</v>
      </c>
      <c r="I301" s="291"/>
      <c r="J301" s="120" t="s">
        <v>1215</v>
      </c>
      <c r="K301" s="116">
        <v>3</v>
      </c>
      <c r="L301" s="118" t="s">
        <v>526</v>
      </c>
      <c r="M301" s="188" t="s">
        <v>18</v>
      </c>
      <c r="N301" s="119">
        <v>441</v>
      </c>
      <c r="O301" s="119">
        <v>620202</v>
      </c>
      <c r="P301" s="85">
        <f t="shared" si="9"/>
        <v>1.4369865943894984E-2</v>
      </c>
    </row>
    <row r="302" spans="2:16" ht="21.95" customHeight="1">
      <c r="B302" s="120" t="s">
        <v>621</v>
      </c>
      <c r="C302" s="116">
        <v>3</v>
      </c>
      <c r="D302" s="118" t="s">
        <v>622</v>
      </c>
      <c r="E302" s="217"/>
      <c r="F302" s="119"/>
      <c r="G302" s="119">
        <v>138367793</v>
      </c>
      <c r="H302" s="294">
        <f t="shared" si="8"/>
        <v>1.3287022404777822</v>
      </c>
      <c r="I302" s="291"/>
      <c r="J302" s="120" t="s">
        <v>517</v>
      </c>
      <c r="K302" s="116">
        <v>3</v>
      </c>
      <c r="L302" s="118" t="s">
        <v>528</v>
      </c>
      <c r="M302" s="188"/>
      <c r="N302" s="119"/>
      <c r="O302" s="119">
        <v>255602</v>
      </c>
      <c r="P302" s="85">
        <f t="shared" si="9"/>
        <v>5.922209981572852E-3</v>
      </c>
    </row>
    <row r="303" spans="2:16" ht="21.95" customHeight="1">
      <c r="B303" s="120" t="s">
        <v>623</v>
      </c>
      <c r="C303" s="116">
        <v>4</v>
      </c>
      <c r="D303" s="118" t="s">
        <v>624</v>
      </c>
      <c r="E303" s="217" t="s">
        <v>14</v>
      </c>
      <c r="F303" s="119">
        <v>29</v>
      </c>
      <c r="G303" s="119">
        <v>8391</v>
      </c>
      <c r="H303" s="294">
        <f t="shared" si="8"/>
        <v>8.0576124386468094E-5</v>
      </c>
      <c r="I303" s="291"/>
      <c r="J303" s="120" t="s">
        <v>519</v>
      </c>
      <c r="K303" s="116">
        <v>4</v>
      </c>
      <c r="L303" s="118" t="s">
        <v>1216</v>
      </c>
      <c r="M303" s="188"/>
      <c r="N303" s="119"/>
      <c r="O303" s="119">
        <v>93014</v>
      </c>
      <c r="P303" s="85">
        <f t="shared" si="9"/>
        <v>2.1551022262189545E-3</v>
      </c>
    </row>
    <row r="304" spans="2:16" ht="21.95" customHeight="1">
      <c r="B304" s="120" t="s">
        <v>625</v>
      </c>
      <c r="C304" s="116">
        <v>4</v>
      </c>
      <c r="D304" s="118" t="s">
        <v>626</v>
      </c>
      <c r="E304" s="217" t="s">
        <v>14</v>
      </c>
      <c r="F304" s="119">
        <v>1281950229</v>
      </c>
      <c r="G304" s="119">
        <v>74671835</v>
      </c>
      <c r="H304" s="294">
        <f t="shared" si="8"/>
        <v>0.71705006139027794</v>
      </c>
      <c r="I304" s="291"/>
      <c r="J304" s="120" t="s">
        <v>527</v>
      </c>
      <c r="K304" s="116">
        <v>3</v>
      </c>
      <c r="L304" s="118" t="s">
        <v>1217</v>
      </c>
      <c r="M304" s="188" t="s">
        <v>18</v>
      </c>
      <c r="N304" s="119">
        <v>402</v>
      </c>
      <c r="O304" s="119">
        <v>834183</v>
      </c>
      <c r="P304" s="85">
        <f t="shared" si="9"/>
        <v>1.9327731743329028E-2</v>
      </c>
    </row>
    <row r="305" spans="2:16" ht="21.95" customHeight="1">
      <c r="B305" s="120" t="s">
        <v>627</v>
      </c>
      <c r="C305" s="116">
        <v>4</v>
      </c>
      <c r="D305" s="118" t="s">
        <v>628</v>
      </c>
      <c r="E305" s="217" t="s">
        <v>14</v>
      </c>
      <c r="F305" s="119">
        <v>615153061</v>
      </c>
      <c r="G305" s="119">
        <v>55444326</v>
      </c>
      <c r="H305" s="294">
        <f t="shared" si="8"/>
        <v>0.53241436161362021</v>
      </c>
      <c r="I305" s="291"/>
      <c r="J305" s="120" t="s">
        <v>529</v>
      </c>
      <c r="K305" s="116">
        <v>3</v>
      </c>
      <c r="L305" s="118" t="s">
        <v>532</v>
      </c>
      <c r="M305" s="188" t="s">
        <v>18</v>
      </c>
      <c r="N305" s="119">
        <v>15354</v>
      </c>
      <c r="O305" s="119">
        <v>5040562</v>
      </c>
      <c r="P305" s="85">
        <f t="shared" si="9"/>
        <v>0.11678807908051117</v>
      </c>
    </row>
    <row r="306" spans="2:16" ht="21.95" customHeight="1">
      <c r="B306" s="120" t="s">
        <v>629</v>
      </c>
      <c r="C306" s="116">
        <v>3</v>
      </c>
      <c r="D306" s="118" t="s">
        <v>630</v>
      </c>
      <c r="E306" s="217"/>
      <c r="F306" s="119"/>
      <c r="G306" s="119">
        <v>217490264</v>
      </c>
      <c r="H306" s="294">
        <f t="shared" si="8"/>
        <v>2.0884903545357867</v>
      </c>
      <c r="I306" s="291"/>
      <c r="J306" s="120" t="s">
        <v>531</v>
      </c>
      <c r="K306" s="116">
        <v>3</v>
      </c>
      <c r="L306" s="118" t="s">
        <v>538</v>
      </c>
      <c r="M306" s="188"/>
      <c r="N306" s="119"/>
      <c r="O306" s="119">
        <v>38056847</v>
      </c>
      <c r="P306" s="85">
        <f t="shared" si="9"/>
        <v>0.88176398921209864</v>
      </c>
    </row>
    <row r="307" spans="2:16" ht="21.95" customHeight="1">
      <c r="B307" s="120" t="s">
        <v>631</v>
      </c>
      <c r="C307" s="116">
        <v>3</v>
      </c>
      <c r="D307" s="118" t="s">
        <v>632</v>
      </c>
      <c r="E307" s="217"/>
      <c r="F307" s="119"/>
      <c r="G307" s="119">
        <v>356316513</v>
      </c>
      <c r="H307" s="294">
        <f t="shared" si="8"/>
        <v>3.4215950032702391</v>
      </c>
      <c r="I307" s="291"/>
      <c r="J307" s="120" t="s">
        <v>533</v>
      </c>
      <c r="K307" s="116">
        <v>4</v>
      </c>
      <c r="L307" s="118" t="s">
        <v>544</v>
      </c>
      <c r="M307" s="188"/>
      <c r="N307" s="119"/>
      <c r="O307" s="119">
        <v>24310002</v>
      </c>
      <c r="P307" s="85">
        <f t="shared" si="9"/>
        <v>0.56325434267515906</v>
      </c>
    </row>
    <row r="308" spans="2:16" ht="21.95" customHeight="1">
      <c r="B308" s="120" t="s">
        <v>633</v>
      </c>
      <c r="C308" s="116">
        <v>4</v>
      </c>
      <c r="D308" s="118" t="s">
        <v>634</v>
      </c>
      <c r="E308" s="217" t="s">
        <v>14</v>
      </c>
      <c r="F308" s="119">
        <v>38814869</v>
      </c>
      <c r="G308" s="119">
        <v>132576385</v>
      </c>
      <c r="H308" s="294">
        <f t="shared" si="8"/>
        <v>1.2730891775078399</v>
      </c>
      <c r="I308" s="291"/>
      <c r="J308" s="120" t="s">
        <v>1218</v>
      </c>
      <c r="K308" s="116">
        <v>3</v>
      </c>
      <c r="L308" s="118" t="s">
        <v>546</v>
      </c>
      <c r="M308" s="188"/>
      <c r="N308" s="119"/>
      <c r="O308" s="119">
        <v>65471094</v>
      </c>
      <c r="P308" s="85">
        <f t="shared" si="9"/>
        <v>1.5169426154384333</v>
      </c>
    </row>
    <row r="309" spans="2:16" ht="21.95" customHeight="1">
      <c r="B309" s="120" t="s">
        <v>635</v>
      </c>
      <c r="C309" s="116">
        <v>3</v>
      </c>
      <c r="D309" s="118" t="s">
        <v>636</v>
      </c>
      <c r="E309" s="217" t="s">
        <v>637</v>
      </c>
      <c r="F309" s="119">
        <v>4283168</v>
      </c>
      <c r="G309" s="119">
        <v>30644052</v>
      </c>
      <c r="H309" s="294">
        <f t="shared" si="8"/>
        <v>0.29426515858150359</v>
      </c>
      <c r="I309" s="291"/>
      <c r="J309" s="120" t="s">
        <v>1219</v>
      </c>
      <c r="K309" s="116">
        <v>4</v>
      </c>
      <c r="L309" s="118" t="s">
        <v>548</v>
      </c>
      <c r="M309" s="188" t="s">
        <v>36</v>
      </c>
      <c r="N309" s="119">
        <v>9907323</v>
      </c>
      <c r="O309" s="119">
        <v>20136902</v>
      </c>
      <c r="P309" s="85">
        <f t="shared" si="9"/>
        <v>0.4665650582638412</v>
      </c>
    </row>
    <row r="310" spans="2:16" ht="21.95" customHeight="1">
      <c r="B310" s="120" t="s">
        <v>638</v>
      </c>
      <c r="C310" s="116">
        <v>3</v>
      </c>
      <c r="D310" s="118" t="s">
        <v>639</v>
      </c>
      <c r="E310" s="217" t="s">
        <v>18</v>
      </c>
      <c r="F310" s="119">
        <v>5908</v>
      </c>
      <c r="G310" s="119">
        <v>7167261</v>
      </c>
      <c r="H310" s="294">
        <f t="shared" si="8"/>
        <v>6.8824945041864108E-2</v>
      </c>
      <c r="I310" s="291"/>
      <c r="J310" s="120" t="s">
        <v>1220</v>
      </c>
      <c r="K310" s="116">
        <v>4</v>
      </c>
      <c r="L310" s="118" t="s">
        <v>550</v>
      </c>
      <c r="M310" s="188" t="s">
        <v>14</v>
      </c>
      <c r="N310" s="119">
        <v>2451867</v>
      </c>
      <c r="O310" s="119">
        <v>7033378</v>
      </c>
      <c r="P310" s="85">
        <f t="shared" si="9"/>
        <v>0.16296093690884617</v>
      </c>
    </row>
    <row r="311" spans="2:16" ht="21.95" customHeight="1">
      <c r="B311" s="120" t="s">
        <v>640</v>
      </c>
      <c r="C311" s="116">
        <v>4</v>
      </c>
      <c r="D311" s="118" t="s">
        <v>641</v>
      </c>
      <c r="E311" s="217" t="s">
        <v>18</v>
      </c>
      <c r="F311" s="119">
        <v>5599</v>
      </c>
      <c r="G311" s="119">
        <v>5389823</v>
      </c>
      <c r="H311" s="294">
        <f t="shared" si="8"/>
        <v>5.1756768974978745E-2</v>
      </c>
      <c r="I311" s="291"/>
      <c r="J311" s="120" t="s">
        <v>1221</v>
      </c>
      <c r="K311" s="116">
        <v>4</v>
      </c>
      <c r="L311" s="118" t="s">
        <v>1222</v>
      </c>
      <c r="M311" s="188" t="s">
        <v>36</v>
      </c>
      <c r="N311" s="119">
        <v>90770</v>
      </c>
      <c r="O311" s="119">
        <v>188227</v>
      </c>
      <c r="P311" s="85">
        <f t="shared" si="9"/>
        <v>4.3611545222710041E-3</v>
      </c>
    </row>
    <row r="312" spans="2:16" ht="21.95" customHeight="1">
      <c r="B312" s="115" t="s">
        <v>642</v>
      </c>
      <c r="C312" s="111">
        <v>2</v>
      </c>
      <c r="D312" s="113" t="s">
        <v>643</v>
      </c>
      <c r="E312" s="292"/>
      <c r="F312" s="114"/>
      <c r="G312" s="114">
        <v>4458300087</v>
      </c>
      <c r="H312" s="293">
        <f t="shared" si="8"/>
        <v>42.811648476023542</v>
      </c>
      <c r="I312" s="291"/>
      <c r="J312" s="120" t="s">
        <v>537</v>
      </c>
      <c r="K312" s="116">
        <v>3</v>
      </c>
      <c r="L312" s="118" t="s">
        <v>552</v>
      </c>
      <c r="M312" s="188" t="s">
        <v>36</v>
      </c>
      <c r="N312" s="119">
        <v>56117874</v>
      </c>
      <c r="O312" s="119">
        <v>19676300</v>
      </c>
      <c r="P312" s="85">
        <f t="shared" si="9"/>
        <v>0.45589306914821442</v>
      </c>
    </row>
    <row r="313" spans="2:16" ht="21.95" customHeight="1">
      <c r="B313" s="120" t="s">
        <v>644</v>
      </c>
      <c r="C313" s="116">
        <v>3</v>
      </c>
      <c r="D313" s="118" t="s">
        <v>645</v>
      </c>
      <c r="E313" s="217"/>
      <c r="F313" s="119"/>
      <c r="G313" s="119">
        <v>1026583</v>
      </c>
      <c r="H313" s="294">
        <f t="shared" si="8"/>
        <v>9.857952508763387E-3</v>
      </c>
      <c r="I313" s="291"/>
      <c r="J313" s="120" t="s">
        <v>539</v>
      </c>
      <c r="K313" s="116">
        <v>4</v>
      </c>
      <c r="L313" s="118" t="s">
        <v>556</v>
      </c>
      <c r="M313" s="188" t="s">
        <v>36</v>
      </c>
      <c r="N313" s="119">
        <v>6445816</v>
      </c>
      <c r="O313" s="119">
        <v>6075911</v>
      </c>
      <c r="P313" s="85">
        <f t="shared" si="9"/>
        <v>0.1407767575032601</v>
      </c>
    </row>
    <row r="314" spans="2:16" ht="21.95" customHeight="1">
      <c r="B314" s="120" t="s">
        <v>646</v>
      </c>
      <c r="C314" s="116">
        <v>4</v>
      </c>
      <c r="D314" s="118" t="s">
        <v>647</v>
      </c>
      <c r="E314" s="217" t="s">
        <v>18</v>
      </c>
      <c r="F314" s="119">
        <v>377</v>
      </c>
      <c r="G314" s="119">
        <v>929648</v>
      </c>
      <c r="H314" s="294">
        <f t="shared" si="8"/>
        <v>8.927116301231235E-3</v>
      </c>
      <c r="I314" s="291"/>
      <c r="J314" s="120" t="s">
        <v>545</v>
      </c>
      <c r="K314" s="116">
        <v>3</v>
      </c>
      <c r="L314" s="118" t="s">
        <v>1223</v>
      </c>
      <c r="M314" s="188" t="s">
        <v>36</v>
      </c>
      <c r="N314" s="119">
        <v>3475899</v>
      </c>
      <c r="O314" s="119">
        <v>8121963</v>
      </c>
      <c r="P314" s="85">
        <f t="shared" si="9"/>
        <v>0.18818307504857312</v>
      </c>
    </row>
    <row r="315" spans="2:16" ht="21.95" customHeight="1">
      <c r="B315" s="120" t="s">
        <v>648</v>
      </c>
      <c r="C315" s="116">
        <v>4</v>
      </c>
      <c r="D315" s="118" t="s">
        <v>649</v>
      </c>
      <c r="E315" s="217" t="s">
        <v>14</v>
      </c>
      <c r="F315" s="119">
        <v>410</v>
      </c>
      <c r="G315" s="119">
        <v>96935</v>
      </c>
      <c r="H315" s="294">
        <f t="shared" si="8"/>
        <v>9.3083620753215172E-4</v>
      </c>
      <c r="I315" s="291"/>
      <c r="J315" s="120" t="s">
        <v>551</v>
      </c>
      <c r="K315" s="116">
        <v>3</v>
      </c>
      <c r="L315" s="118" t="s">
        <v>1224</v>
      </c>
      <c r="M315" s="188" t="s">
        <v>36</v>
      </c>
      <c r="N315" s="119">
        <v>18237815</v>
      </c>
      <c r="O315" s="119">
        <v>35531515</v>
      </c>
      <c r="P315" s="85">
        <f t="shared" si="9"/>
        <v>0.82325291974791082</v>
      </c>
    </row>
    <row r="316" spans="2:16" ht="21.95" customHeight="1">
      <c r="B316" s="120" t="s">
        <v>650</v>
      </c>
      <c r="C316" s="116">
        <v>3</v>
      </c>
      <c r="D316" s="118" t="s">
        <v>651</v>
      </c>
      <c r="E316" s="217" t="s">
        <v>14</v>
      </c>
      <c r="F316" s="119">
        <v>1113997</v>
      </c>
      <c r="G316" s="119">
        <v>2557062516</v>
      </c>
      <c r="H316" s="294">
        <f t="shared" si="8"/>
        <v>24.554664206076875</v>
      </c>
      <c r="I316" s="291"/>
      <c r="J316" s="120" t="s">
        <v>563</v>
      </c>
      <c r="K316" s="116">
        <v>3</v>
      </c>
      <c r="L316" s="118" t="s">
        <v>564</v>
      </c>
      <c r="M316" s="188" t="s">
        <v>36</v>
      </c>
      <c r="N316" s="119">
        <v>1063020</v>
      </c>
      <c r="O316" s="119">
        <v>3209774</v>
      </c>
      <c r="P316" s="85">
        <f t="shared" si="9"/>
        <v>7.4369354001115093E-2</v>
      </c>
    </row>
    <row r="317" spans="2:16" ht="21.95" customHeight="1">
      <c r="B317" s="120" t="s">
        <v>652</v>
      </c>
      <c r="C317" s="116">
        <v>4</v>
      </c>
      <c r="D317" s="118" t="s">
        <v>653</v>
      </c>
      <c r="E317" s="217" t="s">
        <v>14</v>
      </c>
      <c r="F317" s="119">
        <v>956192</v>
      </c>
      <c r="G317" s="119">
        <v>2230850903</v>
      </c>
      <c r="H317" s="294">
        <f t="shared" si="8"/>
        <v>21.422157054915107</v>
      </c>
      <c r="I317" s="291"/>
      <c r="J317" s="120" t="s">
        <v>565</v>
      </c>
      <c r="K317" s="116">
        <v>4</v>
      </c>
      <c r="L317" s="118" t="s">
        <v>566</v>
      </c>
      <c r="M317" s="188" t="s">
        <v>36</v>
      </c>
      <c r="N317" s="119">
        <v>397104</v>
      </c>
      <c r="O317" s="119">
        <v>1257124</v>
      </c>
      <c r="P317" s="85">
        <f t="shared" si="9"/>
        <v>2.9127128507894267E-2</v>
      </c>
    </row>
    <row r="318" spans="2:16" ht="21.95" customHeight="1">
      <c r="B318" s="120" t="s">
        <v>654</v>
      </c>
      <c r="C318" s="116">
        <v>5</v>
      </c>
      <c r="D318" s="118" t="s">
        <v>655</v>
      </c>
      <c r="E318" s="217" t="s">
        <v>14</v>
      </c>
      <c r="F318" s="119">
        <v>197188</v>
      </c>
      <c r="G318" s="119">
        <v>101892820</v>
      </c>
      <c r="H318" s="294">
        <f t="shared" si="8"/>
        <v>0.97844458805958823</v>
      </c>
      <c r="I318" s="291"/>
      <c r="J318" s="115" t="s">
        <v>567</v>
      </c>
      <c r="K318" s="111">
        <v>2</v>
      </c>
      <c r="L318" s="113" t="s">
        <v>568</v>
      </c>
      <c r="M318" s="187"/>
      <c r="N318" s="114"/>
      <c r="O318" s="114">
        <v>743936953</v>
      </c>
      <c r="P318" s="84">
        <f t="shared" si="9"/>
        <v>17.236762031273205</v>
      </c>
    </row>
    <row r="319" spans="2:16" ht="21.95" customHeight="1">
      <c r="B319" s="120" t="s">
        <v>656</v>
      </c>
      <c r="C319" s="116">
        <v>4</v>
      </c>
      <c r="D319" s="118" t="s">
        <v>657</v>
      </c>
      <c r="E319" s="217" t="s">
        <v>14</v>
      </c>
      <c r="F319" s="119">
        <v>156415</v>
      </c>
      <c r="G319" s="119">
        <v>325875907</v>
      </c>
      <c r="H319" s="294">
        <f t="shared" si="8"/>
        <v>3.1292834724091416</v>
      </c>
      <c r="I319" s="291"/>
      <c r="J319" s="120" t="s">
        <v>569</v>
      </c>
      <c r="K319" s="116">
        <v>3</v>
      </c>
      <c r="L319" s="118" t="s">
        <v>570</v>
      </c>
      <c r="M319" s="188"/>
      <c r="N319" s="119"/>
      <c r="O319" s="119">
        <v>80871553</v>
      </c>
      <c r="P319" s="85">
        <f t="shared" si="9"/>
        <v>1.8737659267216138</v>
      </c>
    </row>
    <row r="320" spans="2:16" ht="21.95" customHeight="1">
      <c r="B320" s="120" t="s">
        <v>658</v>
      </c>
      <c r="C320" s="116">
        <v>5</v>
      </c>
      <c r="D320" s="118" t="s">
        <v>659</v>
      </c>
      <c r="E320" s="217" t="s">
        <v>14</v>
      </c>
      <c r="F320" s="119">
        <v>90202</v>
      </c>
      <c r="G320" s="119">
        <v>173613603</v>
      </c>
      <c r="H320" s="294">
        <f t="shared" si="8"/>
        <v>1.6671566285914541</v>
      </c>
      <c r="I320" s="291"/>
      <c r="J320" s="120" t="s">
        <v>571</v>
      </c>
      <c r="K320" s="116">
        <v>4</v>
      </c>
      <c r="L320" s="118" t="s">
        <v>1225</v>
      </c>
      <c r="M320" s="188" t="s">
        <v>14</v>
      </c>
      <c r="N320" s="119">
        <v>113367813</v>
      </c>
      <c r="O320" s="119">
        <v>35540643</v>
      </c>
      <c r="P320" s="85">
        <f t="shared" si="9"/>
        <v>0.82346441235247503</v>
      </c>
    </row>
    <row r="321" spans="2:16" ht="21.95" customHeight="1">
      <c r="B321" s="120" t="s">
        <v>660</v>
      </c>
      <c r="C321" s="116">
        <v>4</v>
      </c>
      <c r="D321" s="118" t="s">
        <v>661</v>
      </c>
      <c r="E321" s="217" t="s">
        <v>14</v>
      </c>
      <c r="F321" s="119">
        <v>1339</v>
      </c>
      <c r="G321" s="119">
        <v>279089</v>
      </c>
      <c r="H321" s="294">
        <f t="shared" si="8"/>
        <v>2.6800035727440109E-3</v>
      </c>
      <c r="I321" s="291"/>
      <c r="J321" s="120" t="s">
        <v>577</v>
      </c>
      <c r="K321" s="116">
        <v>3</v>
      </c>
      <c r="L321" s="118" t="s">
        <v>578</v>
      </c>
      <c r="M321" s="188" t="s">
        <v>36</v>
      </c>
      <c r="N321" s="119">
        <v>15734017</v>
      </c>
      <c r="O321" s="119">
        <v>56826271</v>
      </c>
      <c r="P321" s="85">
        <f t="shared" si="9"/>
        <v>1.3166450549360487</v>
      </c>
    </row>
    <row r="322" spans="2:16" ht="21.95" customHeight="1">
      <c r="B322" s="120" t="s">
        <v>662</v>
      </c>
      <c r="C322" s="116">
        <v>5</v>
      </c>
      <c r="D322" s="118" t="s">
        <v>663</v>
      </c>
      <c r="E322" s="217" t="s">
        <v>14</v>
      </c>
      <c r="F322" s="119">
        <v>883</v>
      </c>
      <c r="G322" s="119">
        <v>233748</v>
      </c>
      <c r="H322" s="294">
        <f t="shared" si="8"/>
        <v>2.2446082616003034E-3</v>
      </c>
      <c r="I322" s="291"/>
      <c r="J322" s="120" t="s">
        <v>581</v>
      </c>
      <c r="K322" s="116">
        <v>4</v>
      </c>
      <c r="L322" s="118" t="s">
        <v>582</v>
      </c>
      <c r="M322" s="188" t="s">
        <v>36</v>
      </c>
      <c r="N322" s="119">
        <v>7858841</v>
      </c>
      <c r="O322" s="119">
        <v>33115072</v>
      </c>
      <c r="P322" s="85">
        <f t="shared" si="9"/>
        <v>0.76726477077215227</v>
      </c>
    </row>
    <row r="323" spans="2:16" ht="21.95" customHeight="1">
      <c r="B323" s="120" t="s">
        <v>664</v>
      </c>
      <c r="C323" s="116">
        <v>3</v>
      </c>
      <c r="D323" s="118" t="s">
        <v>665</v>
      </c>
      <c r="E323" s="217" t="s">
        <v>36</v>
      </c>
      <c r="F323" s="119">
        <v>1076415477</v>
      </c>
      <c r="G323" s="119">
        <v>1733298245</v>
      </c>
      <c r="H323" s="294">
        <f t="shared" si="8"/>
        <v>16.644315932304476</v>
      </c>
      <c r="I323" s="291"/>
      <c r="J323" s="120" t="s">
        <v>1226</v>
      </c>
      <c r="K323" s="116">
        <v>3</v>
      </c>
      <c r="L323" s="118" t="s">
        <v>584</v>
      </c>
      <c r="M323" s="188" t="s">
        <v>36</v>
      </c>
      <c r="N323" s="119">
        <v>98739438</v>
      </c>
      <c r="O323" s="119">
        <v>220920271</v>
      </c>
      <c r="P323" s="85">
        <f t="shared" si="9"/>
        <v>5.1186463096845074</v>
      </c>
    </row>
    <row r="324" spans="2:16" ht="21.95" customHeight="1">
      <c r="B324" s="120" t="s">
        <v>666</v>
      </c>
      <c r="C324" s="116">
        <v>3</v>
      </c>
      <c r="D324" s="118" t="s">
        <v>667</v>
      </c>
      <c r="E324" s="217"/>
      <c r="F324" s="119"/>
      <c r="G324" s="119">
        <v>19550556</v>
      </c>
      <c r="H324" s="294">
        <f t="shared" si="8"/>
        <v>0.18773781814808846</v>
      </c>
      <c r="I324" s="291"/>
      <c r="J324" s="120" t="s">
        <v>583</v>
      </c>
      <c r="K324" s="116">
        <v>3</v>
      </c>
      <c r="L324" s="118" t="s">
        <v>1227</v>
      </c>
      <c r="M324" s="188"/>
      <c r="N324" s="119"/>
      <c r="O324" s="119">
        <v>103377701</v>
      </c>
      <c r="P324" s="85">
        <f t="shared" si="9"/>
        <v>2.3952255957866284</v>
      </c>
    </row>
    <row r="325" spans="2:16" ht="21.95" customHeight="1">
      <c r="B325" s="120" t="s">
        <v>668</v>
      </c>
      <c r="C325" s="116">
        <v>4</v>
      </c>
      <c r="D325" s="118" t="s">
        <v>669</v>
      </c>
      <c r="E325" s="217" t="s">
        <v>14</v>
      </c>
      <c r="F325" s="119">
        <v>44105</v>
      </c>
      <c r="G325" s="119">
        <v>8204055</v>
      </c>
      <c r="H325" s="294">
        <f t="shared" si="8"/>
        <v>7.8780950560532179E-2</v>
      </c>
      <c r="I325" s="291"/>
      <c r="J325" s="120" t="s">
        <v>585</v>
      </c>
      <c r="K325" s="116">
        <v>4</v>
      </c>
      <c r="L325" s="118" t="s">
        <v>600</v>
      </c>
      <c r="M325" s="188" t="s">
        <v>14</v>
      </c>
      <c r="N325" s="119">
        <v>726362</v>
      </c>
      <c r="O325" s="119">
        <v>6342928</v>
      </c>
      <c r="P325" s="85">
        <f t="shared" si="9"/>
        <v>0.14696344908880965</v>
      </c>
    </row>
    <row r="326" spans="2:16" ht="21.95" customHeight="1">
      <c r="B326" s="120" t="s">
        <v>670</v>
      </c>
      <c r="C326" s="116">
        <v>3</v>
      </c>
      <c r="D326" s="118" t="s">
        <v>671</v>
      </c>
      <c r="E326" s="217"/>
      <c r="F326" s="119"/>
      <c r="G326" s="119">
        <v>852197</v>
      </c>
      <c r="H326" s="294">
        <f t="shared" si="8"/>
        <v>8.183378795587528E-3</v>
      </c>
      <c r="I326" s="291"/>
      <c r="J326" s="120" t="s">
        <v>1228</v>
      </c>
      <c r="K326" s="116">
        <v>4</v>
      </c>
      <c r="L326" s="118" t="s">
        <v>596</v>
      </c>
      <c r="M326" s="188" t="s">
        <v>14</v>
      </c>
      <c r="N326" s="119">
        <v>3844791</v>
      </c>
      <c r="O326" s="119">
        <v>21671852</v>
      </c>
      <c r="P326" s="85">
        <f t="shared" si="9"/>
        <v>0.50212931915074832</v>
      </c>
    </row>
    <row r="327" spans="2:16" ht="21.95" customHeight="1">
      <c r="B327" s="120" t="s">
        <v>672</v>
      </c>
      <c r="C327" s="116">
        <v>4</v>
      </c>
      <c r="D327" s="118" t="s">
        <v>673</v>
      </c>
      <c r="E327" s="217" t="s">
        <v>14</v>
      </c>
      <c r="F327" s="119">
        <v>301299</v>
      </c>
      <c r="G327" s="119">
        <v>579758</v>
      </c>
      <c r="H327" s="294">
        <f t="shared" ref="H327:H390" si="10">G327/$G$394*100</f>
        <v>5.5672330737754705E-3</v>
      </c>
      <c r="I327" s="291"/>
      <c r="J327" s="120" t="s">
        <v>1229</v>
      </c>
      <c r="K327" s="116">
        <v>4</v>
      </c>
      <c r="L327" s="118" t="s">
        <v>602</v>
      </c>
      <c r="M327" s="188" t="s">
        <v>14</v>
      </c>
      <c r="N327" s="119">
        <v>37774706</v>
      </c>
      <c r="O327" s="119">
        <v>30163419</v>
      </c>
      <c r="P327" s="85">
        <f t="shared" ref="P327:P390" si="11">O327/$O$391*100</f>
        <v>0.69887599111182308</v>
      </c>
    </row>
    <row r="328" spans="2:16" ht="21.95" customHeight="1">
      <c r="B328" s="120" t="s">
        <v>674</v>
      </c>
      <c r="C328" s="116">
        <v>3</v>
      </c>
      <c r="D328" s="118" t="s">
        <v>675</v>
      </c>
      <c r="E328" s="217"/>
      <c r="F328" s="119"/>
      <c r="G328" s="119">
        <v>142373867</v>
      </c>
      <c r="H328" s="294">
        <f t="shared" si="10"/>
        <v>1.3671713045852063</v>
      </c>
      <c r="I328" s="291"/>
      <c r="J328" s="120" t="s">
        <v>1230</v>
      </c>
      <c r="K328" s="116">
        <v>4</v>
      </c>
      <c r="L328" s="118" t="s">
        <v>1231</v>
      </c>
      <c r="M328" s="188" t="s">
        <v>36</v>
      </c>
      <c r="N328" s="119">
        <v>469350</v>
      </c>
      <c r="O328" s="119">
        <v>4974609</v>
      </c>
      <c r="P328" s="85">
        <f t="shared" si="11"/>
        <v>0.11525997086964165</v>
      </c>
    </row>
    <row r="329" spans="2:16" ht="21.95" customHeight="1">
      <c r="B329" s="120" t="s">
        <v>676</v>
      </c>
      <c r="C329" s="116">
        <v>4</v>
      </c>
      <c r="D329" s="118" t="s">
        <v>677</v>
      </c>
      <c r="E329" s="217" t="s">
        <v>14</v>
      </c>
      <c r="F329" s="119">
        <v>1</v>
      </c>
      <c r="G329" s="119">
        <v>56107</v>
      </c>
      <c r="H329" s="294">
        <f t="shared" si="10"/>
        <v>5.3877781086301578E-4</v>
      </c>
      <c r="I329" s="291"/>
      <c r="J329" s="120" t="s">
        <v>589</v>
      </c>
      <c r="K329" s="116">
        <v>3</v>
      </c>
      <c r="L329" s="118" t="s">
        <v>606</v>
      </c>
      <c r="M329" s="188"/>
      <c r="N329" s="119"/>
      <c r="O329" s="119">
        <v>54096207</v>
      </c>
      <c r="P329" s="85">
        <f t="shared" si="11"/>
        <v>1.2533904158051625</v>
      </c>
    </row>
    <row r="330" spans="2:16" ht="21.95" customHeight="1">
      <c r="B330" s="120" t="s">
        <v>678</v>
      </c>
      <c r="C330" s="116">
        <v>3</v>
      </c>
      <c r="D330" s="118" t="s">
        <v>679</v>
      </c>
      <c r="E330" s="217" t="s">
        <v>14</v>
      </c>
      <c r="F330" s="119">
        <v>248</v>
      </c>
      <c r="G330" s="119">
        <v>353203</v>
      </c>
      <c r="H330" s="294">
        <f t="shared" si="10"/>
        <v>3.391696920709533E-3</v>
      </c>
      <c r="I330" s="291"/>
      <c r="J330" s="120" t="s">
        <v>1232</v>
      </c>
      <c r="K330" s="116">
        <v>4</v>
      </c>
      <c r="L330" s="118" t="s">
        <v>1233</v>
      </c>
      <c r="M330" s="188" t="s">
        <v>14</v>
      </c>
      <c r="N330" s="119">
        <v>743</v>
      </c>
      <c r="O330" s="119">
        <v>3785</v>
      </c>
      <c r="P330" s="85">
        <f t="shared" si="11"/>
        <v>8.7697141572652972E-5</v>
      </c>
    </row>
    <row r="331" spans="2:16" ht="21.95" customHeight="1">
      <c r="B331" s="110" t="s">
        <v>684</v>
      </c>
      <c r="C331" s="106">
        <v>1</v>
      </c>
      <c r="D331" s="108" t="s">
        <v>685</v>
      </c>
      <c r="E331" s="289"/>
      <c r="F331" s="109">
        <v>0</v>
      </c>
      <c r="G331" s="109">
        <v>274883790</v>
      </c>
      <c r="H331" s="290">
        <f t="shared" si="10"/>
        <v>2.6396222684857316</v>
      </c>
      <c r="I331" s="291"/>
      <c r="J331" s="120" t="s">
        <v>591</v>
      </c>
      <c r="K331" s="116">
        <v>3</v>
      </c>
      <c r="L331" s="118" t="s">
        <v>608</v>
      </c>
      <c r="M331" s="188"/>
      <c r="N331" s="119"/>
      <c r="O331" s="119">
        <v>56413335</v>
      </c>
      <c r="P331" s="85">
        <f t="shared" si="11"/>
        <v>1.3070774705628796</v>
      </c>
    </row>
    <row r="332" spans="2:16" ht="21.95" customHeight="1">
      <c r="B332" s="115" t="s">
        <v>686</v>
      </c>
      <c r="C332" s="111">
        <v>2</v>
      </c>
      <c r="D332" s="113" t="s">
        <v>687</v>
      </c>
      <c r="E332" s="292" t="s">
        <v>18</v>
      </c>
      <c r="F332" s="114">
        <v>160</v>
      </c>
      <c r="G332" s="114">
        <v>623341</v>
      </c>
      <c r="H332" s="293">
        <f t="shared" si="10"/>
        <v>5.9857468658307007E-3</v>
      </c>
      <c r="I332" s="291"/>
      <c r="J332" s="120" t="s">
        <v>593</v>
      </c>
      <c r="K332" s="116">
        <v>4</v>
      </c>
      <c r="L332" s="118" t="s">
        <v>610</v>
      </c>
      <c r="M332" s="188" t="s">
        <v>36</v>
      </c>
      <c r="N332" s="119">
        <v>9568046</v>
      </c>
      <c r="O332" s="119">
        <v>4723006</v>
      </c>
      <c r="P332" s="85">
        <f t="shared" si="11"/>
        <v>0.1094304163356643</v>
      </c>
    </row>
    <row r="333" spans="2:16" ht="21.95" customHeight="1">
      <c r="B333" s="115" t="s">
        <v>688</v>
      </c>
      <c r="C333" s="111">
        <v>2</v>
      </c>
      <c r="D333" s="113" t="s">
        <v>689</v>
      </c>
      <c r="E333" s="292" t="s">
        <v>18</v>
      </c>
      <c r="F333" s="114">
        <v>35084</v>
      </c>
      <c r="G333" s="114">
        <v>39462744</v>
      </c>
      <c r="H333" s="293">
        <f t="shared" si="10"/>
        <v>0.3789482742432782</v>
      </c>
      <c r="I333" s="291"/>
      <c r="J333" s="120" t="s">
        <v>595</v>
      </c>
      <c r="K333" s="116">
        <v>4</v>
      </c>
      <c r="L333" s="118" t="s">
        <v>612</v>
      </c>
      <c r="M333" s="188" t="s">
        <v>36</v>
      </c>
      <c r="N333" s="119">
        <v>4381608</v>
      </c>
      <c r="O333" s="119">
        <v>3972761</v>
      </c>
      <c r="P333" s="85">
        <f t="shared" si="11"/>
        <v>9.2047499036014377E-2</v>
      </c>
    </row>
    <row r="334" spans="2:16" ht="21.95" customHeight="1">
      <c r="B334" s="120" t="s">
        <v>690</v>
      </c>
      <c r="C334" s="116">
        <v>3</v>
      </c>
      <c r="D334" s="118" t="s">
        <v>691</v>
      </c>
      <c r="E334" s="217" t="s">
        <v>18</v>
      </c>
      <c r="F334" s="119">
        <v>35058</v>
      </c>
      <c r="G334" s="119">
        <v>39435190</v>
      </c>
      <c r="H334" s="294">
        <f t="shared" si="10"/>
        <v>0.3786836818786799</v>
      </c>
      <c r="I334" s="291"/>
      <c r="J334" s="120" t="s">
        <v>1234</v>
      </c>
      <c r="K334" s="116">
        <v>4</v>
      </c>
      <c r="L334" s="118" t="s">
        <v>614</v>
      </c>
      <c r="M334" s="188" t="s">
        <v>36</v>
      </c>
      <c r="N334" s="119">
        <v>1352896</v>
      </c>
      <c r="O334" s="119">
        <v>2722406</v>
      </c>
      <c r="P334" s="85">
        <f t="shared" si="11"/>
        <v>6.3077205918161128E-2</v>
      </c>
    </row>
    <row r="335" spans="2:16" ht="21.95" customHeight="1">
      <c r="B335" s="115" t="s">
        <v>692</v>
      </c>
      <c r="C335" s="111">
        <v>2</v>
      </c>
      <c r="D335" s="113" t="s">
        <v>693</v>
      </c>
      <c r="E335" s="292" t="s">
        <v>36</v>
      </c>
      <c r="F335" s="114">
        <v>21668</v>
      </c>
      <c r="G335" s="114">
        <v>50600</v>
      </c>
      <c r="H335" s="293">
        <f t="shared" si="10"/>
        <v>4.8589582814387869E-4</v>
      </c>
      <c r="I335" s="291"/>
      <c r="J335" s="120" t="s">
        <v>1235</v>
      </c>
      <c r="K335" s="116">
        <v>4</v>
      </c>
      <c r="L335" s="118" t="s">
        <v>616</v>
      </c>
      <c r="M335" s="188" t="s">
        <v>36</v>
      </c>
      <c r="N335" s="119">
        <v>1300570</v>
      </c>
      <c r="O335" s="119">
        <v>827819</v>
      </c>
      <c r="P335" s="85">
        <f t="shared" si="11"/>
        <v>1.9180280063284545E-2</v>
      </c>
    </row>
    <row r="336" spans="2:16" ht="21.95" customHeight="1">
      <c r="B336" s="115" t="s">
        <v>694</v>
      </c>
      <c r="C336" s="111">
        <v>2</v>
      </c>
      <c r="D336" s="113" t="s">
        <v>695</v>
      </c>
      <c r="E336" s="292"/>
      <c r="F336" s="114">
        <v>0</v>
      </c>
      <c r="G336" s="114">
        <v>323088</v>
      </c>
      <c r="H336" s="293">
        <f t="shared" si="10"/>
        <v>3.1025120814891201E-3</v>
      </c>
      <c r="I336" s="291"/>
      <c r="J336" s="120" t="s">
        <v>597</v>
      </c>
      <c r="K336" s="116">
        <v>3</v>
      </c>
      <c r="L336" s="118" t="s">
        <v>622</v>
      </c>
      <c r="M336" s="188"/>
      <c r="N336" s="119"/>
      <c r="O336" s="119">
        <v>23258683</v>
      </c>
      <c r="P336" s="85">
        <f t="shared" si="11"/>
        <v>0.53889564487304009</v>
      </c>
    </row>
    <row r="337" spans="2:16" ht="21.95" customHeight="1">
      <c r="B337" s="120" t="s">
        <v>696</v>
      </c>
      <c r="C337" s="116">
        <v>3</v>
      </c>
      <c r="D337" s="118" t="s">
        <v>697</v>
      </c>
      <c r="E337" s="217" t="s">
        <v>698</v>
      </c>
      <c r="F337" s="119">
        <v>4984</v>
      </c>
      <c r="G337" s="119">
        <v>107206</v>
      </c>
      <c r="H337" s="294">
        <f t="shared" si="10"/>
        <v>1.0294653784978787E-3</v>
      </c>
      <c r="I337" s="291"/>
      <c r="J337" s="120" t="s">
        <v>599</v>
      </c>
      <c r="K337" s="116">
        <v>4</v>
      </c>
      <c r="L337" s="118" t="s">
        <v>1236</v>
      </c>
      <c r="M337" s="188" t="s">
        <v>14</v>
      </c>
      <c r="N337" s="119">
        <v>1950745</v>
      </c>
      <c r="O337" s="119">
        <v>351763</v>
      </c>
      <c r="P337" s="85">
        <f t="shared" si="11"/>
        <v>8.1502271099131128E-3</v>
      </c>
    </row>
    <row r="338" spans="2:16" ht="21.95" customHeight="1">
      <c r="B338" s="120" t="s">
        <v>699</v>
      </c>
      <c r="C338" s="116">
        <v>4</v>
      </c>
      <c r="D338" s="118" t="s">
        <v>700</v>
      </c>
      <c r="E338" s="217" t="s">
        <v>698</v>
      </c>
      <c r="F338" s="119">
        <v>47</v>
      </c>
      <c r="G338" s="119">
        <v>5682</v>
      </c>
      <c r="H338" s="294">
        <f t="shared" si="10"/>
        <v>5.4562452480504322E-5</v>
      </c>
      <c r="I338" s="291"/>
      <c r="J338" s="120" t="s">
        <v>1237</v>
      </c>
      <c r="K338" s="116">
        <v>4</v>
      </c>
      <c r="L338" s="118" t="s">
        <v>628</v>
      </c>
      <c r="M338" s="188" t="s">
        <v>14</v>
      </c>
      <c r="N338" s="119">
        <v>40295833</v>
      </c>
      <c r="O338" s="119">
        <v>3208938</v>
      </c>
      <c r="P338" s="85">
        <f t="shared" si="11"/>
        <v>7.4349984170109878E-2</v>
      </c>
    </row>
    <row r="339" spans="2:16" ht="21.95" customHeight="1">
      <c r="B339" s="120" t="s">
        <v>703</v>
      </c>
      <c r="C339" s="116">
        <v>4</v>
      </c>
      <c r="D339" s="118" t="s">
        <v>704</v>
      </c>
      <c r="E339" s="217" t="s">
        <v>698</v>
      </c>
      <c r="F339" s="119">
        <v>4570</v>
      </c>
      <c r="G339" s="119">
        <v>92077</v>
      </c>
      <c r="H339" s="294">
        <f t="shared" si="10"/>
        <v>8.8418636695659913E-4</v>
      </c>
      <c r="I339" s="291"/>
      <c r="J339" s="120" t="s">
        <v>603</v>
      </c>
      <c r="K339" s="116">
        <v>3</v>
      </c>
      <c r="L339" s="118" t="s">
        <v>632</v>
      </c>
      <c r="M339" s="188"/>
      <c r="N339" s="119"/>
      <c r="O339" s="119">
        <v>40202388</v>
      </c>
      <c r="P339" s="85">
        <f t="shared" si="11"/>
        <v>0.93147543249530385</v>
      </c>
    </row>
    <row r="340" spans="2:16" ht="21.95" customHeight="1">
      <c r="B340" s="120" t="s">
        <v>705</v>
      </c>
      <c r="C340" s="116">
        <v>3</v>
      </c>
      <c r="D340" s="118" t="s">
        <v>706</v>
      </c>
      <c r="E340" s="217" t="s">
        <v>698</v>
      </c>
      <c r="F340" s="119">
        <v>5</v>
      </c>
      <c r="G340" s="119">
        <v>698</v>
      </c>
      <c r="H340" s="294">
        <f t="shared" si="10"/>
        <v>6.7026736767673373E-6</v>
      </c>
      <c r="I340" s="291"/>
      <c r="J340" s="120" t="s">
        <v>605</v>
      </c>
      <c r="K340" s="116">
        <v>3</v>
      </c>
      <c r="L340" s="118" t="s">
        <v>1238</v>
      </c>
      <c r="M340" s="188" t="s">
        <v>36</v>
      </c>
      <c r="N340" s="119">
        <v>487208</v>
      </c>
      <c r="O340" s="119">
        <v>1354023</v>
      </c>
      <c r="P340" s="85">
        <f t="shared" si="11"/>
        <v>3.1372244841117121E-2</v>
      </c>
    </row>
    <row r="341" spans="2:16" ht="21.95" customHeight="1">
      <c r="B341" s="120" t="s">
        <v>707</v>
      </c>
      <c r="C341" s="116">
        <v>3</v>
      </c>
      <c r="D341" s="118" t="s">
        <v>708</v>
      </c>
      <c r="E341" s="217" t="s">
        <v>698</v>
      </c>
      <c r="F341" s="119">
        <v>5282</v>
      </c>
      <c r="G341" s="119">
        <v>6814</v>
      </c>
      <c r="H341" s="294">
        <f t="shared" si="10"/>
        <v>6.5432691165462231E-5</v>
      </c>
      <c r="I341" s="291"/>
      <c r="J341" s="115" t="s">
        <v>642</v>
      </c>
      <c r="K341" s="111">
        <v>2</v>
      </c>
      <c r="L341" s="113" t="s">
        <v>643</v>
      </c>
      <c r="M341" s="187"/>
      <c r="N341" s="114">
        <v>0</v>
      </c>
      <c r="O341" s="114">
        <v>221058938</v>
      </c>
      <c r="P341" s="84">
        <f t="shared" si="11"/>
        <v>5.1218591761390524</v>
      </c>
    </row>
    <row r="342" spans="2:16" ht="21.95" customHeight="1">
      <c r="B342" s="120" t="s">
        <v>711</v>
      </c>
      <c r="C342" s="116">
        <v>3</v>
      </c>
      <c r="D342" s="118" t="s">
        <v>712</v>
      </c>
      <c r="E342" s="217"/>
      <c r="F342" s="119"/>
      <c r="G342" s="119">
        <v>108059</v>
      </c>
      <c r="H342" s="294">
        <f t="shared" si="10"/>
        <v>1.0376564682489998E-3</v>
      </c>
      <c r="I342" s="291"/>
      <c r="J342" s="120" t="s">
        <v>644</v>
      </c>
      <c r="K342" s="116">
        <v>3</v>
      </c>
      <c r="L342" s="118" t="s">
        <v>651</v>
      </c>
      <c r="M342" s="188" t="s">
        <v>14</v>
      </c>
      <c r="N342" s="119">
        <v>6098</v>
      </c>
      <c r="O342" s="119">
        <v>8653459</v>
      </c>
      <c r="P342" s="85">
        <f t="shared" si="11"/>
        <v>0.20049765363702723</v>
      </c>
    </row>
    <row r="343" spans="2:16" ht="21.95" customHeight="1">
      <c r="B343" s="120" t="s">
        <v>713</v>
      </c>
      <c r="C343" s="116">
        <v>4</v>
      </c>
      <c r="D343" s="118" t="s">
        <v>714</v>
      </c>
      <c r="E343" s="217" t="s">
        <v>698</v>
      </c>
      <c r="F343" s="119">
        <v>5097</v>
      </c>
      <c r="G343" s="119">
        <v>15588</v>
      </c>
      <c r="H343" s="294">
        <f t="shared" si="10"/>
        <v>1.4968664365823677E-4</v>
      </c>
      <c r="I343" s="291"/>
      <c r="J343" s="120" t="s">
        <v>646</v>
      </c>
      <c r="K343" s="116">
        <v>4</v>
      </c>
      <c r="L343" s="118" t="s">
        <v>653</v>
      </c>
      <c r="M343" s="188" t="s">
        <v>14</v>
      </c>
      <c r="N343" s="119">
        <v>4715</v>
      </c>
      <c r="O343" s="119">
        <v>7273998</v>
      </c>
      <c r="P343" s="85">
        <f t="shared" si="11"/>
        <v>0.1685360191295098</v>
      </c>
    </row>
    <row r="344" spans="2:16" ht="21.95" customHeight="1">
      <c r="B344" s="120" t="s">
        <v>715</v>
      </c>
      <c r="C344" s="116">
        <v>4</v>
      </c>
      <c r="D344" s="118" t="s">
        <v>716</v>
      </c>
      <c r="E344" s="217" t="s">
        <v>698</v>
      </c>
      <c r="F344" s="119">
        <v>757</v>
      </c>
      <c r="G344" s="119">
        <v>6423</v>
      </c>
      <c r="H344" s="294">
        <f t="shared" si="10"/>
        <v>6.1678041584350453E-5</v>
      </c>
      <c r="I344" s="291"/>
      <c r="J344" s="120" t="s">
        <v>648</v>
      </c>
      <c r="K344" s="116">
        <v>4</v>
      </c>
      <c r="L344" s="118" t="s">
        <v>657</v>
      </c>
      <c r="M344" s="188" t="s">
        <v>14</v>
      </c>
      <c r="N344" s="119">
        <v>1380</v>
      </c>
      <c r="O344" s="119">
        <v>1352936</v>
      </c>
      <c r="P344" s="85">
        <f t="shared" si="11"/>
        <v>3.1347059426879473E-2</v>
      </c>
    </row>
    <row r="345" spans="2:16" ht="21.95" customHeight="1">
      <c r="B345" s="120" t="s">
        <v>717</v>
      </c>
      <c r="C345" s="116">
        <v>4</v>
      </c>
      <c r="D345" s="118" t="s">
        <v>718</v>
      </c>
      <c r="E345" s="217" t="s">
        <v>698</v>
      </c>
      <c r="F345" s="119">
        <v>3342</v>
      </c>
      <c r="G345" s="119">
        <v>20478</v>
      </c>
      <c r="H345" s="294">
        <f t="shared" si="10"/>
        <v>1.9664377013301081E-4</v>
      </c>
      <c r="I345" s="291"/>
      <c r="J345" s="120" t="s">
        <v>650</v>
      </c>
      <c r="K345" s="116">
        <v>3</v>
      </c>
      <c r="L345" s="118" t="s">
        <v>665</v>
      </c>
      <c r="M345" s="188" t="s">
        <v>36</v>
      </c>
      <c r="N345" s="119">
        <v>149337158</v>
      </c>
      <c r="O345" s="119">
        <v>140102411</v>
      </c>
      <c r="P345" s="85">
        <f t="shared" si="11"/>
        <v>3.246124431211892</v>
      </c>
    </row>
    <row r="346" spans="2:16" ht="21.95" customHeight="1">
      <c r="B346" s="120" t="s">
        <v>719</v>
      </c>
      <c r="C346" s="116">
        <v>4</v>
      </c>
      <c r="D346" s="118" t="s">
        <v>720</v>
      </c>
      <c r="E346" s="217" t="s">
        <v>698</v>
      </c>
      <c r="F346" s="119">
        <v>83</v>
      </c>
      <c r="G346" s="119">
        <v>940</v>
      </c>
      <c r="H346" s="294">
        <f t="shared" si="10"/>
        <v>9.0265232896293658E-6</v>
      </c>
      <c r="I346" s="291"/>
      <c r="J346" s="120" t="s">
        <v>1239</v>
      </c>
      <c r="K346" s="116">
        <v>3</v>
      </c>
      <c r="L346" s="118" t="s">
        <v>667</v>
      </c>
      <c r="M346" s="188" t="s">
        <v>1297</v>
      </c>
      <c r="N346" s="119"/>
      <c r="O346" s="119">
        <v>7253997</v>
      </c>
      <c r="P346" s="85">
        <f t="shared" si="11"/>
        <v>0.16807260287360631</v>
      </c>
    </row>
    <row r="347" spans="2:16" ht="21.95" customHeight="1">
      <c r="B347" s="120" t="s">
        <v>721</v>
      </c>
      <c r="C347" s="116">
        <v>3</v>
      </c>
      <c r="D347" s="118" t="s">
        <v>722</v>
      </c>
      <c r="E347" s="217" t="s">
        <v>36</v>
      </c>
      <c r="F347" s="119">
        <v>1321</v>
      </c>
      <c r="G347" s="119">
        <v>8627</v>
      </c>
      <c r="H347" s="294">
        <f t="shared" si="10"/>
        <v>8.2842357893226113E-5</v>
      </c>
      <c r="I347" s="291"/>
      <c r="J347" s="120" t="s">
        <v>1240</v>
      </c>
      <c r="K347" s="116">
        <v>4</v>
      </c>
      <c r="L347" s="118" t="s">
        <v>669</v>
      </c>
      <c r="M347" s="188" t="s">
        <v>14</v>
      </c>
      <c r="N347" s="119">
        <v>39349</v>
      </c>
      <c r="O347" s="119">
        <v>4996297</v>
      </c>
      <c r="P347" s="85">
        <f t="shared" si="11"/>
        <v>0.11576247433237022</v>
      </c>
    </row>
    <row r="348" spans="2:16" ht="21.95" customHeight="1">
      <c r="B348" s="115" t="s">
        <v>723</v>
      </c>
      <c r="C348" s="111">
        <v>2</v>
      </c>
      <c r="D348" s="113" t="s">
        <v>724</v>
      </c>
      <c r="E348" s="292"/>
      <c r="F348" s="114"/>
      <c r="G348" s="114">
        <v>113112</v>
      </c>
      <c r="H348" s="293">
        <f t="shared" si="10"/>
        <v>1.0861788322729328E-3</v>
      </c>
      <c r="I348" s="291"/>
      <c r="J348" s="120" t="s">
        <v>664</v>
      </c>
      <c r="K348" s="116">
        <v>3</v>
      </c>
      <c r="L348" s="118" t="s">
        <v>675</v>
      </c>
      <c r="M348" s="188" t="s">
        <v>18</v>
      </c>
      <c r="N348" s="119">
        <v>1350</v>
      </c>
      <c r="O348" s="119">
        <v>39787252</v>
      </c>
      <c r="P348" s="85">
        <f t="shared" si="11"/>
        <v>0.92185687488264734</v>
      </c>
    </row>
    <row r="349" spans="2:16" ht="21.95" customHeight="1">
      <c r="B349" s="115" t="s">
        <v>725</v>
      </c>
      <c r="C349" s="111">
        <v>2</v>
      </c>
      <c r="D349" s="113" t="s">
        <v>726</v>
      </c>
      <c r="E349" s="292"/>
      <c r="F349" s="114"/>
      <c r="G349" s="114">
        <v>112954308</v>
      </c>
      <c r="H349" s="293">
        <f t="shared" si="10"/>
        <v>1.0846645657723071</v>
      </c>
      <c r="I349" s="291"/>
      <c r="J349" s="120" t="s">
        <v>666</v>
      </c>
      <c r="K349" s="116">
        <v>3</v>
      </c>
      <c r="L349" s="118" t="s">
        <v>679</v>
      </c>
      <c r="M349" s="188" t="s">
        <v>14</v>
      </c>
      <c r="N349" s="119">
        <v>2912</v>
      </c>
      <c r="O349" s="119">
        <v>203937</v>
      </c>
      <c r="P349" s="85">
        <f t="shared" si="11"/>
        <v>4.7251497915197166E-3</v>
      </c>
    </row>
    <row r="350" spans="2:16" ht="21.95" customHeight="1">
      <c r="B350" s="120" t="s">
        <v>727</v>
      </c>
      <c r="C350" s="116">
        <v>3</v>
      </c>
      <c r="D350" s="118" t="s">
        <v>728</v>
      </c>
      <c r="E350" s="217"/>
      <c r="F350" s="119"/>
      <c r="G350" s="119">
        <v>111931912</v>
      </c>
      <c r="H350" s="294">
        <f t="shared" si="10"/>
        <v>1.07484681970292</v>
      </c>
      <c r="I350" s="291"/>
      <c r="J350" s="120" t="s">
        <v>670</v>
      </c>
      <c r="K350" s="116">
        <v>3</v>
      </c>
      <c r="L350" s="118" t="s">
        <v>1243</v>
      </c>
      <c r="M350" s="188" t="s">
        <v>14</v>
      </c>
      <c r="N350" s="119">
        <v>890705</v>
      </c>
      <c r="O350" s="119">
        <v>8930060</v>
      </c>
      <c r="P350" s="85">
        <f t="shared" si="11"/>
        <v>0.20690640318950737</v>
      </c>
    </row>
    <row r="351" spans="2:16" ht="21.95" customHeight="1">
      <c r="B351" s="120" t="s">
        <v>729</v>
      </c>
      <c r="C351" s="116">
        <v>4</v>
      </c>
      <c r="D351" s="118" t="s">
        <v>730</v>
      </c>
      <c r="E351" s="217" t="s">
        <v>36</v>
      </c>
      <c r="F351" s="119">
        <v>12323</v>
      </c>
      <c r="G351" s="119">
        <v>769315</v>
      </c>
      <c r="H351" s="294">
        <f t="shared" si="10"/>
        <v>7.3874891112353357E-3</v>
      </c>
      <c r="I351" s="291"/>
      <c r="J351" s="110" t="s">
        <v>684</v>
      </c>
      <c r="K351" s="106">
        <v>1</v>
      </c>
      <c r="L351" s="108" t="s">
        <v>685</v>
      </c>
      <c r="M351" s="186"/>
      <c r="N351" s="109"/>
      <c r="O351" s="109">
        <v>630002535</v>
      </c>
      <c r="P351" s="83">
        <f t="shared" si="11"/>
        <v>14.59694095192213</v>
      </c>
    </row>
    <row r="352" spans="2:16" ht="21.95" customHeight="1">
      <c r="B352" s="120" t="s">
        <v>731</v>
      </c>
      <c r="C352" s="116">
        <v>4</v>
      </c>
      <c r="D352" s="118" t="s">
        <v>732</v>
      </c>
      <c r="E352" s="217"/>
      <c r="F352" s="119"/>
      <c r="G352" s="119">
        <v>175435</v>
      </c>
      <c r="H352" s="294">
        <f t="shared" si="10"/>
        <v>1.6846469290597106E-3</v>
      </c>
      <c r="I352" s="291"/>
      <c r="J352" s="115" t="s">
        <v>686</v>
      </c>
      <c r="K352" s="111">
        <v>2</v>
      </c>
      <c r="L352" s="113" t="s">
        <v>687</v>
      </c>
      <c r="M352" s="187" t="s">
        <v>36</v>
      </c>
      <c r="N352" s="114">
        <v>3006478</v>
      </c>
      <c r="O352" s="114">
        <v>5536482</v>
      </c>
      <c r="P352" s="84">
        <f t="shared" si="11"/>
        <v>0.12827837404714529</v>
      </c>
    </row>
    <row r="353" spans="2:16" ht="21.95" customHeight="1">
      <c r="B353" s="120" t="s">
        <v>733</v>
      </c>
      <c r="C353" s="116">
        <v>4</v>
      </c>
      <c r="D353" s="118" t="s">
        <v>734</v>
      </c>
      <c r="E353" s="217" t="s">
        <v>698</v>
      </c>
      <c r="F353" s="119">
        <v>143</v>
      </c>
      <c r="G353" s="119">
        <v>16280</v>
      </c>
      <c r="H353" s="294">
        <f t="shared" si="10"/>
        <v>1.5633170122890009E-4</v>
      </c>
      <c r="I353" s="291"/>
      <c r="J353" s="115" t="s">
        <v>688</v>
      </c>
      <c r="K353" s="111">
        <v>2</v>
      </c>
      <c r="L353" s="113" t="s">
        <v>689</v>
      </c>
      <c r="M353" s="187" t="s">
        <v>36</v>
      </c>
      <c r="N353" s="114">
        <v>183667592</v>
      </c>
      <c r="O353" s="114">
        <v>103356691</v>
      </c>
      <c r="P353" s="84">
        <f t="shared" si="11"/>
        <v>2.3947388013495234</v>
      </c>
    </row>
    <row r="354" spans="2:16" ht="21.95" customHeight="1">
      <c r="B354" s="120" t="s">
        <v>735</v>
      </c>
      <c r="C354" s="116">
        <v>4</v>
      </c>
      <c r="D354" s="118" t="s">
        <v>736</v>
      </c>
      <c r="E354" s="217" t="s">
        <v>14</v>
      </c>
      <c r="F354" s="119">
        <v>5</v>
      </c>
      <c r="G354" s="119">
        <v>69362</v>
      </c>
      <c r="H354" s="294">
        <f t="shared" si="10"/>
        <v>6.6606139193114056E-4</v>
      </c>
      <c r="I354" s="291"/>
      <c r="J354" s="115" t="s">
        <v>692</v>
      </c>
      <c r="K354" s="111">
        <v>2</v>
      </c>
      <c r="L354" s="113" t="s">
        <v>693</v>
      </c>
      <c r="M354" s="187" t="s">
        <v>36</v>
      </c>
      <c r="N354" s="114">
        <v>11405632</v>
      </c>
      <c r="O354" s="114">
        <v>16822901</v>
      </c>
      <c r="P354" s="84">
        <f t="shared" si="11"/>
        <v>0.38978080070270155</v>
      </c>
    </row>
    <row r="355" spans="2:16" ht="21.95" customHeight="1">
      <c r="B355" s="120" t="s">
        <v>737</v>
      </c>
      <c r="C355" s="116">
        <v>4</v>
      </c>
      <c r="D355" s="118" t="s">
        <v>738</v>
      </c>
      <c r="E355" s="217" t="s">
        <v>36</v>
      </c>
      <c r="F355" s="119">
        <v>8142</v>
      </c>
      <c r="G355" s="119">
        <v>206296</v>
      </c>
      <c r="H355" s="294">
        <f t="shared" si="10"/>
        <v>1.9809953708057231E-3</v>
      </c>
      <c r="I355" s="291"/>
      <c r="J355" s="115" t="s">
        <v>694</v>
      </c>
      <c r="K355" s="111">
        <v>2</v>
      </c>
      <c r="L355" s="113" t="s">
        <v>695</v>
      </c>
      <c r="M355" s="187"/>
      <c r="N355" s="114"/>
      <c r="O355" s="114">
        <v>295901365</v>
      </c>
      <c r="P355" s="84">
        <f t="shared" si="11"/>
        <v>6.8559323376344157</v>
      </c>
    </row>
    <row r="356" spans="2:16" ht="21.95" customHeight="1">
      <c r="B356" s="120" t="s">
        <v>739</v>
      </c>
      <c r="C356" s="116">
        <v>5</v>
      </c>
      <c r="D356" s="118" t="s">
        <v>740</v>
      </c>
      <c r="E356" s="217" t="s">
        <v>36</v>
      </c>
      <c r="F356" s="119">
        <v>1122</v>
      </c>
      <c r="G356" s="119">
        <v>69580</v>
      </c>
      <c r="H356" s="294">
        <f t="shared" si="10"/>
        <v>6.6815477711958658E-4</v>
      </c>
      <c r="I356" s="291"/>
      <c r="J356" s="120" t="s">
        <v>696</v>
      </c>
      <c r="K356" s="116">
        <v>3</v>
      </c>
      <c r="L356" s="118" t="s">
        <v>1244</v>
      </c>
      <c r="M356" s="188" t="s">
        <v>698</v>
      </c>
      <c r="N356" s="119">
        <v>11870681</v>
      </c>
      <c r="O356" s="119">
        <v>123570556</v>
      </c>
      <c r="P356" s="85">
        <f t="shared" si="11"/>
        <v>2.8630870657182146</v>
      </c>
    </row>
    <row r="357" spans="2:16" ht="21.95" customHeight="1">
      <c r="B357" s="120" t="s">
        <v>741</v>
      </c>
      <c r="C357" s="116">
        <v>4</v>
      </c>
      <c r="D357" s="118" t="s">
        <v>742</v>
      </c>
      <c r="E357" s="217"/>
      <c r="F357" s="119"/>
      <c r="G357" s="119">
        <v>67395</v>
      </c>
      <c r="H357" s="294">
        <f t="shared" si="10"/>
        <v>6.4717291181337361E-4</v>
      </c>
      <c r="I357" s="291"/>
      <c r="J357" s="120" t="s">
        <v>699</v>
      </c>
      <c r="K357" s="116">
        <v>4</v>
      </c>
      <c r="L357" s="118" t="s">
        <v>1245</v>
      </c>
      <c r="M357" s="188" t="s">
        <v>698</v>
      </c>
      <c r="N357" s="119">
        <v>3189793</v>
      </c>
      <c r="O357" s="119">
        <v>54994633</v>
      </c>
      <c r="P357" s="85">
        <f t="shared" si="11"/>
        <v>1.2742066356504869</v>
      </c>
    </row>
    <row r="358" spans="2:16" ht="21.95" customHeight="1">
      <c r="B358" s="120" t="s">
        <v>743</v>
      </c>
      <c r="C358" s="116">
        <v>5</v>
      </c>
      <c r="D358" s="118" t="s">
        <v>744</v>
      </c>
      <c r="E358" s="217" t="s">
        <v>14</v>
      </c>
      <c r="F358" s="119">
        <v>212</v>
      </c>
      <c r="G358" s="119">
        <v>54735</v>
      </c>
      <c r="H358" s="294">
        <f t="shared" si="10"/>
        <v>5.2560292793389716E-4</v>
      </c>
      <c r="I358" s="291"/>
      <c r="J358" s="120" t="s">
        <v>701</v>
      </c>
      <c r="K358" s="116">
        <v>4</v>
      </c>
      <c r="L358" s="118" t="s">
        <v>1246</v>
      </c>
      <c r="M358" s="188" t="s">
        <v>698</v>
      </c>
      <c r="N358" s="119">
        <v>5651428</v>
      </c>
      <c r="O358" s="119">
        <v>62059973</v>
      </c>
      <c r="P358" s="85">
        <f t="shared" si="11"/>
        <v>1.4379081210504678</v>
      </c>
    </row>
    <row r="359" spans="2:16" ht="21.95" customHeight="1">
      <c r="B359" s="120" t="s">
        <v>745</v>
      </c>
      <c r="C359" s="116">
        <v>4</v>
      </c>
      <c r="D359" s="118" t="s">
        <v>746</v>
      </c>
      <c r="E359" s="217"/>
      <c r="F359" s="119"/>
      <c r="G359" s="119">
        <v>55513408</v>
      </c>
      <c r="H359" s="294">
        <f t="shared" si="10"/>
        <v>0.53307773425393323</v>
      </c>
      <c r="I359" s="291"/>
      <c r="J359" s="120" t="s">
        <v>703</v>
      </c>
      <c r="K359" s="116">
        <v>4</v>
      </c>
      <c r="L359" s="118" t="s">
        <v>1247</v>
      </c>
      <c r="M359" s="188" t="s">
        <v>698</v>
      </c>
      <c r="N359" s="119">
        <v>508590</v>
      </c>
      <c r="O359" s="119">
        <v>2766990</v>
      </c>
      <c r="P359" s="85">
        <f t="shared" si="11"/>
        <v>6.4110201786027748E-2</v>
      </c>
    </row>
    <row r="360" spans="2:16" ht="21.95" customHeight="1">
      <c r="B360" s="120" t="s">
        <v>747</v>
      </c>
      <c r="C360" s="116">
        <v>5</v>
      </c>
      <c r="D360" s="118" t="s">
        <v>748</v>
      </c>
      <c r="E360" s="217" t="s">
        <v>36</v>
      </c>
      <c r="F360" s="119">
        <v>28695</v>
      </c>
      <c r="G360" s="119">
        <v>85227</v>
      </c>
      <c r="H360" s="294">
        <f t="shared" si="10"/>
        <v>8.1840797915451273E-4</v>
      </c>
      <c r="I360" s="291"/>
      <c r="J360" s="120" t="s">
        <v>705</v>
      </c>
      <c r="K360" s="116">
        <v>3</v>
      </c>
      <c r="L360" s="118" t="s">
        <v>1248</v>
      </c>
      <c r="M360" s="188" t="s">
        <v>36</v>
      </c>
      <c r="N360" s="119">
        <v>2329627</v>
      </c>
      <c r="O360" s="119">
        <v>10523005</v>
      </c>
      <c r="P360" s="85">
        <f t="shared" si="11"/>
        <v>0.24381438817826553</v>
      </c>
    </row>
    <row r="361" spans="2:16" ht="21.95" customHeight="1">
      <c r="B361" s="120" t="s">
        <v>749</v>
      </c>
      <c r="C361" s="116">
        <v>3</v>
      </c>
      <c r="D361" s="118" t="s">
        <v>750</v>
      </c>
      <c r="E361" s="217"/>
      <c r="F361" s="119"/>
      <c r="G361" s="119">
        <v>1022396</v>
      </c>
      <c r="H361" s="294">
        <f t="shared" si="10"/>
        <v>9.8177460693871337E-3</v>
      </c>
      <c r="I361" s="291"/>
      <c r="J361" s="120" t="s">
        <v>707</v>
      </c>
      <c r="K361" s="116">
        <v>3</v>
      </c>
      <c r="L361" s="118" t="s">
        <v>712</v>
      </c>
      <c r="M361" s="188"/>
      <c r="N361" s="119"/>
      <c r="O361" s="119">
        <v>140828294</v>
      </c>
      <c r="P361" s="85">
        <f t="shared" si="11"/>
        <v>3.262942889393182</v>
      </c>
    </row>
    <row r="362" spans="2:16" ht="21.95" customHeight="1">
      <c r="B362" s="120" t="s">
        <v>751</v>
      </c>
      <c r="C362" s="116">
        <v>4</v>
      </c>
      <c r="D362" s="118" t="s">
        <v>752</v>
      </c>
      <c r="E362" s="217" t="s">
        <v>14</v>
      </c>
      <c r="F362" s="119">
        <v>264</v>
      </c>
      <c r="G362" s="119">
        <v>13934</v>
      </c>
      <c r="H362" s="294">
        <f t="shared" si="10"/>
        <v>1.3380380374222934E-4</v>
      </c>
      <c r="I362" s="291"/>
      <c r="J362" s="120" t="s">
        <v>1249</v>
      </c>
      <c r="K362" s="116">
        <v>4</v>
      </c>
      <c r="L362" s="118" t="s">
        <v>716</v>
      </c>
      <c r="M362" s="188" t="s">
        <v>698</v>
      </c>
      <c r="N362" s="119">
        <v>10751652</v>
      </c>
      <c r="O362" s="119">
        <v>7265408</v>
      </c>
      <c r="P362" s="85">
        <f t="shared" si="11"/>
        <v>0.16833699179896577</v>
      </c>
    </row>
    <row r="363" spans="2:16" ht="21.95" customHeight="1">
      <c r="B363" s="120" t="s">
        <v>753</v>
      </c>
      <c r="C363" s="116">
        <v>4</v>
      </c>
      <c r="D363" s="118" t="s">
        <v>754</v>
      </c>
      <c r="E363" s="217"/>
      <c r="F363" s="119"/>
      <c r="G363" s="119">
        <v>414539</v>
      </c>
      <c r="H363" s="294">
        <f t="shared" si="10"/>
        <v>3.9806871680422001E-3</v>
      </c>
      <c r="I363" s="291"/>
      <c r="J363" s="120" t="s">
        <v>1250</v>
      </c>
      <c r="K363" s="116">
        <v>4</v>
      </c>
      <c r="L363" s="118" t="s">
        <v>1247</v>
      </c>
      <c r="M363" s="188" t="s">
        <v>698</v>
      </c>
      <c r="N363" s="119">
        <v>12396433</v>
      </c>
      <c r="O363" s="119">
        <v>37418295</v>
      </c>
      <c r="P363" s="85">
        <f t="shared" si="11"/>
        <v>0.86696896011156999</v>
      </c>
    </row>
    <row r="364" spans="2:16" ht="21.95" customHeight="1">
      <c r="B364" s="115" t="s">
        <v>755</v>
      </c>
      <c r="C364" s="111">
        <v>2</v>
      </c>
      <c r="D364" s="113" t="s">
        <v>756</v>
      </c>
      <c r="E364" s="292"/>
      <c r="F364" s="114"/>
      <c r="G364" s="114">
        <v>121356597</v>
      </c>
      <c r="H364" s="293">
        <f t="shared" si="10"/>
        <v>1.1653490948624099</v>
      </c>
      <c r="I364" s="291"/>
      <c r="J364" s="120" t="s">
        <v>1251</v>
      </c>
      <c r="K364" s="116">
        <v>4</v>
      </c>
      <c r="L364" s="118" t="s">
        <v>1252</v>
      </c>
      <c r="M364" s="188" t="s">
        <v>698</v>
      </c>
      <c r="N364" s="119">
        <v>6775754</v>
      </c>
      <c r="O364" s="119">
        <v>46647221</v>
      </c>
      <c r="P364" s="85">
        <f t="shared" si="11"/>
        <v>1.0807999852068244</v>
      </c>
    </row>
    <row r="365" spans="2:16" ht="21.95" customHeight="1">
      <c r="B365" s="120" t="s">
        <v>757</v>
      </c>
      <c r="C365" s="116">
        <v>3</v>
      </c>
      <c r="D365" s="118" t="s">
        <v>758</v>
      </c>
      <c r="E365" s="217"/>
      <c r="F365" s="119"/>
      <c r="G365" s="119">
        <v>30342284</v>
      </c>
      <c r="H365" s="294">
        <f t="shared" si="10"/>
        <v>0.29136737573037075</v>
      </c>
      <c r="I365" s="291"/>
      <c r="J365" s="115" t="s">
        <v>723</v>
      </c>
      <c r="K365" s="111">
        <v>2</v>
      </c>
      <c r="L365" s="113" t="s">
        <v>724</v>
      </c>
      <c r="M365" s="187" t="s">
        <v>36</v>
      </c>
      <c r="N365" s="114">
        <v>20625950</v>
      </c>
      <c r="O365" s="114">
        <v>31960598</v>
      </c>
      <c r="P365" s="84">
        <f t="shared" si="11"/>
        <v>0.74051600727943179</v>
      </c>
    </row>
    <row r="366" spans="2:16" ht="21.95" customHeight="1">
      <c r="B366" s="120" t="s">
        <v>759</v>
      </c>
      <c r="C366" s="116">
        <v>4</v>
      </c>
      <c r="D366" s="118" t="s">
        <v>760</v>
      </c>
      <c r="E366" s="217" t="s">
        <v>241</v>
      </c>
      <c r="F366" s="119">
        <v>5646060</v>
      </c>
      <c r="G366" s="119">
        <v>575353</v>
      </c>
      <c r="H366" s="294">
        <f t="shared" si="10"/>
        <v>5.524933249210771E-3</v>
      </c>
      <c r="I366" s="291"/>
      <c r="J366" s="115" t="s">
        <v>725</v>
      </c>
      <c r="K366" s="111">
        <v>2</v>
      </c>
      <c r="L366" s="113" t="s">
        <v>726</v>
      </c>
      <c r="M366" s="187"/>
      <c r="N366" s="114"/>
      <c r="O366" s="114">
        <v>38063752</v>
      </c>
      <c r="P366" s="84">
        <f t="shared" si="11"/>
        <v>0.88192397567512615</v>
      </c>
    </row>
    <row r="367" spans="2:16" ht="21.95" customHeight="1">
      <c r="B367" s="120" t="s">
        <v>761</v>
      </c>
      <c r="C367" s="116">
        <v>3</v>
      </c>
      <c r="D367" s="118" t="s">
        <v>762</v>
      </c>
      <c r="E367" s="217" t="s">
        <v>14</v>
      </c>
      <c r="F367" s="119">
        <v>143421</v>
      </c>
      <c r="G367" s="119">
        <v>977206</v>
      </c>
      <c r="H367" s="294">
        <f t="shared" si="10"/>
        <v>9.3838007635803772E-3</v>
      </c>
      <c r="I367" s="291"/>
      <c r="J367" s="120" t="s">
        <v>727</v>
      </c>
      <c r="K367" s="116">
        <v>3</v>
      </c>
      <c r="L367" s="118" t="s">
        <v>728</v>
      </c>
      <c r="M367" s="188"/>
      <c r="N367" s="119"/>
      <c r="O367" s="119">
        <v>33884709</v>
      </c>
      <c r="P367" s="85">
        <f t="shared" si="11"/>
        <v>0.78509699400822941</v>
      </c>
    </row>
    <row r="368" spans="2:16" ht="21.95" customHeight="1">
      <c r="B368" s="120" t="s">
        <v>763</v>
      </c>
      <c r="C368" s="116">
        <v>3</v>
      </c>
      <c r="D368" s="118" t="s">
        <v>764</v>
      </c>
      <c r="E368" s="217"/>
      <c r="F368" s="119"/>
      <c r="G368" s="119">
        <v>6757756</v>
      </c>
      <c r="H368" s="294">
        <f t="shared" si="10"/>
        <v>6.4892597786843184E-2</v>
      </c>
      <c r="I368" s="291"/>
      <c r="J368" s="120" t="s">
        <v>1253</v>
      </c>
      <c r="K368" s="116">
        <v>4</v>
      </c>
      <c r="L368" s="118" t="s">
        <v>746</v>
      </c>
      <c r="M368" s="188"/>
      <c r="N368" s="119"/>
      <c r="O368" s="119">
        <v>13980888</v>
      </c>
      <c r="P368" s="85">
        <f t="shared" si="11"/>
        <v>0.32393234194119025</v>
      </c>
    </row>
    <row r="369" spans="2:16" ht="21.95" customHeight="1">
      <c r="B369" s="120" t="s">
        <v>765</v>
      </c>
      <c r="C369" s="116">
        <v>3</v>
      </c>
      <c r="D369" s="118" t="s">
        <v>766</v>
      </c>
      <c r="E369" s="217" t="s">
        <v>36</v>
      </c>
      <c r="F369" s="119">
        <v>208930</v>
      </c>
      <c r="G369" s="119">
        <v>434442</v>
      </c>
      <c r="H369" s="294">
        <f t="shared" si="10"/>
        <v>4.1718093946735754E-3</v>
      </c>
      <c r="I369" s="291"/>
      <c r="J369" s="120" t="s">
        <v>1254</v>
      </c>
      <c r="K369" s="116">
        <v>5</v>
      </c>
      <c r="L369" s="118" t="s">
        <v>1255</v>
      </c>
      <c r="M369" s="188" t="s">
        <v>14</v>
      </c>
      <c r="N369" s="119">
        <v>302498</v>
      </c>
      <c r="O369" s="119">
        <v>1026071</v>
      </c>
      <c r="P369" s="85">
        <f t="shared" si="11"/>
        <v>2.3773710370037941E-2</v>
      </c>
    </row>
    <row r="370" spans="2:16" ht="21.95" customHeight="1">
      <c r="B370" s="120" t="s">
        <v>767</v>
      </c>
      <c r="C370" s="116">
        <v>3</v>
      </c>
      <c r="D370" s="118" t="s">
        <v>768</v>
      </c>
      <c r="E370" s="217" t="s">
        <v>36</v>
      </c>
      <c r="F370" s="119">
        <v>185</v>
      </c>
      <c r="G370" s="119">
        <v>1687</v>
      </c>
      <c r="H370" s="294">
        <f t="shared" si="10"/>
        <v>1.6199728499579511E-5</v>
      </c>
      <c r="I370" s="291"/>
      <c r="J370" s="120" t="s">
        <v>731</v>
      </c>
      <c r="K370" s="116">
        <v>4</v>
      </c>
      <c r="L370" s="118" t="s">
        <v>742</v>
      </c>
      <c r="M370" s="188" t="s">
        <v>36</v>
      </c>
      <c r="N370" s="119">
        <v>6785</v>
      </c>
      <c r="O370" s="119">
        <v>49500</v>
      </c>
      <c r="P370" s="85">
        <f t="shared" si="11"/>
        <v>1.1468978884666635E-3</v>
      </c>
    </row>
    <row r="371" spans="2:16" ht="21.95" customHeight="1">
      <c r="B371" s="120" t="s">
        <v>769</v>
      </c>
      <c r="C371" s="116">
        <v>3</v>
      </c>
      <c r="D371" s="118" t="s">
        <v>770</v>
      </c>
      <c r="E371" s="217" t="s">
        <v>36</v>
      </c>
      <c r="F371" s="119">
        <v>23688517</v>
      </c>
      <c r="G371" s="119">
        <v>54490001</v>
      </c>
      <c r="H371" s="294">
        <f t="shared" si="10"/>
        <v>0.52325027987066752</v>
      </c>
      <c r="I371" s="291"/>
      <c r="J371" s="120" t="s">
        <v>749</v>
      </c>
      <c r="K371" s="116">
        <v>3</v>
      </c>
      <c r="L371" s="118" t="s">
        <v>750</v>
      </c>
      <c r="M371" s="188"/>
      <c r="N371" s="119"/>
      <c r="O371" s="119">
        <v>4179043</v>
      </c>
      <c r="P371" s="85">
        <f t="shared" si="11"/>
        <v>9.6826981666896808E-2</v>
      </c>
    </row>
    <row r="372" spans="2:16" ht="21.95" customHeight="1">
      <c r="B372" s="120" t="s">
        <v>771</v>
      </c>
      <c r="C372" s="116">
        <v>4</v>
      </c>
      <c r="D372" s="118" t="s">
        <v>772</v>
      </c>
      <c r="E372" s="217" t="s">
        <v>36</v>
      </c>
      <c r="F372" s="119">
        <v>195473</v>
      </c>
      <c r="G372" s="119">
        <v>245820</v>
      </c>
      <c r="H372" s="294">
        <f t="shared" si="10"/>
        <v>2.3605318670815857E-3</v>
      </c>
      <c r="I372" s="291"/>
      <c r="J372" s="120" t="s">
        <v>751</v>
      </c>
      <c r="K372" s="116">
        <v>4</v>
      </c>
      <c r="L372" s="118" t="s">
        <v>1256</v>
      </c>
      <c r="M372" s="188"/>
      <c r="N372" s="119"/>
      <c r="O372" s="119">
        <v>4087750</v>
      </c>
      <c r="P372" s="85">
        <f t="shared" si="11"/>
        <v>9.4711754415749583E-2</v>
      </c>
    </row>
    <row r="373" spans="2:16" ht="21.95" customHeight="1">
      <c r="B373" s="120" t="s">
        <v>773</v>
      </c>
      <c r="C373" s="116">
        <v>4</v>
      </c>
      <c r="D373" s="118" t="s">
        <v>774</v>
      </c>
      <c r="E373" s="217" t="s">
        <v>36</v>
      </c>
      <c r="F373" s="119">
        <v>7792838</v>
      </c>
      <c r="G373" s="119">
        <v>6092423</v>
      </c>
      <c r="H373" s="294">
        <f t="shared" si="10"/>
        <v>5.8503614999759167E-2</v>
      </c>
      <c r="I373" s="291"/>
      <c r="J373" s="120" t="s">
        <v>1257</v>
      </c>
      <c r="K373" s="116">
        <v>5</v>
      </c>
      <c r="L373" s="118" t="s">
        <v>1258</v>
      </c>
      <c r="M373" s="188" t="s">
        <v>14</v>
      </c>
      <c r="N373" s="119">
        <v>356113</v>
      </c>
      <c r="O373" s="119">
        <v>425296</v>
      </c>
      <c r="P373" s="85">
        <f t="shared" si="11"/>
        <v>9.8539613004710747E-3</v>
      </c>
    </row>
    <row r="374" spans="2:16" ht="21.95" customHeight="1">
      <c r="B374" s="120" t="s">
        <v>775</v>
      </c>
      <c r="C374" s="116">
        <v>3</v>
      </c>
      <c r="D374" s="118" t="s">
        <v>776</v>
      </c>
      <c r="E374" s="217" t="s">
        <v>36</v>
      </c>
      <c r="F374" s="119">
        <v>122834</v>
      </c>
      <c r="G374" s="119">
        <v>255349</v>
      </c>
      <c r="H374" s="294">
        <f t="shared" si="10"/>
        <v>2.4520358462591161E-3</v>
      </c>
      <c r="I374" s="291"/>
      <c r="J374" s="115" t="s">
        <v>755</v>
      </c>
      <c r="K374" s="111">
        <v>2</v>
      </c>
      <c r="L374" s="113" t="s">
        <v>756</v>
      </c>
      <c r="M374" s="187"/>
      <c r="N374" s="114"/>
      <c r="O374" s="114">
        <v>138360746</v>
      </c>
      <c r="P374" s="84">
        <f t="shared" si="11"/>
        <v>3.2057706552337852</v>
      </c>
    </row>
    <row r="375" spans="2:16" ht="21.95" customHeight="1">
      <c r="B375" s="120" t="s">
        <v>777</v>
      </c>
      <c r="C375" s="116">
        <v>3</v>
      </c>
      <c r="D375" s="118" t="s">
        <v>778</v>
      </c>
      <c r="E375" s="217" t="s">
        <v>36</v>
      </c>
      <c r="F375" s="119">
        <v>143600</v>
      </c>
      <c r="G375" s="119">
        <v>520989</v>
      </c>
      <c r="H375" s="294">
        <f t="shared" si="10"/>
        <v>5.0028929171709721E-3</v>
      </c>
      <c r="I375" s="291"/>
      <c r="J375" s="120" t="s">
        <v>757</v>
      </c>
      <c r="K375" s="116">
        <v>3</v>
      </c>
      <c r="L375" s="118" t="s">
        <v>758</v>
      </c>
      <c r="M375" s="188"/>
      <c r="N375" s="119"/>
      <c r="O375" s="119">
        <v>356645</v>
      </c>
      <c r="P375" s="85">
        <f t="shared" si="11"/>
        <v>8.2633413622665297E-3</v>
      </c>
    </row>
    <row r="376" spans="2:16" ht="21.95" customHeight="1">
      <c r="B376" s="120" t="s">
        <v>779</v>
      </c>
      <c r="C376" s="116">
        <v>3</v>
      </c>
      <c r="D376" s="118" t="s">
        <v>780</v>
      </c>
      <c r="E376" s="217"/>
      <c r="F376" s="119"/>
      <c r="G376" s="119">
        <v>1484296</v>
      </c>
      <c r="H376" s="294">
        <f t="shared" si="10"/>
        <v>1.4253225970961392E-2</v>
      </c>
      <c r="I376" s="291"/>
      <c r="J376" s="120" t="s">
        <v>759</v>
      </c>
      <c r="K376" s="116">
        <v>4</v>
      </c>
      <c r="L376" s="118" t="s">
        <v>1259</v>
      </c>
      <c r="M376" s="188"/>
      <c r="N376" s="119"/>
      <c r="O376" s="119">
        <v>260625</v>
      </c>
      <c r="P376" s="85">
        <f t="shared" si="11"/>
        <v>6.0385911551843275E-3</v>
      </c>
    </row>
    <row r="377" spans="2:16" ht="21.95" customHeight="1">
      <c r="B377" s="120" t="s">
        <v>781</v>
      </c>
      <c r="C377" s="116">
        <v>4</v>
      </c>
      <c r="D377" s="118" t="s">
        <v>782</v>
      </c>
      <c r="E377" s="217"/>
      <c r="F377" s="119"/>
      <c r="G377" s="119">
        <v>405316</v>
      </c>
      <c r="H377" s="294">
        <f t="shared" si="10"/>
        <v>3.8921216102759748E-3</v>
      </c>
      <c r="I377" s="291"/>
      <c r="J377" s="120" t="s">
        <v>761</v>
      </c>
      <c r="K377" s="116">
        <v>3</v>
      </c>
      <c r="L377" s="118" t="s">
        <v>762</v>
      </c>
      <c r="M377" s="188"/>
      <c r="N377" s="119"/>
      <c r="O377" s="119">
        <v>498503</v>
      </c>
      <c r="P377" s="85">
        <f t="shared" si="11"/>
        <v>1.1550142183723177E-2</v>
      </c>
    </row>
    <row r="378" spans="2:16" ht="21.95" customHeight="1">
      <c r="B378" s="120" t="s">
        <v>783</v>
      </c>
      <c r="C378" s="116">
        <v>5</v>
      </c>
      <c r="D378" s="118" t="s">
        <v>784</v>
      </c>
      <c r="E378" s="217" t="s">
        <v>698</v>
      </c>
      <c r="F378" s="119">
        <v>91</v>
      </c>
      <c r="G378" s="119">
        <v>13433</v>
      </c>
      <c r="H378" s="294">
        <f t="shared" si="10"/>
        <v>1.2899285888254392E-4</v>
      </c>
      <c r="I378" s="291"/>
      <c r="J378" s="120" t="s">
        <v>763</v>
      </c>
      <c r="K378" s="116">
        <v>3</v>
      </c>
      <c r="L378" s="118" t="s">
        <v>766</v>
      </c>
      <c r="M378" s="188" t="s">
        <v>36</v>
      </c>
      <c r="N378" s="119">
        <v>905116</v>
      </c>
      <c r="O378" s="119">
        <v>654868</v>
      </c>
      <c r="P378" s="85">
        <f t="shared" si="11"/>
        <v>1.5173065180290648E-2</v>
      </c>
    </row>
    <row r="379" spans="2:16" ht="21.95" customHeight="1">
      <c r="B379" s="120" t="s">
        <v>785</v>
      </c>
      <c r="C379" s="116">
        <v>3</v>
      </c>
      <c r="D379" s="118" t="s">
        <v>786</v>
      </c>
      <c r="E379" s="217"/>
      <c r="F379" s="119"/>
      <c r="G379" s="119">
        <v>14595049</v>
      </c>
      <c r="H379" s="294">
        <f t="shared" si="10"/>
        <v>0.14015164862955509</v>
      </c>
      <c r="I379" s="291"/>
      <c r="J379" s="120" t="s">
        <v>765</v>
      </c>
      <c r="K379" s="116">
        <v>3</v>
      </c>
      <c r="L379" s="118" t="s">
        <v>770</v>
      </c>
      <c r="M379" s="188" t="s">
        <v>36</v>
      </c>
      <c r="N379" s="119">
        <v>148331454</v>
      </c>
      <c r="O379" s="119">
        <v>73088169</v>
      </c>
      <c r="P379" s="85">
        <f t="shared" si="11"/>
        <v>1.6934276100604984</v>
      </c>
    </row>
    <row r="380" spans="2:16" ht="21.95" customHeight="1">
      <c r="B380" s="120" t="s">
        <v>787</v>
      </c>
      <c r="C380" s="116">
        <v>4</v>
      </c>
      <c r="D380" s="118" t="s">
        <v>788</v>
      </c>
      <c r="E380" s="217"/>
      <c r="F380" s="119"/>
      <c r="G380" s="119">
        <v>12453234</v>
      </c>
      <c r="H380" s="294">
        <f t="shared" si="10"/>
        <v>0.11958447524702581</v>
      </c>
      <c r="I380" s="291"/>
      <c r="J380" s="120" t="s">
        <v>767</v>
      </c>
      <c r="K380" s="116">
        <v>3</v>
      </c>
      <c r="L380" s="118" t="s">
        <v>1260</v>
      </c>
      <c r="M380" s="188" t="s">
        <v>36</v>
      </c>
      <c r="N380" s="119">
        <v>11390927</v>
      </c>
      <c r="O380" s="119">
        <v>24596737</v>
      </c>
      <c r="P380" s="85">
        <f t="shared" si="11"/>
        <v>0.56989789350444164</v>
      </c>
    </row>
    <row r="381" spans="2:16" ht="21.95" customHeight="1">
      <c r="B381" s="120" t="s">
        <v>789</v>
      </c>
      <c r="C381" s="116">
        <v>5</v>
      </c>
      <c r="D381" s="118" t="s">
        <v>790</v>
      </c>
      <c r="E381" s="217" t="s">
        <v>698</v>
      </c>
      <c r="F381" s="119">
        <v>2409245</v>
      </c>
      <c r="G381" s="119">
        <v>1206481</v>
      </c>
      <c r="H381" s="294">
        <f t="shared" si="10"/>
        <v>1.1585456218080136E-2</v>
      </c>
      <c r="I381" s="291"/>
      <c r="J381" s="120" t="s">
        <v>1261</v>
      </c>
      <c r="K381" s="116">
        <v>4</v>
      </c>
      <c r="L381" s="118" t="s">
        <v>1262</v>
      </c>
      <c r="M381" s="188" t="s">
        <v>36</v>
      </c>
      <c r="N381" s="119">
        <v>3452907</v>
      </c>
      <c r="O381" s="119">
        <v>14328471</v>
      </c>
      <c r="P381" s="85">
        <f t="shared" si="11"/>
        <v>0.33198571989607728</v>
      </c>
    </row>
    <row r="382" spans="2:16" ht="21.95" customHeight="1">
      <c r="B382" s="120" t="s">
        <v>791</v>
      </c>
      <c r="C382" s="116">
        <v>3</v>
      </c>
      <c r="D382" s="118" t="s">
        <v>792</v>
      </c>
      <c r="E382" s="217" t="s">
        <v>36</v>
      </c>
      <c r="F382" s="119">
        <v>13814</v>
      </c>
      <c r="G382" s="119">
        <v>94319</v>
      </c>
      <c r="H382" s="294">
        <f t="shared" si="10"/>
        <v>9.0571558527080022E-4</v>
      </c>
      <c r="I382" s="291"/>
      <c r="J382" s="120" t="s">
        <v>769</v>
      </c>
      <c r="K382" s="116">
        <v>3</v>
      </c>
      <c r="L382" s="118" t="s">
        <v>780</v>
      </c>
      <c r="M382" s="188"/>
      <c r="N382" s="119"/>
      <c r="O382" s="119">
        <v>9674829</v>
      </c>
      <c r="P382" s="85">
        <f t="shared" si="11"/>
        <v>0.22416244346214229</v>
      </c>
    </row>
    <row r="383" spans="2:16" ht="21.95" customHeight="1">
      <c r="B383" s="120" t="s">
        <v>793</v>
      </c>
      <c r="C383" s="116">
        <v>4</v>
      </c>
      <c r="D383" s="118" t="s">
        <v>794</v>
      </c>
      <c r="E383" s="217" t="s">
        <v>36</v>
      </c>
      <c r="F383" s="119">
        <v>118</v>
      </c>
      <c r="G383" s="119">
        <v>13712</v>
      </c>
      <c r="H383" s="294">
        <f t="shared" si="10"/>
        <v>1.316720078163807E-4</v>
      </c>
      <c r="I383" s="291"/>
      <c r="J383" s="120" t="s">
        <v>771</v>
      </c>
      <c r="K383" s="116">
        <v>4</v>
      </c>
      <c r="L383" s="118" t="s">
        <v>1263</v>
      </c>
      <c r="M383" s="188"/>
      <c r="N383" s="119"/>
      <c r="O383" s="119">
        <v>1673918</v>
      </c>
      <c r="P383" s="85">
        <f t="shared" si="11"/>
        <v>3.8784101407400823E-2</v>
      </c>
    </row>
    <row r="384" spans="2:16" ht="21.95" customHeight="1">
      <c r="B384" s="120" t="s">
        <v>795</v>
      </c>
      <c r="C384" s="116">
        <v>3</v>
      </c>
      <c r="D384" s="118" t="s">
        <v>796</v>
      </c>
      <c r="E384" s="217"/>
      <c r="F384" s="119"/>
      <c r="G384" s="119">
        <v>55207</v>
      </c>
      <c r="H384" s="294">
        <f t="shared" si="10"/>
        <v>5.3013539494741325E-4</v>
      </c>
      <c r="I384" s="291"/>
      <c r="J384" s="120" t="s">
        <v>1264</v>
      </c>
      <c r="K384" s="116">
        <v>3</v>
      </c>
      <c r="L384" s="118" t="s">
        <v>786</v>
      </c>
      <c r="M384" s="188"/>
      <c r="N384" s="119"/>
      <c r="O384" s="119">
        <v>3329613</v>
      </c>
      <c r="P384" s="85">
        <f t="shared" si="11"/>
        <v>7.7145982204265731E-2</v>
      </c>
    </row>
    <row r="385" spans="2:16" ht="21.95" customHeight="1">
      <c r="B385" s="120" t="s">
        <v>797</v>
      </c>
      <c r="C385" s="116">
        <v>4</v>
      </c>
      <c r="D385" s="118" t="s">
        <v>798</v>
      </c>
      <c r="E385" s="217"/>
      <c r="F385" s="119"/>
      <c r="G385" s="119">
        <v>53905</v>
      </c>
      <c r="H385" s="294">
        <f t="shared" si="10"/>
        <v>5.1763269992284155E-4</v>
      </c>
      <c r="I385" s="291"/>
      <c r="J385" s="120" t="s">
        <v>1265</v>
      </c>
      <c r="K385" s="116">
        <v>4</v>
      </c>
      <c r="L385" s="118" t="s">
        <v>1266</v>
      </c>
      <c r="M385" s="188"/>
      <c r="N385" s="119"/>
      <c r="O385" s="119">
        <v>2448979</v>
      </c>
      <c r="P385" s="85">
        <f t="shared" si="11"/>
        <v>5.6741996848468722E-2</v>
      </c>
    </row>
    <row r="386" spans="2:16" ht="21.95" customHeight="1">
      <c r="B386" s="120" t="s">
        <v>799</v>
      </c>
      <c r="C386" s="116">
        <v>3</v>
      </c>
      <c r="D386" s="118" t="s">
        <v>800</v>
      </c>
      <c r="E386" s="217"/>
      <c r="F386" s="119"/>
      <c r="G386" s="119">
        <v>20990</v>
      </c>
      <c r="H386" s="294">
        <f t="shared" si="10"/>
        <v>2.0156034452055362E-4</v>
      </c>
      <c r="I386" s="291"/>
      <c r="J386" s="120" t="s">
        <v>775</v>
      </c>
      <c r="K386" s="116">
        <v>3</v>
      </c>
      <c r="L386" s="118" t="s">
        <v>1267</v>
      </c>
      <c r="M386" s="188" t="s">
        <v>36</v>
      </c>
      <c r="N386" s="119">
        <v>14255</v>
      </c>
      <c r="O386" s="119">
        <v>32027</v>
      </c>
      <c r="P386" s="85">
        <f t="shared" si="11"/>
        <v>7.4205451866508757E-4</v>
      </c>
    </row>
    <row r="387" spans="2:16" ht="21.95" customHeight="1">
      <c r="B387" s="120" t="s">
        <v>801</v>
      </c>
      <c r="C387" s="116">
        <v>3</v>
      </c>
      <c r="D387" s="118" t="s">
        <v>802</v>
      </c>
      <c r="E387" s="217" t="s">
        <v>36</v>
      </c>
      <c r="F387" s="119">
        <v>229887</v>
      </c>
      <c r="G387" s="119">
        <v>746068</v>
      </c>
      <c r="H387" s="294">
        <f t="shared" si="10"/>
        <v>7.1642555081353216E-3</v>
      </c>
      <c r="I387" s="291"/>
      <c r="J387" s="120" t="s">
        <v>779</v>
      </c>
      <c r="K387" s="116">
        <v>3</v>
      </c>
      <c r="L387" s="118" t="s">
        <v>1268</v>
      </c>
      <c r="M387" s="188" t="s">
        <v>18</v>
      </c>
      <c r="N387" s="119">
        <v>78</v>
      </c>
      <c r="O387" s="119">
        <v>73488</v>
      </c>
      <c r="P387" s="85">
        <f t="shared" si="11"/>
        <v>1.7026915561139024E-3</v>
      </c>
    </row>
    <row r="388" spans="2:16" ht="21.95" customHeight="1">
      <c r="B388" s="120" t="s">
        <v>803</v>
      </c>
      <c r="C388" s="116">
        <v>4</v>
      </c>
      <c r="D388" s="118" t="s">
        <v>804</v>
      </c>
      <c r="E388" s="217" t="s">
        <v>36</v>
      </c>
      <c r="F388" s="119">
        <v>148628</v>
      </c>
      <c r="G388" s="119">
        <v>374743</v>
      </c>
      <c r="H388" s="294">
        <f t="shared" si="10"/>
        <v>3.598538741622955E-3</v>
      </c>
      <c r="I388" s="291"/>
      <c r="J388" s="110" t="s">
        <v>809</v>
      </c>
      <c r="K388" s="106">
        <v>1</v>
      </c>
      <c r="L388" s="108" t="s">
        <v>810</v>
      </c>
      <c r="M388" s="186"/>
      <c r="N388" s="109"/>
      <c r="O388" s="109">
        <v>27656721</v>
      </c>
      <c r="P388" s="83">
        <f t="shared" si="11"/>
        <v>0.64079666498609356</v>
      </c>
    </row>
    <row r="389" spans="2:16" ht="21.95" customHeight="1">
      <c r="B389" s="120" t="s">
        <v>805</v>
      </c>
      <c r="C389" s="116">
        <v>4</v>
      </c>
      <c r="D389" s="118" t="s">
        <v>806</v>
      </c>
      <c r="E389" s="217" t="s">
        <v>36</v>
      </c>
      <c r="F389" s="119">
        <v>81259</v>
      </c>
      <c r="G389" s="119">
        <v>371325</v>
      </c>
      <c r="H389" s="294">
        <f t="shared" si="10"/>
        <v>3.5657167665123666E-3</v>
      </c>
      <c r="I389" s="291"/>
      <c r="J389" s="115" t="s">
        <v>811</v>
      </c>
      <c r="K389" s="111">
        <v>2</v>
      </c>
      <c r="L389" s="113" t="s">
        <v>1269</v>
      </c>
      <c r="M389" s="187"/>
      <c r="N389" s="114"/>
      <c r="O389" s="114">
        <v>27619396</v>
      </c>
      <c r="P389" s="84">
        <f t="shared" si="11"/>
        <v>0.63993185763888116</v>
      </c>
    </row>
    <row r="390" spans="2:16" ht="21.95" customHeight="1" thickBot="1">
      <c r="B390" s="120" t="s">
        <v>807</v>
      </c>
      <c r="C390" s="116">
        <v>3</v>
      </c>
      <c r="D390" s="118" t="s">
        <v>808</v>
      </c>
      <c r="E390" s="217" t="s">
        <v>36</v>
      </c>
      <c r="F390" s="119">
        <v>5670</v>
      </c>
      <c r="G390" s="119">
        <v>31280</v>
      </c>
      <c r="H390" s="294">
        <f t="shared" si="10"/>
        <v>3.003719664889432E-4</v>
      </c>
      <c r="I390" s="291"/>
      <c r="J390" s="427" t="s">
        <v>813</v>
      </c>
      <c r="K390" s="428">
        <v>2</v>
      </c>
      <c r="L390" s="429" t="s">
        <v>814</v>
      </c>
      <c r="M390" s="430" t="s">
        <v>36</v>
      </c>
      <c r="N390" s="431">
        <v>1</v>
      </c>
      <c r="O390" s="431">
        <v>5307</v>
      </c>
      <c r="P390" s="502">
        <f t="shared" si="11"/>
        <v>1.2296135543621382E-4</v>
      </c>
    </row>
    <row r="391" spans="2:16" ht="21.95" customHeight="1" thickBot="1">
      <c r="B391" s="110" t="s">
        <v>809</v>
      </c>
      <c r="C391" s="106">
        <v>1</v>
      </c>
      <c r="D391" s="108" t="s">
        <v>810</v>
      </c>
      <c r="E391" s="289"/>
      <c r="F391" s="109"/>
      <c r="G391" s="109">
        <v>149219038</v>
      </c>
      <c r="H391" s="290">
        <f t="shared" ref="H391:H393" si="12">G391/$G$394*100</f>
        <v>1.4329033210245634</v>
      </c>
      <c r="I391" s="291"/>
      <c r="J391" s="330" t="s">
        <v>1298</v>
      </c>
      <c r="K391" s="423"/>
      <c r="L391" s="423"/>
      <c r="M391" s="424"/>
      <c r="N391" s="425"/>
      <c r="O391" s="425">
        <f>O6+O73+O84+O161+O182+O227+O278+O351+O388+O189</f>
        <v>4315990159</v>
      </c>
      <c r="P391" s="501">
        <f t="shared" ref="P391" si="13">O391/$O$391*100</f>
        <v>100</v>
      </c>
    </row>
    <row r="392" spans="2:16" ht="21.95" customHeight="1">
      <c r="B392" s="115" t="s">
        <v>811</v>
      </c>
      <c r="C392" s="111">
        <v>2</v>
      </c>
      <c r="D392" s="113" t="s">
        <v>812</v>
      </c>
      <c r="E392" s="292"/>
      <c r="F392" s="114"/>
      <c r="G392" s="114">
        <v>147449187</v>
      </c>
      <c r="H392" s="293">
        <f t="shared" si="12"/>
        <v>1.4159080005238462</v>
      </c>
      <c r="I392" s="291"/>
      <c r="J392" s="295"/>
      <c r="K392" s="295"/>
      <c r="L392" s="296"/>
      <c r="M392" s="297"/>
      <c r="N392" s="298"/>
      <c r="O392" s="298"/>
      <c r="P392" s="86"/>
    </row>
    <row r="393" spans="2:16" ht="21.95" customHeight="1" thickBot="1">
      <c r="B393" s="452" t="s">
        <v>813</v>
      </c>
      <c r="C393" s="453">
        <v>2</v>
      </c>
      <c r="D393" s="454" t="s">
        <v>814</v>
      </c>
      <c r="E393" s="497" t="s">
        <v>36</v>
      </c>
      <c r="F393" s="456">
        <v>294</v>
      </c>
      <c r="G393" s="456">
        <v>1769851</v>
      </c>
      <c r="H393" s="498">
        <f t="shared" si="12"/>
        <v>1.6995320500716834E-2</v>
      </c>
      <c r="I393" s="291"/>
      <c r="J393" s="295"/>
      <c r="K393" s="295"/>
      <c r="L393" s="296"/>
      <c r="M393" s="297"/>
      <c r="N393" s="298"/>
      <c r="O393" s="298"/>
      <c r="P393" s="86"/>
    </row>
    <row r="394" spans="2:16" ht="21.95" customHeight="1" thickBot="1">
      <c r="B394" s="440" t="s">
        <v>1298</v>
      </c>
      <c r="C394" s="441"/>
      <c r="D394" s="441"/>
      <c r="E394" s="499"/>
      <c r="F394" s="444"/>
      <c r="G394" s="444">
        <f>G6+G31+G35+G54+G63+G67+G103+G223+G331+G391</f>
        <v>10413754774</v>
      </c>
      <c r="H394" s="500">
        <f>G394/$G$394*100</f>
        <v>100</v>
      </c>
      <c r="I394" s="291"/>
      <c r="J394" s="295"/>
      <c r="K394" s="295"/>
      <c r="L394" s="296"/>
      <c r="M394" s="297"/>
      <c r="N394" s="298"/>
      <c r="O394" s="298"/>
      <c r="P394" s="86"/>
    </row>
    <row r="395" spans="2:16" ht="21.95" customHeight="1">
      <c r="B395" s="299"/>
      <c r="C395" s="299"/>
      <c r="D395" s="148"/>
      <c r="E395" s="300"/>
      <c r="F395" s="301"/>
      <c r="G395" s="301"/>
      <c r="H395" s="302"/>
      <c r="I395" s="302"/>
      <c r="J395" s="299"/>
      <c r="K395" s="299"/>
      <c r="L395" s="148"/>
      <c r="M395" s="300"/>
      <c r="N395" s="301"/>
      <c r="O395" s="301"/>
      <c r="P395" s="86"/>
    </row>
    <row r="396" spans="2:16" ht="21.95" customHeight="1">
      <c r="B396" s="299"/>
      <c r="C396" s="299"/>
      <c r="D396" s="299"/>
      <c r="E396" s="303"/>
      <c r="F396" s="304"/>
      <c r="G396" s="304"/>
      <c r="H396" s="302"/>
      <c r="I396" s="302"/>
      <c r="J396" s="299"/>
      <c r="K396" s="299"/>
      <c r="L396" s="148"/>
      <c r="M396" s="300"/>
      <c r="N396" s="301"/>
      <c r="O396" s="301"/>
      <c r="P396" s="86"/>
    </row>
    <row r="397" spans="2:16" ht="21.95" customHeight="1">
      <c r="B397" s="228"/>
      <c r="C397" s="305"/>
      <c r="D397" s="306"/>
      <c r="E397" s="307"/>
      <c r="F397" s="308"/>
      <c r="G397" s="308"/>
      <c r="H397" s="309"/>
      <c r="I397" s="309"/>
      <c r="J397" s="299"/>
      <c r="K397" s="299"/>
      <c r="L397" s="148"/>
      <c r="M397" s="300"/>
      <c r="N397" s="301"/>
      <c r="O397" s="301"/>
      <c r="P397" s="86"/>
    </row>
    <row r="398" spans="2:16" ht="21.95" customHeight="1">
      <c r="B398" s="89"/>
      <c r="C398" s="90"/>
      <c r="D398" s="91"/>
      <c r="E398" s="92"/>
      <c r="F398" s="93"/>
      <c r="G398" s="93"/>
      <c r="J398" s="87"/>
      <c r="K398" s="87"/>
      <c r="L398" s="87"/>
      <c r="M398" s="185"/>
      <c r="N398" s="88"/>
      <c r="O398" s="88"/>
      <c r="P398" s="94"/>
    </row>
    <row r="399" spans="2:16" ht="21.95" customHeight="1">
      <c r="B399" s="89"/>
      <c r="C399" s="90"/>
      <c r="D399" s="91"/>
      <c r="E399" s="92"/>
      <c r="F399" s="93"/>
      <c r="G399" s="93"/>
    </row>
    <row r="400" spans="2:16" ht="21.95" customHeight="1">
      <c r="B400" s="89"/>
      <c r="C400" s="90"/>
      <c r="D400" s="91"/>
      <c r="E400" s="92"/>
      <c r="F400" s="93"/>
      <c r="G400" s="93"/>
    </row>
    <row r="401" spans="2:7" ht="21.95" customHeight="1">
      <c r="B401" s="96"/>
      <c r="C401" s="92"/>
      <c r="D401" s="92"/>
      <c r="E401" s="92"/>
      <c r="F401" s="93"/>
      <c r="G401" s="93"/>
    </row>
    <row r="402" spans="2:7" ht="21.95" customHeight="1">
      <c r="B402" s="89"/>
      <c r="C402" s="90"/>
      <c r="D402" s="91"/>
      <c r="E402" s="92"/>
      <c r="F402" s="93"/>
      <c r="G402" s="93"/>
    </row>
    <row r="403" spans="2:7" ht="21.95" customHeight="1">
      <c r="B403" s="89"/>
      <c r="C403" s="90"/>
      <c r="D403" s="91"/>
      <c r="E403" s="92"/>
      <c r="F403" s="93"/>
      <c r="G403" s="93"/>
    </row>
    <row r="404" spans="2:7" ht="21.95" customHeight="1">
      <c r="B404" s="89"/>
      <c r="C404" s="90"/>
      <c r="D404" s="91"/>
      <c r="E404" s="92"/>
      <c r="F404" s="93"/>
      <c r="G404" s="93"/>
    </row>
    <row r="405" spans="2:7" ht="21.95" customHeight="1">
      <c r="B405" s="89"/>
      <c r="C405" s="90"/>
      <c r="D405" s="91"/>
      <c r="E405" s="92"/>
      <c r="F405" s="93"/>
      <c r="G405" s="93"/>
    </row>
    <row r="406" spans="2:7" ht="21.95" customHeight="1">
      <c r="B406" s="96"/>
      <c r="C406" s="92"/>
      <c r="D406" s="92"/>
      <c r="E406" s="92"/>
      <c r="F406" s="97"/>
      <c r="G406" s="93"/>
    </row>
  </sheetData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9"/>
  <sheetViews>
    <sheetView workbookViewId="0">
      <selection activeCell="F10" sqref="F10"/>
    </sheetView>
  </sheetViews>
  <sheetFormatPr defaultRowHeight="21.95" customHeight="1"/>
  <cols>
    <col min="1" max="1" width="1.625" style="99" customWidth="1"/>
    <col min="2" max="2" width="11.625" style="99" customWidth="1"/>
    <col min="3" max="3" width="4.75" style="100" customWidth="1"/>
    <col min="4" max="4" width="40.125" style="99" bestFit="1" customWidth="1"/>
    <col min="5" max="5" width="5.625" style="136" customWidth="1"/>
    <col min="6" max="6" width="14.375" style="82" customWidth="1"/>
    <col min="7" max="7" width="15.75" style="82" customWidth="1"/>
    <col min="8" max="8" width="8.25" style="99" customWidth="1"/>
    <col min="9" max="9" width="3" style="99" customWidth="1"/>
    <col min="10" max="10" width="12" style="99" bestFit="1" customWidth="1"/>
    <col min="11" max="11" width="5.25" style="100" bestFit="1" customWidth="1"/>
    <col min="12" max="12" width="35.375" style="99" bestFit="1" customWidth="1"/>
    <col min="13" max="13" width="6.5" style="136" bestFit="1" customWidth="1"/>
    <col min="14" max="14" width="13.125" style="82" bestFit="1" customWidth="1"/>
    <col min="15" max="15" width="15" style="82" bestFit="1" customWidth="1"/>
    <col min="16" max="16" width="7.25" style="99" customWidth="1"/>
    <col min="17" max="16384" width="9" style="99"/>
  </cols>
  <sheetData>
    <row r="1" spans="1:17" s="74" customFormat="1" ht="21.95" customHeight="1">
      <c r="B1" s="271" t="s">
        <v>1308</v>
      </c>
      <c r="C1" s="270"/>
      <c r="D1" s="271"/>
      <c r="E1" s="270"/>
      <c r="F1" s="272"/>
      <c r="G1" s="272"/>
      <c r="H1" s="271"/>
      <c r="I1" s="271"/>
      <c r="J1" s="271"/>
      <c r="K1" s="270"/>
      <c r="L1" s="271"/>
      <c r="M1" s="270"/>
      <c r="N1" s="272"/>
      <c r="O1" s="272"/>
      <c r="P1" s="271"/>
      <c r="Q1" s="271"/>
    </row>
    <row r="2" spans="1:17" s="76" customFormat="1" ht="21.95" customHeight="1">
      <c r="B2" s="310"/>
      <c r="C2" s="274"/>
      <c r="D2" s="275"/>
      <c r="E2" s="274"/>
      <c r="F2" s="276"/>
      <c r="G2" s="276"/>
      <c r="H2" s="274"/>
      <c r="I2" s="275"/>
      <c r="J2" s="275"/>
      <c r="K2" s="274"/>
      <c r="L2" s="275"/>
      <c r="M2" s="274"/>
      <c r="N2" s="276"/>
      <c r="O2" s="276"/>
      <c r="P2" s="275"/>
      <c r="Q2" s="275"/>
    </row>
    <row r="3" spans="1:17" s="78" customFormat="1" ht="21.95" customHeight="1">
      <c r="B3" s="280" t="s">
        <v>1299</v>
      </c>
      <c r="C3" s="279"/>
      <c r="D3" s="280"/>
      <c r="E3" s="279"/>
      <c r="F3" s="281"/>
      <c r="G3" s="281"/>
      <c r="H3" s="280"/>
      <c r="I3" s="280"/>
      <c r="J3" s="280"/>
      <c r="K3" s="279"/>
      <c r="L3" s="280"/>
      <c r="M3" s="279"/>
      <c r="N3" s="281"/>
      <c r="O3" s="281"/>
      <c r="P3" s="280"/>
      <c r="Q3" s="280"/>
    </row>
    <row r="4" spans="1:17" ht="21.95" customHeight="1" thickBot="1">
      <c r="B4" s="273" t="s">
        <v>1</v>
      </c>
      <c r="C4" s="282"/>
      <c r="D4" s="283"/>
      <c r="E4" s="282"/>
      <c r="F4" s="284"/>
      <c r="G4" s="284"/>
      <c r="H4" s="285" t="s">
        <v>1272</v>
      </c>
      <c r="I4" s="309"/>
      <c r="J4" s="273" t="s">
        <v>1273</v>
      </c>
      <c r="K4" s="282"/>
      <c r="L4" s="283"/>
      <c r="M4" s="282"/>
      <c r="N4" s="287"/>
      <c r="O4" s="287"/>
      <c r="P4" s="285" t="s">
        <v>1272</v>
      </c>
      <c r="Q4" s="309"/>
    </row>
    <row r="5" spans="1:17" s="81" customFormat="1" ht="21.95" customHeight="1" thickBot="1">
      <c r="B5" s="422" t="s">
        <v>1274</v>
      </c>
      <c r="C5" s="413" t="s">
        <v>1275</v>
      </c>
      <c r="D5" s="413" t="s">
        <v>1276</v>
      </c>
      <c r="E5" s="413" t="s">
        <v>1277</v>
      </c>
      <c r="F5" s="414" t="s">
        <v>1278</v>
      </c>
      <c r="G5" s="414" t="s">
        <v>1279</v>
      </c>
      <c r="H5" s="415" t="s">
        <v>1280</v>
      </c>
      <c r="I5" s="309"/>
      <c r="J5" s="422" t="s">
        <v>1274</v>
      </c>
      <c r="K5" s="413" t="s">
        <v>1275</v>
      </c>
      <c r="L5" s="413" t="s">
        <v>1276</v>
      </c>
      <c r="M5" s="413" t="s">
        <v>1277</v>
      </c>
      <c r="N5" s="414" t="s">
        <v>1281</v>
      </c>
      <c r="O5" s="414" t="s">
        <v>1282</v>
      </c>
      <c r="P5" s="415" t="s">
        <v>1280</v>
      </c>
      <c r="Q5" s="309"/>
    </row>
    <row r="6" spans="1:17" ht="21.95" customHeight="1">
      <c r="A6" s="81"/>
      <c r="B6" s="408" t="s">
        <v>10</v>
      </c>
      <c r="C6" s="126">
        <v>1</v>
      </c>
      <c r="D6" s="409" t="s">
        <v>11</v>
      </c>
      <c r="E6" s="416"/>
      <c r="F6" s="336"/>
      <c r="G6" s="336">
        <v>2456230</v>
      </c>
      <c r="H6" s="421">
        <f>G6/$G$348*100</f>
        <v>0.30513561389318128</v>
      </c>
      <c r="I6" s="309"/>
      <c r="J6" s="408" t="s">
        <v>10</v>
      </c>
      <c r="K6" s="126">
        <v>1</v>
      </c>
      <c r="L6" s="409" t="s">
        <v>11</v>
      </c>
      <c r="M6" s="416"/>
      <c r="N6" s="336"/>
      <c r="O6" s="336">
        <v>2835368</v>
      </c>
      <c r="P6" s="421">
        <f>O6/$O$288*100</f>
        <v>0.34412639564116926</v>
      </c>
      <c r="Q6" s="309"/>
    </row>
    <row r="7" spans="1:17" ht="21.95" customHeight="1">
      <c r="A7" s="81"/>
      <c r="B7" s="115" t="s">
        <v>16</v>
      </c>
      <c r="C7" s="111">
        <v>2</v>
      </c>
      <c r="D7" s="113" t="s">
        <v>17</v>
      </c>
      <c r="E7" s="187" t="s">
        <v>18</v>
      </c>
      <c r="F7" s="114">
        <v>9</v>
      </c>
      <c r="G7" s="114">
        <v>79703</v>
      </c>
      <c r="H7" s="312">
        <f t="shared" ref="H7:H70" si="0">G7/$G$348*100</f>
        <v>9.9014440154742145E-3</v>
      </c>
      <c r="I7" s="309"/>
      <c r="J7" s="115" t="s">
        <v>12</v>
      </c>
      <c r="K7" s="111">
        <v>2</v>
      </c>
      <c r="L7" s="113" t="s">
        <v>13</v>
      </c>
      <c r="M7" s="187" t="s">
        <v>14</v>
      </c>
      <c r="N7" s="114">
        <v>1218626</v>
      </c>
      <c r="O7" s="114">
        <v>73446</v>
      </c>
      <c r="P7" s="312">
        <f>O7/$O$288*100</f>
        <v>8.9140835525622474E-3</v>
      </c>
      <c r="Q7" s="309"/>
    </row>
    <row r="8" spans="1:17" ht="21.95" customHeight="1">
      <c r="A8" s="81"/>
      <c r="B8" s="115" t="s">
        <v>19</v>
      </c>
      <c r="C8" s="111">
        <v>2</v>
      </c>
      <c r="D8" s="113" t="s">
        <v>20</v>
      </c>
      <c r="E8" s="187" t="s">
        <v>18</v>
      </c>
      <c r="F8" s="114">
        <v>10</v>
      </c>
      <c r="G8" s="114">
        <v>15907</v>
      </c>
      <c r="H8" s="312">
        <f t="shared" si="0"/>
        <v>1.9761147002515379E-3</v>
      </c>
      <c r="I8" s="309"/>
      <c r="J8" s="115" t="s">
        <v>16</v>
      </c>
      <c r="K8" s="111">
        <v>2</v>
      </c>
      <c r="L8" s="113" t="s">
        <v>17</v>
      </c>
      <c r="M8" s="187" t="s">
        <v>18</v>
      </c>
      <c r="N8" s="114">
        <v>2</v>
      </c>
      <c r="O8" s="114">
        <v>4511</v>
      </c>
      <c r="P8" s="312">
        <f t="shared" ref="P8:P71" si="1">O8/$O$288*100</f>
        <v>5.4749654039169316E-4</v>
      </c>
      <c r="Q8" s="309"/>
    </row>
    <row r="9" spans="1:17" ht="21.95" customHeight="1">
      <c r="A9" s="81"/>
      <c r="B9" s="115" t="s">
        <v>23</v>
      </c>
      <c r="C9" s="111">
        <v>2</v>
      </c>
      <c r="D9" s="113" t="s">
        <v>24</v>
      </c>
      <c r="E9" s="187" t="s">
        <v>18</v>
      </c>
      <c r="F9" s="114">
        <v>8</v>
      </c>
      <c r="G9" s="114">
        <v>266048</v>
      </c>
      <c r="H9" s="312">
        <f t="shared" si="0"/>
        <v>3.3050943846892639E-2</v>
      </c>
      <c r="I9" s="309"/>
      <c r="J9" s="115" t="s">
        <v>19</v>
      </c>
      <c r="K9" s="111">
        <v>2</v>
      </c>
      <c r="L9" s="113" t="s">
        <v>20</v>
      </c>
      <c r="M9" s="187" t="s">
        <v>18</v>
      </c>
      <c r="N9" s="114">
        <v>5</v>
      </c>
      <c r="O9" s="114">
        <v>20646</v>
      </c>
      <c r="P9" s="312">
        <f t="shared" si="1"/>
        <v>2.5057888656455102E-3</v>
      </c>
      <c r="Q9" s="309"/>
    </row>
    <row r="10" spans="1:17" ht="21.95" customHeight="1">
      <c r="A10" s="81"/>
      <c r="B10" s="120" t="s">
        <v>25</v>
      </c>
      <c r="C10" s="116">
        <v>3</v>
      </c>
      <c r="D10" s="118" t="s">
        <v>1287</v>
      </c>
      <c r="E10" s="188" t="s">
        <v>18</v>
      </c>
      <c r="F10" s="119">
        <v>6</v>
      </c>
      <c r="G10" s="119">
        <v>207691</v>
      </c>
      <c r="H10" s="313">
        <f t="shared" si="0"/>
        <v>2.5801297429429951E-2</v>
      </c>
      <c r="I10" s="309"/>
      <c r="J10" s="120" t="s">
        <v>21</v>
      </c>
      <c r="K10" s="116">
        <v>3</v>
      </c>
      <c r="L10" s="118" t="s">
        <v>22</v>
      </c>
      <c r="M10" s="188" t="s">
        <v>18</v>
      </c>
      <c r="N10" s="119">
        <v>4</v>
      </c>
      <c r="O10" s="119">
        <v>6990</v>
      </c>
      <c r="P10" s="313">
        <f t="shared" si="1"/>
        <v>8.4837083071113615E-4</v>
      </c>
      <c r="Q10" s="309"/>
    </row>
    <row r="11" spans="1:17" ht="21.95" customHeight="1">
      <c r="A11" s="81"/>
      <c r="B11" s="120" t="s">
        <v>27</v>
      </c>
      <c r="C11" s="116">
        <v>4</v>
      </c>
      <c r="D11" s="118" t="s">
        <v>28</v>
      </c>
      <c r="E11" s="188" t="s">
        <v>18</v>
      </c>
      <c r="F11" s="119">
        <v>3</v>
      </c>
      <c r="G11" s="119">
        <v>170054</v>
      </c>
      <c r="H11" s="313">
        <f t="shared" si="0"/>
        <v>2.112568109867197E-2</v>
      </c>
      <c r="I11" s="309"/>
      <c r="J11" s="120" t="s">
        <v>837</v>
      </c>
      <c r="K11" s="116">
        <v>3</v>
      </c>
      <c r="L11" s="118" t="s">
        <v>838</v>
      </c>
      <c r="M11" s="188" t="s">
        <v>18</v>
      </c>
      <c r="N11" s="119">
        <v>0</v>
      </c>
      <c r="O11" s="119">
        <v>2877</v>
      </c>
      <c r="P11" s="313">
        <f t="shared" si="1"/>
        <v>3.4917923890642901E-4</v>
      </c>
      <c r="Q11" s="309"/>
    </row>
    <row r="12" spans="1:17" ht="21.95" customHeight="1">
      <c r="A12" s="81"/>
      <c r="B12" s="120" t="s">
        <v>37</v>
      </c>
      <c r="C12" s="116">
        <v>4</v>
      </c>
      <c r="D12" s="118" t="s">
        <v>38</v>
      </c>
      <c r="E12" s="188" t="s">
        <v>18</v>
      </c>
      <c r="F12" s="119">
        <v>3</v>
      </c>
      <c r="G12" s="119">
        <v>37637</v>
      </c>
      <c r="H12" s="313">
        <f t="shared" si="0"/>
        <v>4.6756163307579762E-3</v>
      </c>
      <c r="I12" s="309"/>
      <c r="J12" s="120" t="s">
        <v>839</v>
      </c>
      <c r="K12" s="116">
        <v>3</v>
      </c>
      <c r="L12" s="118" t="s">
        <v>840</v>
      </c>
      <c r="M12" s="188" t="s">
        <v>18</v>
      </c>
      <c r="N12" s="119">
        <v>1</v>
      </c>
      <c r="O12" s="119">
        <v>1476</v>
      </c>
      <c r="P12" s="313">
        <f t="shared" si="1"/>
        <v>1.7914096511153607E-4</v>
      </c>
      <c r="Q12" s="309"/>
    </row>
    <row r="13" spans="1:17" ht="21.95" customHeight="1">
      <c r="A13" s="81"/>
      <c r="B13" s="120" t="s">
        <v>41</v>
      </c>
      <c r="C13" s="116">
        <v>3</v>
      </c>
      <c r="D13" s="118" t="s">
        <v>42</v>
      </c>
      <c r="E13" s="188" t="s">
        <v>18</v>
      </c>
      <c r="F13" s="119">
        <v>2</v>
      </c>
      <c r="G13" s="119">
        <v>58357</v>
      </c>
      <c r="H13" s="313">
        <f t="shared" si="0"/>
        <v>7.2496464174626896E-3</v>
      </c>
      <c r="I13" s="309"/>
      <c r="J13" s="115" t="s">
        <v>23</v>
      </c>
      <c r="K13" s="111">
        <v>2</v>
      </c>
      <c r="L13" s="113" t="s">
        <v>24</v>
      </c>
      <c r="M13" s="187" t="s">
        <v>18</v>
      </c>
      <c r="N13" s="114">
        <v>931</v>
      </c>
      <c r="O13" s="114">
        <v>2169967</v>
      </c>
      <c r="P13" s="312">
        <f t="shared" si="1"/>
        <v>0.26336719691069416</v>
      </c>
      <c r="Q13" s="309"/>
    </row>
    <row r="14" spans="1:17" ht="21.95" customHeight="1">
      <c r="A14" s="81"/>
      <c r="B14" s="115" t="s">
        <v>43</v>
      </c>
      <c r="C14" s="111">
        <v>2</v>
      </c>
      <c r="D14" s="113" t="s">
        <v>44</v>
      </c>
      <c r="E14" s="187" t="s">
        <v>18</v>
      </c>
      <c r="F14" s="114">
        <v>55</v>
      </c>
      <c r="G14" s="114">
        <v>101585</v>
      </c>
      <c r="H14" s="312">
        <f t="shared" si="0"/>
        <v>1.2619828492176558E-2</v>
      </c>
      <c r="I14" s="309"/>
      <c r="J14" s="120" t="s">
        <v>25</v>
      </c>
      <c r="K14" s="116">
        <v>3</v>
      </c>
      <c r="L14" s="118" t="s">
        <v>1287</v>
      </c>
      <c r="M14" s="188" t="s">
        <v>36</v>
      </c>
      <c r="N14" s="119">
        <v>930300</v>
      </c>
      <c r="O14" s="119">
        <v>2151015</v>
      </c>
      <c r="P14" s="313">
        <f t="shared" si="1"/>
        <v>0.26106700749958722</v>
      </c>
      <c r="Q14" s="309"/>
    </row>
    <row r="15" spans="1:17" ht="21.95" customHeight="1">
      <c r="A15" s="81"/>
      <c r="B15" s="120" t="s">
        <v>47</v>
      </c>
      <c r="C15" s="116">
        <v>3</v>
      </c>
      <c r="D15" s="118" t="s">
        <v>48</v>
      </c>
      <c r="E15" s="188" t="s">
        <v>18</v>
      </c>
      <c r="F15" s="119">
        <v>43</v>
      </c>
      <c r="G15" s="119">
        <v>20472</v>
      </c>
      <c r="H15" s="313">
        <f t="shared" si="0"/>
        <v>2.5432212323850808E-3</v>
      </c>
      <c r="I15" s="309"/>
      <c r="J15" s="120" t="s">
        <v>27</v>
      </c>
      <c r="K15" s="116">
        <v>4</v>
      </c>
      <c r="L15" s="118" t="s">
        <v>1289</v>
      </c>
      <c r="M15" s="188" t="s">
        <v>36</v>
      </c>
      <c r="N15" s="119">
        <v>2373</v>
      </c>
      <c r="O15" s="119">
        <v>4267</v>
      </c>
      <c r="P15" s="313">
        <f t="shared" si="1"/>
        <v>5.1788245130821432E-4</v>
      </c>
      <c r="Q15" s="309"/>
    </row>
    <row r="16" spans="1:17" ht="21.95" customHeight="1">
      <c r="A16" s="81"/>
      <c r="B16" s="115" t="s">
        <v>49</v>
      </c>
      <c r="C16" s="111">
        <v>2</v>
      </c>
      <c r="D16" s="113" t="s">
        <v>50</v>
      </c>
      <c r="E16" s="187" t="s">
        <v>36</v>
      </c>
      <c r="F16" s="114">
        <v>61696</v>
      </c>
      <c r="G16" s="114">
        <v>117146</v>
      </c>
      <c r="H16" s="312">
        <f t="shared" si="0"/>
        <v>1.4552959871482158E-2</v>
      </c>
      <c r="I16" s="309"/>
      <c r="J16" s="120" t="s">
        <v>37</v>
      </c>
      <c r="K16" s="116">
        <v>4</v>
      </c>
      <c r="L16" s="118" t="s">
        <v>1290</v>
      </c>
      <c r="M16" s="188" t="s">
        <v>36</v>
      </c>
      <c r="N16" s="119">
        <v>826442</v>
      </c>
      <c r="O16" s="119">
        <v>1148688</v>
      </c>
      <c r="P16" s="313">
        <f t="shared" si="1"/>
        <v>0.13941536377509495</v>
      </c>
      <c r="Q16" s="309"/>
    </row>
    <row r="17" spans="1:17" ht="21.95" customHeight="1">
      <c r="A17" s="81"/>
      <c r="B17" s="120" t="s">
        <v>51</v>
      </c>
      <c r="C17" s="116">
        <v>3</v>
      </c>
      <c r="D17" s="118" t="s">
        <v>52</v>
      </c>
      <c r="E17" s="188" t="s">
        <v>36</v>
      </c>
      <c r="F17" s="119">
        <v>51656</v>
      </c>
      <c r="G17" s="119">
        <v>100281</v>
      </c>
      <c r="H17" s="313">
        <f t="shared" si="0"/>
        <v>1.2457833548495912E-2</v>
      </c>
      <c r="I17" s="309"/>
      <c r="J17" s="120" t="s">
        <v>850</v>
      </c>
      <c r="K17" s="116">
        <v>4</v>
      </c>
      <c r="L17" s="118" t="s">
        <v>851</v>
      </c>
      <c r="M17" s="188" t="s">
        <v>36</v>
      </c>
      <c r="N17" s="119">
        <v>822</v>
      </c>
      <c r="O17" s="119">
        <v>654742</v>
      </c>
      <c r="P17" s="313">
        <f t="shared" si="1"/>
        <v>7.9465524240553767E-2</v>
      </c>
      <c r="Q17" s="309"/>
    </row>
    <row r="18" spans="1:17" ht="21.95" customHeight="1">
      <c r="A18" s="81"/>
      <c r="B18" s="120" t="s">
        <v>53</v>
      </c>
      <c r="C18" s="116">
        <v>4</v>
      </c>
      <c r="D18" s="118" t="s">
        <v>1291</v>
      </c>
      <c r="E18" s="188" t="s">
        <v>18</v>
      </c>
      <c r="F18" s="119">
        <v>3</v>
      </c>
      <c r="G18" s="119">
        <v>1320</v>
      </c>
      <c r="H18" s="313">
        <f t="shared" si="0"/>
        <v>1.6398261170126548E-4</v>
      </c>
      <c r="I18" s="309"/>
      <c r="J18" s="120" t="s">
        <v>852</v>
      </c>
      <c r="K18" s="116">
        <v>4</v>
      </c>
      <c r="L18" s="118" t="s">
        <v>853</v>
      </c>
      <c r="M18" s="188" t="s">
        <v>36</v>
      </c>
      <c r="N18" s="119">
        <v>33897</v>
      </c>
      <c r="O18" s="119">
        <v>146689</v>
      </c>
      <c r="P18" s="313">
        <f t="shared" si="1"/>
        <v>1.780352915396078E-2</v>
      </c>
      <c r="Q18" s="309"/>
    </row>
    <row r="19" spans="1:17" ht="21.95" customHeight="1">
      <c r="A19" s="81"/>
      <c r="B19" s="120" t="s">
        <v>55</v>
      </c>
      <c r="C19" s="116">
        <v>3</v>
      </c>
      <c r="D19" s="118" t="s">
        <v>56</v>
      </c>
      <c r="E19" s="188" t="s">
        <v>36</v>
      </c>
      <c r="F19" s="119">
        <v>10040</v>
      </c>
      <c r="G19" s="119">
        <v>16865</v>
      </c>
      <c r="H19" s="313">
        <f t="shared" si="0"/>
        <v>2.0951263229862442E-3</v>
      </c>
      <c r="I19" s="309"/>
      <c r="J19" s="120" t="s">
        <v>854</v>
      </c>
      <c r="K19" s="116">
        <v>4</v>
      </c>
      <c r="L19" s="118" t="s">
        <v>855</v>
      </c>
      <c r="M19" s="188" t="s">
        <v>36</v>
      </c>
      <c r="N19" s="119">
        <v>25927</v>
      </c>
      <c r="O19" s="119">
        <v>74195</v>
      </c>
      <c r="P19" s="313">
        <f t="shared" si="1"/>
        <v>9.0049890965111234E-3</v>
      </c>
      <c r="Q19" s="309"/>
    </row>
    <row r="20" spans="1:17" ht="21.95" customHeight="1">
      <c r="A20" s="81"/>
      <c r="B20" s="120" t="s">
        <v>57</v>
      </c>
      <c r="C20" s="116">
        <v>4</v>
      </c>
      <c r="D20" s="118" t="s">
        <v>58</v>
      </c>
      <c r="E20" s="188" t="s">
        <v>36</v>
      </c>
      <c r="F20" s="119">
        <v>430</v>
      </c>
      <c r="G20" s="119">
        <v>1541</v>
      </c>
      <c r="H20" s="313">
        <f t="shared" si="0"/>
        <v>1.9143727623609859E-4</v>
      </c>
      <c r="I20" s="309"/>
      <c r="J20" s="120" t="s">
        <v>856</v>
      </c>
      <c r="K20" s="116">
        <v>5</v>
      </c>
      <c r="L20" s="118" t="s">
        <v>857</v>
      </c>
      <c r="M20" s="188" t="s">
        <v>36</v>
      </c>
      <c r="N20" s="119">
        <v>3872</v>
      </c>
      <c r="O20" s="119">
        <v>27581</v>
      </c>
      <c r="P20" s="313">
        <f t="shared" si="1"/>
        <v>3.3474843893911083E-3</v>
      </c>
      <c r="Q20" s="309"/>
    </row>
    <row r="21" spans="1:17" ht="21.95" customHeight="1">
      <c r="A21" s="81"/>
      <c r="B21" s="115" t="s">
        <v>59</v>
      </c>
      <c r="C21" s="111">
        <v>2</v>
      </c>
      <c r="D21" s="113" t="s">
        <v>60</v>
      </c>
      <c r="E21" s="187" t="s">
        <v>18</v>
      </c>
      <c r="F21" s="114">
        <v>0</v>
      </c>
      <c r="G21" s="114">
        <v>6517</v>
      </c>
      <c r="H21" s="312">
        <f t="shared" si="0"/>
        <v>8.0960203064935391E-4</v>
      </c>
      <c r="I21" s="309"/>
      <c r="J21" s="120" t="s">
        <v>868</v>
      </c>
      <c r="K21" s="116">
        <v>3</v>
      </c>
      <c r="L21" s="118" t="s">
        <v>42</v>
      </c>
      <c r="M21" s="188" t="s">
        <v>18</v>
      </c>
      <c r="N21" s="119">
        <v>6</v>
      </c>
      <c r="O21" s="119">
        <v>18952</v>
      </c>
      <c r="P21" s="313">
        <f t="shared" si="1"/>
        <v>2.3001894111069317E-3</v>
      </c>
      <c r="Q21" s="309"/>
    </row>
    <row r="22" spans="1:17" ht="21.95" customHeight="1">
      <c r="A22" s="81"/>
      <c r="B22" s="115" t="s">
        <v>61</v>
      </c>
      <c r="C22" s="111">
        <v>2</v>
      </c>
      <c r="D22" s="113" t="s">
        <v>62</v>
      </c>
      <c r="E22" s="187" t="s">
        <v>18</v>
      </c>
      <c r="F22" s="114">
        <v>30</v>
      </c>
      <c r="G22" s="114">
        <v>209445</v>
      </c>
      <c r="H22" s="312">
        <f t="shared" si="0"/>
        <v>2.601919553619057E-2</v>
      </c>
      <c r="I22" s="309"/>
      <c r="J22" s="115" t="s">
        <v>43</v>
      </c>
      <c r="K22" s="111">
        <v>2</v>
      </c>
      <c r="L22" s="113" t="s">
        <v>44</v>
      </c>
      <c r="M22" s="187" t="s">
        <v>18</v>
      </c>
      <c r="N22" s="114">
        <v>97</v>
      </c>
      <c r="O22" s="114">
        <v>30817</v>
      </c>
      <c r="P22" s="312">
        <f t="shared" si="1"/>
        <v>3.7402351773998688E-3</v>
      </c>
      <c r="Q22" s="309"/>
    </row>
    <row r="23" spans="1:17" ht="21.95" customHeight="1">
      <c r="A23" s="81"/>
      <c r="B23" s="120" t="s">
        <v>63</v>
      </c>
      <c r="C23" s="116">
        <v>3</v>
      </c>
      <c r="D23" s="118" t="s">
        <v>64</v>
      </c>
      <c r="E23" s="188" t="s">
        <v>18</v>
      </c>
      <c r="F23" s="119">
        <v>27</v>
      </c>
      <c r="G23" s="119">
        <v>186634</v>
      </c>
      <c r="H23" s="313">
        <f t="shared" si="0"/>
        <v>2.3185402085040895E-2</v>
      </c>
      <c r="I23" s="309"/>
      <c r="J23" s="115" t="s">
        <v>49</v>
      </c>
      <c r="K23" s="111">
        <v>2</v>
      </c>
      <c r="L23" s="113" t="s">
        <v>50</v>
      </c>
      <c r="M23" s="187" t="s">
        <v>36</v>
      </c>
      <c r="N23" s="114">
        <v>22768</v>
      </c>
      <c r="O23" s="114">
        <v>47056</v>
      </c>
      <c r="P23" s="312">
        <f t="shared" si="1"/>
        <v>5.7111499012794309E-3</v>
      </c>
      <c r="Q23" s="309"/>
    </row>
    <row r="24" spans="1:17" ht="21.95" customHeight="1">
      <c r="A24" s="81"/>
      <c r="B24" s="115" t="s">
        <v>65</v>
      </c>
      <c r="C24" s="111">
        <v>2</v>
      </c>
      <c r="D24" s="113" t="s">
        <v>66</v>
      </c>
      <c r="E24" s="187" t="s">
        <v>18</v>
      </c>
      <c r="F24" s="114">
        <v>1</v>
      </c>
      <c r="G24" s="114">
        <v>11636</v>
      </c>
      <c r="H24" s="312">
        <f t="shared" si="0"/>
        <v>1.4455315679969131E-3</v>
      </c>
      <c r="I24" s="309"/>
      <c r="J24" s="120" t="s">
        <v>51</v>
      </c>
      <c r="K24" s="116">
        <v>3</v>
      </c>
      <c r="L24" s="118" t="s">
        <v>52</v>
      </c>
      <c r="M24" s="188" t="s">
        <v>36</v>
      </c>
      <c r="N24" s="119">
        <v>8957</v>
      </c>
      <c r="O24" s="119">
        <v>31560</v>
      </c>
      <c r="P24" s="313">
        <f t="shared" si="1"/>
        <v>3.8304125060434134E-3</v>
      </c>
      <c r="Q24" s="309"/>
    </row>
    <row r="25" spans="1:17" ht="21.95" customHeight="1">
      <c r="A25" s="81"/>
      <c r="B25" s="120" t="s">
        <v>67</v>
      </c>
      <c r="C25" s="116">
        <v>3</v>
      </c>
      <c r="D25" s="118" t="s">
        <v>68</v>
      </c>
      <c r="E25" s="188" t="s">
        <v>18</v>
      </c>
      <c r="F25" s="119">
        <v>1</v>
      </c>
      <c r="G25" s="119">
        <v>11636</v>
      </c>
      <c r="H25" s="313">
        <f t="shared" si="0"/>
        <v>1.4455315679969131E-3</v>
      </c>
      <c r="I25" s="309"/>
      <c r="J25" s="120" t="s">
        <v>55</v>
      </c>
      <c r="K25" s="116">
        <v>3</v>
      </c>
      <c r="L25" s="118" t="s">
        <v>56</v>
      </c>
      <c r="M25" s="188" t="s">
        <v>36</v>
      </c>
      <c r="N25" s="119">
        <v>13811</v>
      </c>
      <c r="O25" s="119">
        <v>15496</v>
      </c>
      <c r="P25" s="313">
        <f t="shared" si="1"/>
        <v>1.8807373952360181E-3</v>
      </c>
      <c r="Q25" s="309"/>
    </row>
    <row r="26" spans="1:17" ht="21.95" customHeight="1">
      <c r="A26" s="81"/>
      <c r="B26" s="115" t="s">
        <v>69</v>
      </c>
      <c r="C26" s="111">
        <v>2</v>
      </c>
      <c r="D26" s="113" t="s">
        <v>70</v>
      </c>
      <c r="E26" s="187"/>
      <c r="F26" s="114"/>
      <c r="G26" s="114">
        <v>1648243</v>
      </c>
      <c r="H26" s="312">
        <f t="shared" si="0"/>
        <v>0.20475999383206736</v>
      </c>
      <c r="I26" s="309"/>
      <c r="J26" s="120" t="s">
        <v>893</v>
      </c>
      <c r="K26" s="116">
        <v>4</v>
      </c>
      <c r="L26" s="118" t="s">
        <v>894</v>
      </c>
      <c r="M26" s="188" t="s">
        <v>18</v>
      </c>
      <c r="N26" s="119">
        <v>4</v>
      </c>
      <c r="O26" s="119">
        <v>1518</v>
      </c>
      <c r="P26" s="313">
        <f t="shared" si="1"/>
        <v>1.8423847224885618E-4</v>
      </c>
      <c r="Q26" s="309"/>
    </row>
    <row r="27" spans="1:17" ht="21.95" customHeight="1">
      <c r="A27" s="81"/>
      <c r="B27" s="110" t="s">
        <v>71</v>
      </c>
      <c r="C27" s="106">
        <v>1</v>
      </c>
      <c r="D27" s="108" t="s">
        <v>72</v>
      </c>
      <c r="E27" s="186"/>
      <c r="F27" s="109"/>
      <c r="G27" s="109">
        <v>183217</v>
      </c>
      <c r="H27" s="311">
        <f t="shared" si="0"/>
        <v>2.2760910733386937E-2</v>
      </c>
      <c r="I27" s="309"/>
      <c r="J27" s="120" t="s">
        <v>57</v>
      </c>
      <c r="K27" s="116">
        <v>4</v>
      </c>
      <c r="L27" s="118" t="s">
        <v>895</v>
      </c>
      <c r="M27" s="188" t="s">
        <v>36</v>
      </c>
      <c r="N27" s="119">
        <v>1288</v>
      </c>
      <c r="O27" s="119">
        <v>856</v>
      </c>
      <c r="P27" s="313">
        <f t="shared" si="1"/>
        <v>1.0389205022728651E-4</v>
      </c>
      <c r="Q27" s="309"/>
    </row>
    <row r="28" spans="1:17" ht="21.95" customHeight="1">
      <c r="A28" s="81"/>
      <c r="B28" s="115" t="s">
        <v>73</v>
      </c>
      <c r="C28" s="111">
        <v>2</v>
      </c>
      <c r="D28" s="113" t="s">
        <v>74</v>
      </c>
      <c r="E28" s="187" t="s">
        <v>75</v>
      </c>
      <c r="F28" s="114">
        <v>19</v>
      </c>
      <c r="G28" s="114">
        <v>175512</v>
      </c>
      <c r="H28" s="312">
        <f t="shared" si="0"/>
        <v>2.1803724352206445E-2</v>
      </c>
      <c r="I28" s="309"/>
      <c r="J28" s="115" t="s">
        <v>59</v>
      </c>
      <c r="K28" s="111">
        <v>2</v>
      </c>
      <c r="L28" s="113" t="s">
        <v>60</v>
      </c>
      <c r="M28" s="187" t="s">
        <v>18</v>
      </c>
      <c r="N28" s="114">
        <v>23</v>
      </c>
      <c r="O28" s="114">
        <v>49241</v>
      </c>
      <c r="P28" s="312">
        <f t="shared" si="1"/>
        <v>5.9763416416376332E-3</v>
      </c>
      <c r="Q28" s="309"/>
    </row>
    <row r="29" spans="1:17" ht="21.95" customHeight="1">
      <c r="A29" s="81"/>
      <c r="B29" s="115" t="s">
        <v>76</v>
      </c>
      <c r="C29" s="111">
        <v>2</v>
      </c>
      <c r="D29" s="113" t="s">
        <v>77</v>
      </c>
      <c r="E29" s="187" t="s">
        <v>36</v>
      </c>
      <c r="F29" s="114">
        <v>1080</v>
      </c>
      <c r="G29" s="114">
        <v>7705</v>
      </c>
      <c r="H29" s="312">
        <f t="shared" si="0"/>
        <v>9.5718638118049272E-4</v>
      </c>
      <c r="I29" s="309"/>
      <c r="J29" s="120" t="s">
        <v>906</v>
      </c>
      <c r="K29" s="116">
        <v>3</v>
      </c>
      <c r="L29" s="118" t="s">
        <v>907</v>
      </c>
      <c r="M29" s="188" t="s">
        <v>18</v>
      </c>
      <c r="N29" s="119">
        <v>11</v>
      </c>
      <c r="O29" s="119">
        <v>7997</v>
      </c>
      <c r="P29" s="313">
        <f t="shared" si="1"/>
        <v>9.7058963278926413E-4</v>
      </c>
      <c r="Q29" s="309"/>
    </row>
    <row r="30" spans="1:17" ht="21.95" customHeight="1">
      <c r="A30" s="81"/>
      <c r="B30" s="120" t="s">
        <v>78</v>
      </c>
      <c r="C30" s="116">
        <v>3</v>
      </c>
      <c r="D30" s="118" t="s">
        <v>79</v>
      </c>
      <c r="E30" s="188" t="s">
        <v>18</v>
      </c>
      <c r="F30" s="119">
        <v>1</v>
      </c>
      <c r="G30" s="119">
        <v>7705</v>
      </c>
      <c r="H30" s="313">
        <f t="shared" si="0"/>
        <v>9.5718638118049272E-4</v>
      </c>
      <c r="I30" s="309"/>
      <c r="J30" s="115" t="s">
        <v>61</v>
      </c>
      <c r="K30" s="111">
        <v>2</v>
      </c>
      <c r="L30" s="113" t="s">
        <v>62</v>
      </c>
      <c r="M30" s="187" t="s">
        <v>18</v>
      </c>
      <c r="N30" s="114">
        <v>16</v>
      </c>
      <c r="O30" s="114">
        <v>54527</v>
      </c>
      <c r="P30" s="312">
        <f t="shared" si="1"/>
        <v>6.6178993256346382E-3</v>
      </c>
      <c r="Q30" s="309"/>
    </row>
    <row r="31" spans="1:17" ht="21.95" customHeight="1">
      <c r="A31" s="81"/>
      <c r="B31" s="110" t="s">
        <v>80</v>
      </c>
      <c r="C31" s="106">
        <v>1</v>
      </c>
      <c r="D31" s="108" t="s">
        <v>1293</v>
      </c>
      <c r="E31" s="186"/>
      <c r="F31" s="109"/>
      <c r="G31" s="109">
        <v>893939</v>
      </c>
      <c r="H31" s="311">
        <f t="shared" si="0"/>
        <v>0.1110533726678921</v>
      </c>
      <c r="I31" s="309"/>
      <c r="J31" s="120" t="s">
        <v>63</v>
      </c>
      <c r="K31" s="116">
        <v>3</v>
      </c>
      <c r="L31" s="118" t="s">
        <v>908</v>
      </c>
      <c r="M31" s="188" t="s">
        <v>36</v>
      </c>
      <c r="N31" s="119">
        <v>7319</v>
      </c>
      <c r="O31" s="119">
        <v>13083</v>
      </c>
      <c r="P31" s="313">
        <f t="shared" si="1"/>
        <v>1.5878734732752212E-3</v>
      </c>
      <c r="Q31" s="309"/>
    </row>
    <row r="32" spans="1:17" ht="21.95" customHeight="1">
      <c r="A32" s="81"/>
      <c r="B32" s="115" t="s">
        <v>84</v>
      </c>
      <c r="C32" s="111">
        <v>2</v>
      </c>
      <c r="D32" s="113" t="s">
        <v>85</v>
      </c>
      <c r="E32" s="187" t="s">
        <v>18</v>
      </c>
      <c r="F32" s="114">
        <v>0</v>
      </c>
      <c r="G32" s="114">
        <v>850</v>
      </c>
      <c r="H32" s="312">
        <f t="shared" si="0"/>
        <v>1.0559486359551187E-4</v>
      </c>
      <c r="I32" s="309"/>
      <c r="J32" s="120" t="s">
        <v>909</v>
      </c>
      <c r="K32" s="116">
        <v>4</v>
      </c>
      <c r="L32" s="118" t="s">
        <v>910</v>
      </c>
      <c r="M32" s="188" t="s">
        <v>36</v>
      </c>
      <c r="N32" s="119">
        <v>1220</v>
      </c>
      <c r="O32" s="119">
        <v>1203</v>
      </c>
      <c r="P32" s="313">
        <f t="shared" si="1"/>
        <v>1.460071687189552E-4</v>
      </c>
      <c r="Q32" s="309"/>
    </row>
    <row r="33" spans="1:17" ht="21.95" customHeight="1">
      <c r="A33" s="81"/>
      <c r="B33" s="115" t="s">
        <v>86</v>
      </c>
      <c r="C33" s="111">
        <v>2</v>
      </c>
      <c r="D33" s="113" t="s">
        <v>87</v>
      </c>
      <c r="E33" s="187" t="s">
        <v>18</v>
      </c>
      <c r="F33" s="114">
        <v>61</v>
      </c>
      <c r="G33" s="114">
        <v>68929</v>
      </c>
      <c r="H33" s="312">
        <f t="shared" si="0"/>
        <v>8.5629980620882794E-3</v>
      </c>
      <c r="I33" s="309"/>
      <c r="J33" s="120" t="s">
        <v>919</v>
      </c>
      <c r="K33" s="116">
        <v>3</v>
      </c>
      <c r="L33" s="118" t="s">
        <v>920</v>
      </c>
      <c r="M33" s="188" t="s">
        <v>18</v>
      </c>
      <c r="N33" s="119">
        <v>5</v>
      </c>
      <c r="O33" s="119">
        <v>21059</v>
      </c>
      <c r="P33" s="313">
        <f t="shared" si="1"/>
        <v>2.5559143524958253E-3</v>
      </c>
      <c r="Q33" s="309"/>
    </row>
    <row r="34" spans="1:17" ht="21.95" customHeight="1">
      <c r="A34" s="81"/>
      <c r="B34" s="120" t="s">
        <v>88</v>
      </c>
      <c r="C34" s="116">
        <v>3</v>
      </c>
      <c r="D34" s="118" t="s">
        <v>89</v>
      </c>
      <c r="E34" s="188" t="s">
        <v>18</v>
      </c>
      <c r="F34" s="119">
        <v>61</v>
      </c>
      <c r="G34" s="119">
        <v>68058</v>
      </c>
      <c r="H34" s="313">
        <f t="shared" si="0"/>
        <v>8.4547943842157025E-3</v>
      </c>
      <c r="I34" s="309"/>
      <c r="J34" s="120" t="s">
        <v>921</v>
      </c>
      <c r="K34" s="116">
        <v>4</v>
      </c>
      <c r="L34" s="118" t="s">
        <v>922</v>
      </c>
      <c r="M34" s="188" t="s">
        <v>36</v>
      </c>
      <c r="N34" s="119">
        <v>6937</v>
      </c>
      <c r="O34" s="119">
        <v>19127</v>
      </c>
      <c r="P34" s="313">
        <f t="shared" si="1"/>
        <v>2.3214290241790991E-3</v>
      </c>
      <c r="Q34" s="309"/>
    </row>
    <row r="35" spans="1:17" ht="21.95" customHeight="1">
      <c r="A35" s="81"/>
      <c r="B35" s="115" t="s">
        <v>90</v>
      </c>
      <c r="C35" s="111">
        <v>2</v>
      </c>
      <c r="D35" s="113" t="s">
        <v>91</v>
      </c>
      <c r="E35" s="187"/>
      <c r="F35" s="114"/>
      <c r="G35" s="114">
        <v>3696</v>
      </c>
      <c r="H35" s="312">
        <f t="shared" si="0"/>
        <v>4.591513127635434E-4</v>
      </c>
      <c r="I35" s="309"/>
      <c r="J35" s="120" t="s">
        <v>923</v>
      </c>
      <c r="K35" s="116">
        <v>4</v>
      </c>
      <c r="L35" s="118" t="s">
        <v>924</v>
      </c>
      <c r="M35" s="188" t="s">
        <v>36</v>
      </c>
      <c r="N35" s="119">
        <v>700</v>
      </c>
      <c r="O35" s="119">
        <v>1932</v>
      </c>
      <c r="P35" s="313">
        <f t="shared" si="1"/>
        <v>2.3448532831672604E-4</v>
      </c>
      <c r="Q35" s="309"/>
    </row>
    <row r="36" spans="1:17" ht="21.95" customHeight="1">
      <c r="A36" s="81"/>
      <c r="B36" s="120" t="s">
        <v>92</v>
      </c>
      <c r="C36" s="116">
        <v>3</v>
      </c>
      <c r="D36" s="118" t="s">
        <v>93</v>
      </c>
      <c r="E36" s="188"/>
      <c r="F36" s="119"/>
      <c r="G36" s="119">
        <v>3471</v>
      </c>
      <c r="H36" s="313">
        <f t="shared" si="0"/>
        <v>4.3119973122355485E-4</v>
      </c>
      <c r="I36" s="309"/>
      <c r="J36" s="115" t="s">
        <v>65</v>
      </c>
      <c r="K36" s="111">
        <v>2</v>
      </c>
      <c r="L36" s="113" t="s">
        <v>66</v>
      </c>
      <c r="M36" s="187" t="s">
        <v>18</v>
      </c>
      <c r="N36" s="114">
        <v>108</v>
      </c>
      <c r="O36" s="114">
        <v>191516</v>
      </c>
      <c r="P36" s="312">
        <f t="shared" si="1"/>
        <v>2.3244147069309582E-2</v>
      </c>
      <c r="Q36" s="309"/>
    </row>
    <row r="37" spans="1:17" ht="21.95" customHeight="1">
      <c r="A37" s="81"/>
      <c r="B37" s="120" t="s">
        <v>94</v>
      </c>
      <c r="C37" s="116">
        <v>4</v>
      </c>
      <c r="D37" s="118" t="s">
        <v>95</v>
      </c>
      <c r="E37" s="188"/>
      <c r="F37" s="119"/>
      <c r="G37" s="119">
        <v>3471</v>
      </c>
      <c r="H37" s="313">
        <f t="shared" si="0"/>
        <v>4.3119973122355485E-4</v>
      </c>
      <c r="I37" s="309"/>
      <c r="J37" s="120" t="s">
        <v>67</v>
      </c>
      <c r="K37" s="116">
        <v>3</v>
      </c>
      <c r="L37" s="118" t="s">
        <v>927</v>
      </c>
      <c r="M37" s="188" t="s">
        <v>18</v>
      </c>
      <c r="N37" s="119">
        <v>3</v>
      </c>
      <c r="O37" s="119">
        <v>1585</v>
      </c>
      <c r="P37" s="313">
        <f t="shared" si="1"/>
        <v>1.9237020982505737E-4</v>
      </c>
      <c r="Q37" s="309"/>
    </row>
    <row r="38" spans="1:17" ht="21.95" customHeight="1">
      <c r="A38" s="81"/>
      <c r="B38" s="115" t="s">
        <v>98</v>
      </c>
      <c r="C38" s="111">
        <v>2</v>
      </c>
      <c r="D38" s="113" t="s">
        <v>99</v>
      </c>
      <c r="E38" s="187" t="s">
        <v>18</v>
      </c>
      <c r="F38" s="114">
        <v>2</v>
      </c>
      <c r="G38" s="114">
        <v>11359</v>
      </c>
      <c r="H38" s="312">
        <f t="shared" si="0"/>
        <v>1.4111200653899049E-3</v>
      </c>
      <c r="I38" s="309"/>
      <c r="J38" s="115" t="s">
        <v>69</v>
      </c>
      <c r="K38" s="111">
        <v>2</v>
      </c>
      <c r="L38" s="113" t="s">
        <v>70</v>
      </c>
      <c r="M38" s="187"/>
      <c r="N38" s="114"/>
      <c r="O38" s="114">
        <v>193641</v>
      </c>
      <c r="P38" s="312">
        <f t="shared" si="1"/>
        <v>2.3502056656614468E-2</v>
      </c>
      <c r="Q38" s="309"/>
    </row>
    <row r="39" spans="1:17" ht="21.95" customHeight="1">
      <c r="A39" s="81"/>
      <c r="B39" s="120" t="s">
        <v>100</v>
      </c>
      <c r="C39" s="116">
        <v>3</v>
      </c>
      <c r="D39" s="118" t="s">
        <v>101</v>
      </c>
      <c r="E39" s="188" t="s">
        <v>18</v>
      </c>
      <c r="F39" s="119">
        <v>1</v>
      </c>
      <c r="G39" s="119">
        <v>7960</v>
      </c>
      <c r="H39" s="313">
        <f t="shared" si="0"/>
        <v>9.8886484025914644E-4</v>
      </c>
      <c r="I39" s="309"/>
      <c r="J39" s="110" t="s">
        <v>71</v>
      </c>
      <c r="K39" s="106">
        <v>1</v>
      </c>
      <c r="L39" s="108" t="s">
        <v>72</v>
      </c>
      <c r="M39" s="186"/>
      <c r="N39" s="109"/>
      <c r="O39" s="109">
        <v>107912</v>
      </c>
      <c r="P39" s="311">
        <f t="shared" si="1"/>
        <v>1.3097195004821191E-2</v>
      </c>
      <c r="Q39" s="309"/>
    </row>
    <row r="40" spans="1:17" ht="21.95" customHeight="1">
      <c r="A40" s="81"/>
      <c r="B40" s="120" t="s">
        <v>102</v>
      </c>
      <c r="C40" s="116">
        <v>4</v>
      </c>
      <c r="D40" s="118" t="s">
        <v>103</v>
      </c>
      <c r="E40" s="188" t="s">
        <v>36</v>
      </c>
      <c r="F40" s="119">
        <v>1455</v>
      </c>
      <c r="G40" s="119">
        <v>7960</v>
      </c>
      <c r="H40" s="313">
        <f t="shared" si="0"/>
        <v>9.8886484025914644E-4</v>
      </c>
      <c r="I40" s="309"/>
      <c r="J40" s="115" t="s">
        <v>73</v>
      </c>
      <c r="K40" s="111">
        <v>2</v>
      </c>
      <c r="L40" s="113" t="s">
        <v>74</v>
      </c>
      <c r="M40" s="187" t="s">
        <v>75</v>
      </c>
      <c r="N40" s="114">
        <v>71</v>
      </c>
      <c r="O40" s="114">
        <v>104318</v>
      </c>
      <c r="P40" s="312">
        <f t="shared" si="1"/>
        <v>1.2660994036927655E-2</v>
      </c>
      <c r="Q40" s="309"/>
    </row>
    <row r="41" spans="1:17" ht="21.95" customHeight="1">
      <c r="A41" s="81"/>
      <c r="B41" s="115" t="s">
        <v>106</v>
      </c>
      <c r="C41" s="111">
        <v>2</v>
      </c>
      <c r="D41" s="113" t="s">
        <v>107</v>
      </c>
      <c r="E41" s="187" t="s">
        <v>18</v>
      </c>
      <c r="F41" s="114">
        <v>16</v>
      </c>
      <c r="G41" s="114">
        <v>33019</v>
      </c>
      <c r="H41" s="312">
        <f t="shared" si="0"/>
        <v>4.1019256483061251E-3</v>
      </c>
      <c r="I41" s="309"/>
      <c r="J41" s="120" t="s">
        <v>930</v>
      </c>
      <c r="K41" s="116">
        <v>3</v>
      </c>
      <c r="L41" s="118" t="s">
        <v>931</v>
      </c>
      <c r="M41" s="188" t="s">
        <v>932</v>
      </c>
      <c r="N41" s="119">
        <v>71199</v>
      </c>
      <c r="O41" s="119">
        <v>104318</v>
      </c>
      <c r="P41" s="313">
        <f t="shared" si="1"/>
        <v>1.2660994036927655E-2</v>
      </c>
      <c r="Q41" s="309"/>
    </row>
    <row r="42" spans="1:17" ht="21.95" customHeight="1">
      <c r="A42" s="81"/>
      <c r="B42" s="120" t="s">
        <v>108</v>
      </c>
      <c r="C42" s="116">
        <v>3</v>
      </c>
      <c r="D42" s="118" t="s">
        <v>109</v>
      </c>
      <c r="E42" s="188" t="s">
        <v>18</v>
      </c>
      <c r="F42" s="119">
        <v>0</v>
      </c>
      <c r="G42" s="119">
        <v>8908</v>
      </c>
      <c r="H42" s="313">
        <f t="shared" si="0"/>
        <v>1.1066341704809644E-3</v>
      </c>
      <c r="I42" s="309"/>
      <c r="J42" s="120" t="s">
        <v>933</v>
      </c>
      <c r="K42" s="116">
        <v>4</v>
      </c>
      <c r="L42" s="118" t="s">
        <v>934</v>
      </c>
      <c r="M42" s="188" t="s">
        <v>932</v>
      </c>
      <c r="N42" s="119">
        <v>465</v>
      </c>
      <c r="O42" s="119">
        <v>11809</v>
      </c>
      <c r="P42" s="313">
        <f t="shared" si="1"/>
        <v>1.4332490901098436E-3</v>
      </c>
      <c r="Q42" s="309"/>
    </row>
    <row r="43" spans="1:17" ht="21.95" customHeight="1">
      <c r="A43" s="81"/>
      <c r="B43" s="115" t="s">
        <v>110</v>
      </c>
      <c r="C43" s="111">
        <v>2</v>
      </c>
      <c r="D43" s="113" t="s">
        <v>111</v>
      </c>
      <c r="E43" s="187" t="s">
        <v>18</v>
      </c>
      <c r="F43" s="114">
        <v>0</v>
      </c>
      <c r="G43" s="114">
        <v>1530</v>
      </c>
      <c r="H43" s="312">
        <f t="shared" si="0"/>
        <v>1.9007075447192135E-4</v>
      </c>
      <c r="I43" s="309"/>
      <c r="J43" s="120" t="s">
        <v>935</v>
      </c>
      <c r="K43" s="116">
        <v>5</v>
      </c>
      <c r="L43" s="118" t="s">
        <v>936</v>
      </c>
      <c r="M43" s="188" t="s">
        <v>932</v>
      </c>
      <c r="N43" s="119">
        <v>67</v>
      </c>
      <c r="O43" s="119">
        <v>6355</v>
      </c>
      <c r="P43" s="313">
        <f t="shared" si="1"/>
        <v>7.7130137756355806E-4</v>
      </c>
      <c r="Q43" s="309"/>
    </row>
    <row r="44" spans="1:17" ht="21.95" customHeight="1">
      <c r="A44" s="81"/>
      <c r="B44" s="115" t="s">
        <v>114</v>
      </c>
      <c r="C44" s="111">
        <v>2</v>
      </c>
      <c r="D44" s="113" t="s">
        <v>115</v>
      </c>
      <c r="E44" s="187"/>
      <c r="F44" s="114"/>
      <c r="G44" s="114">
        <v>774556</v>
      </c>
      <c r="H44" s="312">
        <f t="shared" si="0"/>
        <v>9.6222511961276805E-2</v>
      </c>
      <c r="I44" s="309"/>
      <c r="J44" s="120" t="s">
        <v>937</v>
      </c>
      <c r="K44" s="116">
        <v>5</v>
      </c>
      <c r="L44" s="118" t="s">
        <v>938</v>
      </c>
      <c r="M44" s="188" t="s">
        <v>932</v>
      </c>
      <c r="N44" s="119">
        <v>167</v>
      </c>
      <c r="O44" s="119">
        <v>2978</v>
      </c>
      <c r="P44" s="313">
        <f t="shared" si="1"/>
        <v>3.6143752987950842E-4</v>
      </c>
      <c r="Q44" s="309"/>
    </row>
    <row r="45" spans="1:17" ht="21.95" customHeight="1">
      <c r="A45" s="81"/>
      <c r="B45" s="120" t="s">
        <v>116</v>
      </c>
      <c r="C45" s="116">
        <v>3</v>
      </c>
      <c r="D45" s="118" t="s">
        <v>117</v>
      </c>
      <c r="E45" s="188" t="s">
        <v>18</v>
      </c>
      <c r="F45" s="119">
        <v>0</v>
      </c>
      <c r="G45" s="119">
        <v>2580</v>
      </c>
      <c r="H45" s="313">
        <f t="shared" si="0"/>
        <v>3.2051146832520072E-4</v>
      </c>
      <c r="I45" s="309"/>
      <c r="J45" s="120" t="s">
        <v>939</v>
      </c>
      <c r="K45" s="116">
        <v>4</v>
      </c>
      <c r="L45" s="118" t="s">
        <v>940</v>
      </c>
      <c r="M45" s="188" t="s">
        <v>932</v>
      </c>
      <c r="N45" s="119">
        <v>68336</v>
      </c>
      <c r="O45" s="119">
        <v>89127</v>
      </c>
      <c r="P45" s="313">
        <f t="shared" si="1"/>
        <v>1.0817274253045985E-2</v>
      </c>
      <c r="Q45" s="309"/>
    </row>
    <row r="46" spans="1:17" ht="21.95" customHeight="1">
      <c r="A46" s="81"/>
      <c r="B46" s="110" t="s">
        <v>118</v>
      </c>
      <c r="C46" s="106">
        <v>1</v>
      </c>
      <c r="D46" s="108" t="s">
        <v>119</v>
      </c>
      <c r="E46" s="186"/>
      <c r="F46" s="109"/>
      <c r="G46" s="109">
        <v>531566</v>
      </c>
      <c r="H46" s="311">
        <f t="shared" si="0"/>
        <v>6.6036046190602188E-2</v>
      </c>
      <c r="I46" s="309"/>
      <c r="J46" s="120" t="s">
        <v>941</v>
      </c>
      <c r="K46" s="116">
        <v>4</v>
      </c>
      <c r="L46" s="118" t="s">
        <v>942</v>
      </c>
      <c r="M46" s="188" t="s">
        <v>932</v>
      </c>
      <c r="N46" s="119">
        <v>2398</v>
      </c>
      <c r="O46" s="119">
        <v>3382</v>
      </c>
      <c r="P46" s="313">
        <f t="shared" si="1"/>
        <v>4.1047069377182587E-4</v>
      </c>
      <c r="Q46" s="309"/>
    </row>
    <row r="47" spans="1:17" ht="21.95" customHeight="1">
      <c r="A47" s="81"/>
      <c r="B47" s="115" t="s">
        <v>124</v>
      </c>
      <c r="C47" s="111">
        <v>2</v>
      </c>
      <c r="D47" s="113" t="s">
        <v>125</v>
      </c>
      <c r="E47" s="187"/>
      <c r="F47" s="114"/>
      <c r="G47" s="114">
        <v>531566</v>
      </c>
      <c r="H47" s="312">
        <f t="shared" si="0"/>
        <v>6.6036046190602188E-2</v>
      </c>
      <c r="I47" s="309"/>
      <c r="J47" s="115" t="s">
        <v>76</v>
      </c>
      <c r="K47" s="111">
        <v>2</v>
      </c>
      <c r="L47" s="113" t="s">
        <v>77</v>
      </c>
      <c r="M47" s="187"/>
      <c r="N47" s="114"/>
      <c r="O47" s="114">
        <v>3594</v>
      </c>
      <c r="P47" s="312">
        <f t="shared" si="1"/>
        <v>4.3620096789353694E-4</v>
      </c>
      <c r="Q47" s="309"/>
    </row>
    <row r="48" spans="1:17" ht="21.95" customHeight="1">
      <c r="A48" s="81"/>
      <c r="B48" s="120" t="s">
        <v>126</v>
      </c>
      <c r="C48" s="116">
        <v>3</v>
      </c>
      <c r="D48" s="118" t="s">
        <v>127</v>
      </c>
      <c r="E48" s="188"/>
      <c r="F48" s="119"/>
      <c r="G48" s="119">
        <v>529655</v>
      </c>
      <c r="H48" s="313">
        <f t="shared" si="0"/>
        <v>6.5798644091389219E-2</v>
      </c>
      <c r="I48" s="309"/>
      <c r="J48" s="120" t="s">
        <v>943</v>
      </c>
      <c r="K48" s="116">
        <v>3</v>
      </c>
      <c r="L48" s="118" t="s">
        <v>944</v>
      </c>
      <c r="M48" s="188"/>
      <c r="N48" s="119"/>
      <c r="O48" s="119">
        <v>3594</v>
      </c>
      <c r="P48" s="313">
        <f t="shared" si="1"/>
        <v>4.3620096789353694E-4</v>
      </c>
      <c r="Q48" s="309"/>
    </row>
    <row r="49" spans="1:17" ht="21.95" customHeight="1">
      <c r="A49" s="81"/>
      <c r="B49" s="120" t="s">
        <v>128</v>
      </c>
      <c r="C49" s="116">
        <v>4</v>
      </c>
      <c r="D49" s="118" t="s">
        <v>129</v>
      </c>
      <c r="E49" s="188" t="s">
        <v>75</v>
      </c>
      <c r="F49" s="119">
        <v>0</v>
      </c>
      <c r="G49" s="119">
        <v>354</v>
      </c>
      <c r="H49" s="313">
        <f t="shared" si="0"/>
        <v>4.3977154956248471E-5</v>
      </c>
      <c r="I49" s="309"/>
      <c r="J49" s="120" t="s">
        <v>945</v>
      </c>
      <c r="K49" s="116">
        <v>4</v>
      </c>
      <c r="L49" s="118" t="s">
        <v>946</v>
      </c>
      <c r="M49" s="188" t="s">
        <v>637</v>
      </c>
      <c r="N49" s="119">
        <v>124</v>
      </c>
      <c r="O49" s="119">
        <v>2176</v>
      </c>
      <c r="P49" s="313">
        <f t="shared" si="1"/>
        <v>2.640994174002049E-4</v>
      </c>
      <c r="Q49" s="309"/>
    </row>
    <row r="50" spans="1:17" ht="21.95" customHeight="1">
      <c r="A50" s="81"/>
      <c r="B50" s="120" t="s">
        <v>130</v>
      </c>
      <c r="C50" s="116">
        <v>4</v>
      </c>
      <c r="D50" s="118" t="s">
        <v>131</v>
      </c>
      <c r="E50" s="188" t="s">
        <v>75</v>
      </c>
      <c r="F50" s="119">
        <v>0</v>
      </c>
      <c r="G50" s="119">
        <v>206</v>
      </c>
      <c r="H50" s="313">
        <f t="shared" si="0"/>
        <v>2.5591225765500522E-5</v>
      </c>
      <c r="I50" s="309"/>
      <c r="J50" s="110" t="s">
        <v>80</v>
      </c>
      <c r="K50" s="106">
        <v>1</v>
      </c>
      <c r="L50" s="108" t="s">
        <v>1293</v>
      </c>
      <c r="M50" s="186"/>
      <c r="N50" s="109"/>
      <c r="O50" s="109">
        <v>2027233</v>
      </c>
      <c r="P50" s="311">
        <f t="shared" si="1"/>
        <v>0.24604368301216437</v>
      </c>
      <c r="Q50" s="309"/>
    </row>
    <row r="51" spans="1:17" ht="21.95" customHeight="1">
      <c r="A51" s="81"/>
      <c r="B51" s="120" t="s">
        <v>134</v>
      </c>
      <c r="C51" s="116">
        <v>4</v>
      </c>
      <c r="D51" s="118" t="s">
        <v>135</v>
      </c>
      <c r="E51" s="188" t="s">
        <v>36</v>
      </c>
      <c r="F51" s="119">
        <v>447441</v>
      </c>
      <c r="G51" s="119">
        <v>371916</v>
      </c>
      <c r="H51" s="313">
        <f t="shared" si="0"/>
        <v>4.6202846222339285E-2</v>
      </c>
      <c r="I51" s="309"/>
      <c r="J51" s="115" t="s">
        <v>82</v>
      </c>
      <c r="K51" s="111">
        <v>2</v>
      </c>
      <c r="L51" s="113" t="s">
        <v>83</v>
      </c>
      <c r="M51" s="187" t="s">
        <v>18</v>
      </c>
      <c r="N51" s="114">
        <v>0</v>
      </c>
      <c r="O51" s="114">
        <v>4233</v>
      </c>
      <c r="P51" s="312">
        <f t="shared" si="1"/>
        <v>5.1375589791133607E-4</v>
      </c>
      <c r="Q51" s="309"/>
    </row>
    <row r="52" spans="1:17" ht="21.95" customHeight="1">
      <c r="A52" s="81"/>
      <c r="B52" s="110" t="s">
        <v>136</v>
      </c>
      <c r="C52" s="106">
        <v>1</v>
      </c>
      <c r="D52" s="108" t="s">
        <v>137</v>
      </c>
      <c r="E52" s="186" t="s">
        <v>18</v>
      </c>
      <c r="F52" s="109">
        <v>0</v>
      </c>
      <c r="G52" s="109">
        <v>19341</v>
      </c>
      <c r="H52" s="311">
        <f t="shared" si="0"/>
        <v>2.4027179491774059E-3</v>
      </c>
      <c r="I52" s="309"/>
      <c r="J52" s="120" t="s">
        <v>947</v>
      </c>
      <c r="K52" s="116">
        <v>3</v>
      </c>
      <c r="L52" s="118" t="s">
        <v>948</v>
      </c>
      <c r="M52" s="188" t="s">
        <v>18</v>
      </c>
      <c r="N52" s="119">
        <v>0</v>
      </c>
      <c r="O52" s="119">
        <v>957</v>
      </c>
      <c r="P52" s="313">
        <f t="shared" si="1"/>
        <v>1.1615034120036587E-4</v>
      </c>
      <c r="Q52" s="309"/>
    </row>
    <row r="53" spans="1:17" ht="21.95" customHeight="1">
      <c r="A53" s="81"/>
      <c r="B53" s="115" t="s">
        <v>138</v>
      </c>
      <c r="C53" s="111">
        <v>2</v>
      </c>
      <c r="D53" s="113" t="s">
        <v>139</v>
      </c>
      <c r="E53" s="187" t="s">
        <v>18</v>
      </c>
      <c r="F53" s="114">
        <v>0</v>
      </c>
      <c r="G53" s="114">
        <v>11616</v>
      </c>
      <c r="H53" s="312">
        <f t="shared" si="0"/>
        <v>1.4430469829711363E-3</v>
      </c>
      <c r="I53" s="309"/>
      <c r="J53" s="120" t="s">
        <v>949</v>
      </c>
      <c r="K53" s="116">
        <v>3</v>
      </c>
      <c r="L53" s="118" t="s">
        <v>950</v>
      </c>
      <c r="M53" s="188" t="s">
        <v>36</v>
      </c>
      <c r="N53" s="119">
        <v>343</v>
      </c>
      <c r="O53" s="119">
        <v>3276</v>
      </c>
      <c r="P53" s="313">
        <f t="shared" si="1"/>
        <v>3.9760555671097028E-4</v>
      </c>
      <c r="Q53" s="309"/>
    </row>
    <row r="54" spans="1:17" ht="21.95" customHeight="1">
      <c r="A54" s="81"/>
      <c r="B54" s="115" t="s">
        <v>140</v>
      </c>
      <c r="C54" s="111">
        <v>2</v>
      </c>
      <c r="D54" s="113" t="s">
        <v>141</v>
      </c>
      <c r="E54" s="187" t="s">
        <v>18</v>
      </c>
      <c r="F54" s="114">
        <v>0</v>
      </c>
      <c r="G54" s="114">
        <v>6900</v>
      </c>
      <c r="H54" s="312">
        <f t="shared" si="0"/>
        <v>8.5718183389297869E-4</v>
      </c>
      <c r="I54" s="309"/>
      <c r="J54" s="115" t="s">
        <v>84</v>
      </c>
      <c r="K54" s="111">
        <v>2</v>
      </c>
      <c r="L54" s="113" t="s">
        <v>85</v>
      </c>
      <c r="M54" s="187" t="s">
        <v>18</v>
      </c>
      <c r="N54" s="114">
        <v>0</v>
      </c>
      <c r="O54" s="114">
        <v>11828</v>
      </c>
      <c r="P54" s="312">
        <f t="shared" si="1"/>
        <v>1.4355551052433932E-3</v>
      </c>
      <c r="Q54" s="309"/>
    </row>
    <row r="55" spans="1:17" ht="21.95" customHeight="1">
      <c r="A55" s="81"/>
      <c r="B55" s="115" t="s">
        <v>142</v>
      </c>
      <c r="C55" s="111">
        <v>2</v>
      </c>
      <c r="D55" s="113" t="s">
        <v>143</v>
      </c>
      <c r="E55" s="187" t="s">
        <v>18</v>
      </c>
      <c r="F55" s="114">
        <v>0</v>
      </c>
      <c r="G55" s="114">
        <v>825</v>
      </c>
      <c r="H55" s="312">
        <f t="shared" si="0"/>
        <v>1.0248913231329093E-4</v>
      </c>
      <c r="I55" s="309"/>
      <c r="J55" s="120" t="s">
        <v>955</v>
      </c>
      <c r="K55" s="116">
        <v>3</v>
      </c>
      <c r="L55" s="118" t="s">
        <v>956</v>
      </c>
      <c r="M55" s="188" t="s">
        <v>18</v>
      </c>
      <c r="N55" s="119">
        <v>0</v>
      </c>
      <c r="O55" s="119">
        <v>11828</v>
      </c>
      <c r="P55" s="313">
        <f t="shared" si="1"/>
        <v>1.4355551052433932E-3</v>
      </c>
      <c r="Q55" s="309"/>
    </row>
    <row r="56" spans="1:17" ht="21.95" customHeight="1">
      <c r="A56" s="81"/>
      <c r="B56" s="110" t="s">
        <v>144</v>
      </c>
      <c r="C56" s="106">
        <v>1</v>
      </c>
      <c r="D56" s="108" t="s">
        <v>145</v>
      </c>
      <c r="E56" s="186"/>
      <c r="F56" s="109"/>
      <c r="G56" s="109">
        <v>56737560</v>
      </c>
      <c r="H56" s="311">
        <f t="shared" si="0"/>
        <v>7.0484645987554941</v>
      </c>
      <c r="I56" s="309"/>
      <c r="J56" s="115" t="s">
        <v>86</v>
      </c>
      <c r="K56" s="111">
        <v>2</v>
      </c>
      <c r="L56" s="113" t="s">
        <v>87</v>
      </c>
      <c r="M56" s="187" t="s">
        <v>18</v>
      </c>
      <c r="N56" s="114">
        <v>11</v>
      </c>
      <c r="O56" s="114">
        <v>29169</v>
      </c>
      <c r="P56" s="312">
        <f t="shared" si="1"/>
        <v>3.5402187068688316E-3</v>
      </c>
      <c r="Q56" s="309"/>
    </row>
    <row r="57" spans="1:17" ht="21.95" customHeight="1">
      <c r="A57" s="81"/>
      <c r="B57" s="115" t="s">
        <v>146</v>
      </c>
      <c r="C57" s="111">
        <v>2</v>
      </c>
      <c r="D57" s="113" t="s">
        <v>147</v>
      </c>
      <c r="E57" s="187"/>
      <c r="F57" s="114"/>
      <c r="G57" s="114">
        <v>3235660</v>
      </c>
      <c r="H57" s="312">
        <f t="shared" si="0"/>
        <v>0.40196361922523988</v>
      </c>
      <c r="I57" s="309"/>
      <c r="J57" s="120" t="s">
        <v>88</v>
      </c>
      <c r="K57" s="116">
        <v>3</v>
      </c>
      <c r="L57" s="118" t="s">
        <v>967</v>
      </c>
      <c r="M57" s="188" t="s">
        <v>18</v>
      </c>
      <c r="N57" s="119">
        <v>0</v>
      </c>
      <c r="O57" s="119">
        <v>1481</v>
      </c>
      <c r="P57" s="313">
        <f t="shared" si="1"/>
        <v>1.7974781119931227E-4</v>
      </c>
      <c r="Q57" s="309"/>
    </row>
    <row r="58" spans="1:17" ht="21.95" customHeight="1">
      <c r="A58" s="81"/>
      <c r="B58" s="120" t="s">
        <v>148</v>
      </c>
      <c r="C58" s="116">
        <v>3</v>
      </c>
      <c r="D58" s="118" t="s">
        <v>149</v>
      </c>
      <c r="E58" s="188"/>
      <c r="F58" s="119"/>
      <c r="G58" s="119">
        <v>272013</v>
      </c>
      <c r="H58" s="313">
        <f t="shared" si="0"/>
        <v>3.3791971330830547E-2</v>
      </c>
      <c r="I58" s="309"/>
      <c r="J58" s="120" t="s">
        <v>970</v>
      </c>
      <c r="K58" s="116">
        <v>3</v>
      </c>
      <c r="L58" s="118" t="s">
        <v>89</v>
      </c>
      <c r="M58" s="188" t="s">
        <v>18</v>
      </c>
      <c r="N58" s="119">
        <v>11</v>
      </c>
      <c r="O58" s="119">
        <v>27688</v>
      </c>
      <c r="P58" s="313">
        <f t="shared" si="1"/>
        <v>3.3604708956695194E-3</v>
      </c>
      <c r="Q58" s="309"/>
    </row>
    <row r="59" spans="1:17" ht="21.95" customHeight="1">
      <c r="A59" s="81"/>
      <c r="B59" s="120" t="s">
        <v>152</v>
      </c>
      <c r="C59" s="116">
        <v>4</v>
      </c>
      <c r="D59" s="118" t="s">
        <v>153</v>
      </c>
      <c r="E59" s="188" t="s">
        <v>18</v>
      </c>
      <c r="F59" s="119">
        <v>0</v>
      </c>
      <c r="G59" s="119">
        <v>5287</v>
      </c>
      <c r="H59" s="313">
        <f t="shared" si="0"/>
        <v>6.5680005156408376E-4</v>
      </c>
      <c r="I59" s="309"/>
      <c r="J59" s="120" t="s">
        <v>971</v>
      </c>
      <c r="K59" s="116">
        <v>4</v>
      </c>
      <c r="L59" s="118" t="s">
        <v>972</v>
      </c>
      <c r="M59" s="188" t="s">
        <v>18</v>
      </c>
      <c r="N59" s="119">
        <v>10</v>
      </c>
      <c r="O59" s="119">
        <v>8511</v>
      </c>
      <c r="P59" s="313">
        <f t="shared" si="1"/>
        <v>1.032973410612658E-3</v>
      </c>
      <c r="Q59" s="309"/>
    </row>
    <row r="60" spans="1:17" ht="21.95" customHeight="1">
      <c r="A60" s="81"/>
      <c r="B60" s="120" t="s">
        <v>156</v>
      </c>
      <c r="C60" s="116">
        <v>3</v>
      </c>
      <c r="D60" s="118" t="s">
        <v>157</v>
      </c>
      <c r="E60" s="188" t="s">
        <v>18</v>
      </c>
      <c r="F60" s="119">
        <v>212</v>
      </c>
      <c r="G60" s="119">
        <v>1716991</v>
      </c>
      <c r="H60" s="313">
        <f t="shared" si="0"/>
        <v>0.21330050639967235</v>
      </c>
      <c r="I60" s="309"/>
      <c r="J60" s="120" t="s">
        <v>973</v>
      </c>
      <c r="K60" s="116">
        <v>4</v>
      </c>
      <c r="L60" s="118" t="s">
        <v>974</v>
      </c>
      <c r="M60" s="188" t="s">
        <v>18</v>
      </c>
      <c r="N60" s="119">
        <v>1</v>
      </c>
      <c r="O60" s="119">
        <v>19177</v>
      </c>
      <c r="P60" s="313">
        <f t="shared" si="1"/>
        <v>2.327497485056861E-3</v>
      </c>
      <c r="Q60" s="309"/>
    </row>
    <row r="61" spans="1:17" ht="21.95" customHeight="1">
      <c r="A61" s="81"/>
      <c r="B61" s="120" t="s">
        <v>158</v>
      </c>
      <c r="C61" s="116">
        <v>4</v>
      </c>
      <c r="D61" s="118" t="s">
        <v>159</v>
      </c>
      <c r="E61" s="188" t="s">
        <v>18</v>
      </c>
      <c r="F61" s="119">
        <v>0</v>
      </c>
      <c r="G61" s="119">
        <v>3328</v>
      </c>
      <c r="H61" s="313">
        <f t="shared" si="0"/>
        <v>4.1343494828925117E-4</v>
      </c>
      <c r="I61" s="309"/>
      <c r="J61" s="120" t="s">
        <v>975</v>
      </c>
      <c r="K61" s="116">
        <v>5</v>
      </c>
      <c r="L61" s="118" t="s">
        <v>976</v>
      </c>
      <c r="M61" s="188" t="s">
        <v>18</v>
      </c>
      <c r="N61" s="119">
        <v>0</v>
      </c>
      <c r="O61" s="119">
        <v>230</v>
      </c>
      <c r="P61" s="313">
        <f t="shared" si="1"/>
        <v>2.7914920037705483E-5</v>
      </c>
      <c r="Q61" s="309"/>
    </row>
    <row r="62" spans="1:17" ht="21.95" customHeight="1">
      <c r="A62" s="81"/>
      <c r="B62" s="120" t="s">
        <v>162</v>
      </c>
      <c r="C62" s="116">
        <v>4</v>
      </c>
      <c r="D62" s="118" t="s">
        <v>163</v>
      </c>
      <c r="E62" s="188" t="s">
        <v>18</v>
      </c>
      <c r="F62" s="119">
        <v>7</v>
      </c>
      <c r="G62" s="119">
        <v>73944</v>
      </c>
      <c r="H62" s="313">
        <f t="shared" si="0"/>
        <v>9.1860077573017989E-3</v>
      </c>
      <c r="I62" s="309"/>
      <c r="J62" s="120" t="s">
        <v>979</v>
      </c>
      <c r="K62" s="116">
        <v>5</v>
      </c>
      <c r="L62" s="118" t="s">
        <v>980</v>
      </c>
      <c r="M62" s="188" t="s">
        <v>18</v>
      </c>
      <c r="N62" s="119">
        <v>0</v>
      </c>
      <c r="O62" s="119">
        <v>744</v>
      </c>
      <c r="P62" s="313">
        <f t="shared" si="1"/>
        <v>9.0298697861099483E-5</v>
      </c>
      <c r="Q62" s="309"/>
    </row>
    <row r="63" spans="1:17" ht="21.95" customHeight="1">
      <c r="A63" s="81"/>
      <c r="B63" s="115" t="s">
        <v>168</v>
      </c>
      <c r="C63" s="111">
        <v>2</v>
      </c>
      <c r="D63" s="113" t="s">
        <v>169</v>
      </c>
      <c r="E63" s="187" t="s">
        <v>18</v>
      </c>
      <c r="F63" s="114">
        <v>728</v>
      </c>
      <c r="G63" s="114">
        <v>6091442</v>
      </c>
      <c r="H63" s="312">
        <f t="shared" si="0"/>
        <v>0.75673527892937875</v>
      </c>
      <c r="I63" s="309"/>
      <c r="J63" s="115" t="s">
        <v>90</v>
      </c>
      <c r="K63" s="111">
        <v>2</v>
      </c>
      <c r="L63" s="113" t="s">
        <v>91</v>
      </c>
      <c r="M63" s="187"/>
      <c r="N63" s="114"/>
      <c r="O63" s="114">
        <v>36294</v>
      </c>
      <c r="P63" s="312">
        <f t="shared" si="1"/>
        <v>4.4049743819499247E-3</v>
      </c>
      <c r="Q63" s="309"/>
    </row>
    <row r="64" spans="1:17" ht="21.95" customHeight="1">
      <c r="A64" s="81"/>
      <c r="B64" s="120" t="s">
        <v>170</v>
      </c>
      <c r="C64" s="116">
        <v>3</v>
      </c>
      <c r="D64" s="118" t="s">
        <v>171</v>
      </c>
      <c r="E64" s="188" t="s">
        <v>18</v>
      </c>
      <c r="F64" s="119">
        <v>0</v>
      </c>
      <c r="G64" s="119">
        <v>29141</v>
      </c>
      <c r="H64" s="313">
        <f t="shared" si="0"/>
        <v>3.6201646118080135E-3</v>
      </c>
      <c r="I64" s="309"/>
      <c r="J64" s="120" t="s">
        <v>92</v>
      </c>
      <c r="K64" s="116">
        <v>3</v>
      </c>
      <c r="L64" s="118" t="s">
        <v>93</v>
      </c>
      <c r="M64" s="188"/>
      <c r="N64" s="119"/>
      <c r="O64" s="119">
        <v>36294</v>
      </c>
      <c r="P64" s="313">
        <f t="shared" si="1"/>
        <v>4.4049743819499247E-3</v>
      </c>
      <c r="Q64" s="309"/>
    </row>
    <row r="65" spans="1:17" ht="21.95" customHeight="1">
      <c r="A65" s="81"/>
      <c r="B65" s="120" t="s">
        <v>172</v>
      </c>
      <c r="C65" s="116">
        <v>3</v>
      </c>
      <c r="D65" s="118" t="s">
        <v>173</v>
      </c>
      <c r="E65" s="188" t="s">
        <v>18</v>
      </c>
      <c r="F65" s="119">
        <v>519</v>
      </c>
      <c r="G65" s="119">
        <v>4754219</v>
      </c>
      <c r="H65" s="313">
        <f t="shared" si="0"/>
        <v>0.59061306683316561</v>
      </c>
      <c r="I65" s="309"/>
      <c r="J65" s="120" t="s">
        <v>989</v>
      </c>
      <c r="K65" s="116">
        <v>4</v>
      </c>
      <c r="L65" s="118" t="s">
        <v>95</v>
      </c>
      <c r="M65" s="188"/>
      <c r="N65" s="119"/>
      <c r="O65" s="119">
        <v>36294</v>
      </c>
      <c r="P65" s="313">
        <f t="shared" si="1"/>
        <v>4.4049743819499247E-3</v>
      </c>
      <c r="Q65" s="309"/>
    </row>
    <row r="66" spans="1:17" ht="21.95" customHeight="1">
      <c r="A66" s="81"/>
      <c r="B66" s="115" t="s">
        <v>174</v>
      </c>
      <c r="C66" s="111">
        <v>2</v>
      </c>
      <c r="D66" s="113" t="s">
        <v>175</v>
      </c>
      <c r="E66" s="187" t="s">
        <v>36</v>
      </c>
      <c r="F66" s="114">
        <v>83562</v>
      </c>
      <c r="G66" s="114">
        <v>7232944</v>
      </c>
      <c r="H66" s="312">
        <f t="shared" si="0"/>
        <v>0.89854321773408929</v>
      </c>
      <c r="I66" s="309"/>
      <c r="J66" s="120" t="s">
        <v>994</v>
      </c>
      <c r="K66" s="116">
        <v>5</v>
      </c>
      <c r="L66" s="118" t="s">
        <v>986</v>
      </c>
      <c r="M66" s="188" t="s">
        <v>982</v>
      </c>
      <c r="N66" s="119">
        <v>2</v>
      </c>
      <c r="O66" s="119">
        <v>1950</v>
      </c>
      <c r="P66" s="313">
        <f t="shared" si="1"/>
        <v>2.3666997423272041E-4</v>
      </c>
      <c r="Q66" s="309"/>
    </row>
    <row r="67" spans="1:17" ht="21.95" customHeight="1">
      <c r="A67" s="81"/>
      <c r="B67" s="120" t="s">
        <v>176</v>
      </c>
      <c r="C67" s="116">
        <v>3</v>
      </c>
      <c r="D67" s="118" t="s">
        <v>177</v>
      </c>
      <c r="E67" s="188" t="s">
        <v>36</v>
      </c>
      <c r="F67" s="119">
        <v>497</v>
      </c>
      <c r="G67" s="119">
        <v>22786</v>
      </c>
      <c r="H67" s="313">
        <f t="shared" si="0"/>
        <v>2.8306877198674509E-3</v>
      </c>
      <c r="I67" s="309"/>
      <c r="J67" s="115" t="s">
        <v>98</v>
      </c>
      <c r="K67" s="111">
        <v>2</v>
      </c>
      <c r="L67" s="113" t="s">
        <v>99</v>
      </c>
      <c r="M67" s="187" t="s">
        <v>18</v>
      </c>
      <c r="N67" s="114">
        <v>23</v>
      </c>
      <c r="O67" s="114">
        <v>77132</v>
      </c>
      <c r="P67" s="312">
        <f t="shared" si="1"/>
        <v>9.3614504884708665E-3</v>
      </c>
      <c r="Q67" s="309"/>
    </row>
    <row r="68" spans="1:17" ht="21.95" customHeight="1">
      <c r="A68" s="81"/>
      <c r="B68" s="120" t="s">
        <v>180</v>
      </c>
      <c r="C68" s="116">
        <v>3</v>
      </c>
      <c r="D68" s="118" t="s">
        <v>181</v>
      </c>
      <c r="E68" s="188" t="s">
        <v>36</v>
      </c>
      <c r="F68" s="119">
        <v>9023</v>
      </c>
      <c r="G68" s="119">
        <v>1109703</v>
      </c>
      <c r="H68" s="313">
        <f t="shared" si="0"/>
        <v>0.13785757284297684</v>
      </c>
      <c r="I68" s="309"/>
      <c r="J68" s="120" t="s">
        <v>1001</v>
      </c>
      <c r="K68" s="116">
        <v>3</v>
      </c>
      <c r="L68" s="118" t="s">
        <v>1002</v>
      </c>
      <c r="M68" s="188" t="s">
        <v>36</v>
      </c>
      <c r="N68" s="119">
        <v>225</v>
      </c>
      <c r="O68" s="119">
        <v>403</v>
      </c>
      <c r="P68" s="313">
        <f t="shared" si="1"/>
        <v>4.8911794674762219E-5</v>
      </c>
      <c r="Q68" s="309"/>
    </row>
    <row r="69" spans="1:17" ht="21.95" customHeight="1">
      <c r="A69" s="81"/>
      <c r="B69" s="120" t="s">
        <v>182</v>
      </c>
      <c r="C69" s="116">
        <v>3</v>
      </c>
      <c r="D69" s="118" t="s">
        <v>183</v>
      </c>
      <c r="E69" s="188" t="s">
        <v>36</v>
      </c>
      <c r="F69" s="119">
        <v>34835</v>
      </c>
      <c r="G69" s="119">
        <v>2836993</v>
      </c>
      <c r="H69" s="313">
        <f t="shared" si="0"/>
        <v>0.35243751630167292</v>
      </c>
      <c r="I69" s="309"/>
      <c r="J69" s="120" t="s">
        <v>1003</v>
      </c>
      <c r="K69" s="116">
        <v>3</v>
      </c>
      <c r="L69" s="118" t="s">
        <v>1004</v>
      </c>
      <c r="M69" s="188" t="s">
        <v>18</v>
      </c>
      <c r="N69" s="119">
        <v>0</v>
      </c>
      <c r="O69" s="119">
        <v>437</v>
      </c>
      <c r="P69" s="313">
        <f t="shared" si="1"/>
        <v>5.3038348071640422E-5</v>
      </c>
      <c r="Q69" s="309"/>
    </row>
    <row r="70" spans="1:17" ht="21.95" customHeight="1">
      <c r="A70" s="81"/>
      <c r="B70" s="115" t="s">
        <v>184</v>
      </c>
      <c r="C70" s="111">
        <v>2</v>
      </c>
      <c r="D70" s="113" t="s">
        <v>185</v>
      </c>
      <c r="E70" s="187" t="s">
        <v>18</v>
      </c>
      <c r="F70" s="114">
        <v>235</v>
      </c>
      <c r="G70" s="114">
        <v>1233196</v>
      </c>
      <c r="H70" s="312">
        <f t="shared" si="0"/>
        <v>0.15319901577238923</v>
      </c>
      <c r="I70" s="309"/>
      <c r="J70" s="120" t="s">
        <v>1008</v>
      </c>
      <c r="K70" s="116">
        <v>3</v>
      </c>
      <c r="L70" s="118" t="s">
        <v>1009</v>
      </c>
      <c r="M70" s="188" t="s">
        <v>18</v>
      </c>
      <c r="N70" s="119">
        <v>1</v>
      </c>
      <c r="O70" s="119">
        <v>6719</v>
      </c>
      <c r="P70" s="313">
        <f t="shared" si="1"/>
        <v>8.1547977275366577E-4</v>
      </c>
      <c r="Q70" s="309"/>
    </row>
    <row r="71" spans="1:17" ht="21.95" customHeight="1">
      <c r="A71" s="81"/>
      <c r="B71" s="120" t="s">
        <v>186</v>
      </c>
      <c r="C71" s="116">
        <v>3</v>
      </c>
      <c r="D71" s="118" t="s">
        <v>187</v>
      </c>
      <c r="E71" s="188" t="s">
        <v>18</v>
      </c>
      <c r="F71" s="119">
        <v>71</v>
      </c>
      <c r="G71" s="119">
        <v>917748</v>
      </c>
      <c r="H71" s="313">
        <f t="shared" ref="H71:H134" si="2">G71/$G$348*100</f>
        <v>0.11401114691182804</v>
      </c>
      <c r="I71" s="309"/>
      <c r="J71" s="120" t="s">
        <v>1010</v>
      </c>
      <c r="K71" s="116">
        <v>3</v>
      </c>
      <c r="L71" s="118" t="s">
        <v>1011</v>
      </c>
      <c r="M71" s="188" t="s">
        <v>18</v>
      </c>
      <c r="N71" s="119">
        <v>0</v>
      </c>
      <c r="O71" s="119">
        <v>316</v>
      </c>
      <c r="P71" s="313">
        <f t="shared" si="1"/>
        <v>3.8352672747456228E-5</v>
      </c>
      <c r="Q71" s="309"/>
    </row>
    <row r="72" spans="1:17" ht="21.95" customHeight="1">
      <c r="A72" s="81"/>
      <c r="B72" s="120" t="s">
        <v>188</v>
      </c>
      <c r="C72" s="116">
        <v>3</v>
      </c>
      <c r="D72" s="118" t="s">
        <v>189</v>
      </c>
      <c r="E72" s="188" t="s">
        <v>18</v>
      </c>
      <c r="F72" s="119">
        <v>74</v>
      </c>
      <c r="G72" s="119">
        <v>94271</v>
      </c>
      <c r="H72" s="313">
        <f t="shared" si="2"/>
        <v>1.1711215748249999E-2</v>
      </c>
      <c r="I72" s="309"/>
      <c r="J72" s="120" t="s">
        <v>1012</v>
      </c>
      <c r="K72" s="116">
        <v>4</v>
      </c>
      <c r="L72" s="118" t="s">
        <v>1013</v>
      </c>
      <c r="M72" s="188" t="s">
        <v>18</v>
      </c>
      <c r="N72" s="119">
        <v>0</v>
      </c>
      <c r="O72" s="119">
        <v>316</v>
      </c>
      <c r="P72" s="313">
        <f t="shared" ref="P72:P135" si="3">O72/$O$288*100</f>
        <v>3.8352672747456228E-5</v>
      </c>
      <c r="Q72" s="309"/>
    </row>
    <row r="73" spans="1:17" ht="21.95" customHeight="1">
      <c r="A73" s="81"/>
      <c r="B73" s="115" t="s">
        <v>190</v>
      </c>
      <c r="C73" s="111">
        <v>2</v>
      </c>
      <c r="D73" s="113" t="s">
        <v>191</v>
      </c>
      <c r="E73" s="187" t="s">
        <v>18</v>
      </c>
      <c r="F73" s="114">
        <v>2</v>
      </c>
      <c r="G73" s="114">
        <v>912</v>
      </c>
      <c r="H73" s="312">
        <f t="shared" si="2"/>
        <v>1.1329707717541979E-4</v>
      </c>
      <c r="I73" s="309"/>
      <c r="J73" s="120" t="s">
        <v>1018</v>
      </c>
      <c r="K73" s="116">
        <v>3</v>
      </c>
      <c r="L73" s="118" t="s">
        <v>1019</v>
      </c>
      <c r="M73" s="188" t="s">
        <v>18</v>
      </c>
      <c r="N73" s="119">
        <v>0</v>
      </c>
      <c r="O73" s="119">
        <v>543</v>
      </c>
      <c r="P73" s="313">
        <f t="shared" si="3"/>
        <v>6.5903485132495993E-5</v>
      </c>
      <c r="Q73" s="309"/>
    </row>
    <row r="74" spans="1:17" ht="21.95" customHeight="1">
      <c r="A74" s="81"/>
      <c r="B74" s="115" t="s">
        <v>203</v>
      </c>
      <c r="C74" s="111">
        <v>2</v>
      </c>
      <c r="D74" s="113" t="s">
        <v>204</v>
      </c>
      <c r="E74" s="187" t="s">
        <v>18</v>
      </c>
      <c r="F74" s="114">
        <v>3929</v>
      </c>
      <c r="G74" s="114">
        <v>22549607</v>
      </c>
      <c r="H74" s="312">
        <f t="shared" si="2"/>
        <v>2.8013207944675287</v>
      </c>
      <c r="I74" s="309"/>
      <c r="J74" s="120" t="s">
        <v>1020</v>
      </c>
      <c r="K74" s="116">
        <v>4</v>
      </c>
      <c r="L74" s="118" t="s">
        <v>1021</v>
      </c>
      <c r="M74" s="188" t="s">
        <v>18</v>
      </c>
      <c r="N74" s="119">
        <v>0</v>
      </c>
      <c r="O74" s="119">
        <v>543</v>
      </c>
      <c r="P74" s="313">
        <f t="shared" si="3"/>
        <v>6.5903485132495993E-5</v>
      </c>
      <c r="Q74" s="309"/>
    </row>
    <row r="75" spans="1:17" ht="21.95" customHeight="1">
      <c r="A75" s="81"/>
      <c r="B75" s="120" t="s">
        <v>205</v>
      </c>
      <c r="C75" s="116">
        <v>3</v>
      </c>
      <c r="D75" s="118" t="s">
        <v>206</v>
      </c>
      <c r="E75" s="188" t="s">
        <v>18</v>
      </c>
      <c r="F75" s="119">
        <v>0</v>
      </c>
      <c r="G75" s="119">
        <v>2756</v>
      </c>
      <c r="H75" s="313">
        <f t="shared" si="2"/>
        <v>3.4237581655203613E-4</v>
      </c>
      <c r="I75" s="309"/>
      <c r="J75" s="115" t="s">
        <v>106</v>
      </c>
      <c r="K75" s="111">
        <v>2</v>
      </c>
      <c r="L75" s="113" t="s">
        <v>107</v>
      </c>
      <c r="M75" s="187" t="s">
        <v>18</v>
      </c>
      <c r="N75" s="114">
        <v>6</v>
      </c>
      <c r="O75" s="114">
        <v>131182</v>
      </c>
      <c r="P75" s="312">
        <f t="shared" si="3"/>
        <v>1.5921456697331655E-2</v>
      </c>
      <c r="Q75" s="309"/>
    </row>
    <row r="76" spans="1:17" ht="21.95" customHeight="1">
      <c r="A76" s="81"/>
      <c r="B76" s="120" t="s">
        <v>207</v>
      </c>
      <c r="C76" s="116">
        <v>3</v>
      </c>
      <c r="D76" s="118" t="s">
        <v>208</v>
      </c>
      <c r="E76" s="188" t="s">
        <v>18</v>
      </c>
      <c r="F76" s="119">
        <v>87</v>
      </c>
      <c r="G76" s="119">
        <v>289141</v>
      </c>
      <c r="H76" s="313">
        <f t="shared" si="2"/>
        <v>3.5919769946905759E-2</v>
      </c>
      <c r="I76" s="309"/>
      <c r="J76" s="120" t="s">
        <v>1022</v>
      </c>
      <c r="K76" s="116">
        <v>3</v>
      </c>
      <c r="L76" s="118" t="s">
        <v>1023</v>
      </c>
      <c r="M76" s="188" t="s">
        <v>18</v>
      </c>
      <c r="N76" s="119">
        <v>6</v>
      </c>
      <c r="O76" s="119">
        <v>131182</v>
      </c>
      <c r="P76" s="313">
        <f t="shared" si="3"/>
        <v>1.5921456697331655E-2</v>
      </c>
      <c r="Q76" s="309"/>
    </row>
    <row r="77" spans="1:17" ht="21.95" customHeight="1">
      <c r="A77" s="81"/>
      <c r="B77" s="120" t="s">
        <v>209</v>
      </c>
      <c r="C77" s="116">
        <v>4</v>
      </c>
      <c r="D77" s="118" t="s">
        <v>210</v>
      </c>
      <c r="E77" s="188" t="s">
        <v>18</v>
      </c>
      <c r="F77" s="119">
        <v>2</v>
      </c>
      <c r="G77" s="119">
        <v>3138</v>
      </c>
      <c r="H77" s="313">
        <f t="shared" si="2"/>
        <v>3.89831390544372E-4</v>
      </c>
      <c r="I77" s="309"/>
      <c r="J77" s="120" t="s">
        <v>1024</v>
      </c>
      <c r="K77" s="116">
        <v>4</v>
      </c>
      <c r="L77" s="118" t="s">
        <v>1025</v>
      </c>
      <c r="M77" s="188" t="s">
        <v>18</v>
      </c>
      <c r="N77" s="119">
        <v>2</v>
      </c>
      <c r="O77" s="119">
        <v>4908</v>
      </c>
      <c r="P77" s="313">
        <f t="shared" si="3"/>
        <v>5.9568011976112399E-4</v>
      </c>
      <c r="Q77" s="309"/>
    </row>
    <row r="78" spans="1:17" ht="21.95" customHeight="1">
      <c r="A78" s="81"/>
      <c r="B78" s="120" t="s">
        <v>211</v>
      </c>
      <c r="C78" s="116">
        <v>4</v>
      </c>
      <c r="D78" s="118" t="s">
        <v>212</v>
      </c>
      <c r="E78" s="188" t="s">
        <v>18</v>
      </c>
      <c r="F78" s="119">
        <v>84</v>
      </c>
      <c r="G78" s="119">
        <v>286003</v>
      </c>
      <c r="H78" s="313">
        <f t="shared" si="2"/>
        <v>3.5529938556361385E-2</v>
      </c>
      <c r="I78" s="309"/>
      <c r="J78" s="120" t="s">
        <v>1026</v>
      </c>
      <c r="K78" s="116">
        <v>5</v>
      </c>
      <c r="L78" s="118" t="s">
        <v>1027</v>
      </c>
      <c r="M78" s="188" t="s">
        <v>18</v>
      </c>
      <c r="N78" s="119">
        <v>2</v>
      </c>
      <c r="O78" s="119">
        <v>4080</v>
      </c>
      <c r="P78" s="313">
        <f t="shared" si="3"/>
        <v>4.9518640762538418E-4</v>
      </c>
      <c r="Q78" s="309"/>
    </row>
    <row r="79" spans="1:17" ht="21.95" customHeight="1">
      <c r="A79" s="81"/>
      <c r="B79" s="120" t="s">
        <v>213</v>
      </c>
      <c r="C79" s="116">
        <v>3</v>
      </c>
      <c r="D79" s="118" t="s">
        <v>214</v>
      </c>
      <c r="E79" s="188" t="s">
        <v>18</v>
      </c>
      <c r="F79" s="119">
        <v>66</v>
      </c>
      <c r="G79" s="119">
        <v>68590</v>
      </c>
      <c r="H79" s="313">
        <f t="shared" si="2"/>
        <v>8.5208843459013625E-3</v>
      </c>
      <c r="I79" s="309"/>
      <c r="J79" s="120" t="s">
        <v>1030</v>
      </c>
      <c r="K79" s="116">
        <v>4</v>
      </c>
      <c r="L79" s="118" t="s">
        <v>1031</v>
      </c>
      <c r="M79" s="188" t="s">
        <v>343</v>
      </c>
      <c r="N79" s="119">
        <v>768362</v>
      </c>
      <c r="O79" s="119">
        <v>124182</v>
      </c>
      <c r="P79" s="313">
        <f t="shared" si="3"/>
        <v>1.5071872174444967E-2</v>
      </c>
      <c r="Q79" s="309"/>
    </row>
    <row r="80" spans="1:17" ht="21.95" customHeight="1">
      <c r="A80" s="81"/>
      <c r="B80" s="120" t="s">
        <v>215</v>
      </c>
      <c r="C80" s="116">
        <v>3</v>
      </c>
      <c r="D80" s="118" t="s">
        <v>216</v>
      </c>
      <c r="E80" s="188" t="s">
        <v>36</v>
      </c>
      <c r="F80" s="119">
        <v>882</v>
      </c>
      <c r="G80" s="119">
        <v>1565</v>
      </c>
      <c r="H80" s="313">
        <f t="shared" si="2"/>
        <v>1.9441877826703065E-4</v>
      </c>
      <c r="I80" s="309"/>
      <c r="J80" s="120" t="s">
        <v>1032</v>
      </c>
      <c r="K80" s="116">
        <v>4</v>
      </c>
      <c r="L80" s="118" t="s">
        <v>1033</v>
      </c>
      <c r="M80" s="188" t="s">
        <v>18</v>
      </c>
      <c r="N80" s="119">
        <v>3</v>
      </c>
      <c r="O80" s="119">
        <v>658</v>
      </c>
      <c r="P80" s="313">
        <f t="shared" si="3"/>
        <v>7.9860945151348731E-5</v>
      </c>
      <c r="Q80" s="309"/>
    </row>
    <row r="81" spans="1:17" ht="21.95" customHeight="1">
      <c r="A81" s="81"/>
      <c r="B81" s="115" t="s">
        <v>217</v>
      </c>
      <c r="C81" s="111">
        <v>2</v>
      </c>
      <c r="D81" s="113" t="s">
        <v>218</v>
      </c>
      <c r="E81" s="187" t="s">
        <v>18</v>
      </c>
      <c r="F81" s="114">
        <v>1348</v>
      </c>
      <c r="G81" s="114">
        <v>16393799</v>
      </c>
      <c r="H81" s="312">
        <f t="shared" si="2"/>
        <v>2.0365893755496929</v>
      </c>
      <c r="I81" s="309"/>
      <c r="J81" s="115" t="s">
        <v>110</v>
      </c>
      <c r="K81" s="111">
        <v>2</v>
      </c>
      <c r="L81" s="113" t="s">
        <v>111</v>
      </c>
      <c r="M81" s="187" t="s">
        <v>18</v>
      </c>
      <c r="N81" s="114">
        <v>0</v>
      </c>
      <c r="O81" s="114">
        <v>121463</v>
      </c>
      <c r="P81" s="312">
        <f t="shared" si="3"/>
        <v>1.4741869271912266E-2</v>
      </c>
      <c r="Q81" s="309"/>
    </row>
    <row r="82" spans="1:17" ht="21.95" customHeight="1">
      <c r="A82" s="81"/>
      <c r="B82" s="110" t="s">
        <v>219</v>
      </c>
      <c r="C82" s="106">
        <v>1</v>
      </c>
      <c r="D82" s="108" t="s">
        <v>220</v>
      </c>
      <c r="E82" s="186"/>
      <c r="F82" s="109">
        <v>0</v>
      </c>
      <c r="G82" s="109">
        <v>55236904</v>
      </c>
      <c r="H82" s="311">
        <f t="shared" si="2"/>
        <v>6.8620392274333923</v>
      </c>
      <c r="I82" s="309"/>
      <c r="J82" s="120" t="s">
        <v>1041</v>
      </c>
      <c r="K82" s="116">
        <v>3</v>
      </c>
      <c r="L82" s="118" t="s">
        <v>1042</v>
      </c>
      <c r="M82" s="188" t="s">
        <v>18</v>
      </c>
      <c r="N82" s="119">
        <v>0</v>
      </c>
      <c r="O82" s="119">
        <v>238</v>
      </c>
      <c r="P82" s="313">
        <f t="shared" si="3"/>
        <v>2.888587377814741E-5</v>
      </c>
      <c r="Q82" s="309"/>
    </row>
    <row r="83" spans="1:17" ht="21.95" customHeight="1">
      <c r="A83" s="81"/>
      <c r="B83" s="115" t="s">
        <v>221</v>
      </c>
      <c r="C83" s="111">
        <v>2</v>
      </c>
      <c r="D83" s="113" t="s">
        <v>222</v>
      </c>
      <c r="E83" s="187" t="s">
        <v>18</v>
      </c>
      <c r="F83" s="114">
        <v>0</v>
      </c>
      <c r="G83" s="114">
        <v>4717</v>
      </c>
      <c r="H83" s="312">
        <f t="shared" si="2"/>
        <v>5.8598937832944641E-4</v>
      </c>
      <c r="I83" s="309"/>
      <c r="J83" s="120" t="s">
        <v>1059</v>
      </c>
      <c r="K83" s="116">
        <v>3</v>
      </c>
      <c r="L83" s="118" t="s">
        <v>1060</v>
      </c>
      <c r="M83" s="188" t="s">
        <v>18</v>
      </c>
      <c r="N83" s="119">
        <v>0</v>
      </c>
      <c r="O83" s="119">
        <v>582</v>
      </c>
      <c r="P83" s="313">
        <f t="shared" si="3"/>
        <v>7.0636884617150398E-5</v>
      </c>
      <c r="Q83" s="309"/>
    </row>
    <row r="84" spans="1:17" ht="21.95" customHeight="1">
      <c r="A84" s="81"/>
      <c r="B84" s="115" t="s">
        <v>223</v>
      </c>
      <c r="C84" s="111">
        <v>2</v>
      </c>
      <c r="D84" s="113" t="s">
        <v>224</v>
      </c>
      <c r="E84" s="187" t="s">
        <v>18</v>
      </c>
      <c r="F84" s="114">
        <v>390</v>
      </c>
      <c r="G84" s="114">
        <v>2862080</v>
      </c>
      <c r="H84" s="312">
        <f t="shared" si="2"/>
        <v>0.35555405552875602</v>
      </c>
      <c r="I84" s="309"/>
      <c r="J84" s="115" t="s">
        <v>114</v>
      </c>
      <c r="K84" s="111">
        <v>2</v>
      </c>
      <c r="L84" s="113" t="s">
        <v>115</v>
      </c>
      <c r="M84" s="187"/>
      <c r="N84" s="114"/>
      <c r="O84" s="114">
        <v>1615932</v>
      </c>
      <c r="P84" s="312">
        <f t="shared" si="3"/>
        <v>0.19612440246247606</v>
      </c>
      <c r="Q84" s="309"/>
    </row>
    <row r="85" spans="1:17" ht="21.95" customHeight="1">
      <c r="A85" s="81"/>
      <c r="B85" s="120" t="s">
        <v>225</v>
      </c>
      <c r="C85" s="116">
        <v>3</v>
      </c>
      <c r="D85" s="118" t="s">
        <v>226</v>
      </c>
      <c r="E85" s="188" t="s">
        <v>18</v>
      </c>
      <c r="F85" s="119">
        <v>63</v>
      </c>
      <c r="G85" s="119">
        <v>194597</v>
      </c>
      <c r="H85" s="313">
        <f t="shared" si="2"/>
        <v>2.4174639613053907E-2</v>
      </c>
      <c r="I85" s="309"/>
      <c r="J85" s="120" t="s">
        <v>116</v>
      </c>
      <c r="K85" s="116">
        <v>3</v>
      </c>
      <c r="L85" s="118" t="s">
        <v>1069</v>
      </c>
      <c r="M85" s="188" t="s">
        <v>18</v>
      </c>
      <c r="N85" s="119">
        <v>7</v>
      </c>
      <c r="O85" s="119">
        <v>184749</v>
      </c>
      <c r="P85" s="313">
        <f t="shared" si="3"/>
        <v>2.2422841574113263E-2</v>
      </c>
      <c r="Q85" s="309"/>
    </row>
    <row r="86" spans="1:17" ht="21.95" customHeight="1">
      <c r="A86" s="81"/>
      <c r="B86" s="120" t="s">
        <v>227</v>
      </c>
      <c r="C86" s="116">
        <v>3</v>
      </c>
      <c r="D86" s="118" t="s">
        <v>228</v>
      </c>
      <c r="E86" s="188" t="s">
        <v>36</v>
      </c>
      <c r="F86" s="119">
        <v>59104</v>
      </c>
      <c r="G86" s="119">
        <v>62832</v>
      </c>
      <c r="H86" s="313">
        <f t="shared" si="2"/>
        <v>7.8055723169802374E-3</v>
      </c>
      <c r="I86" s="309"/>
      <c r="J86" s="120" t="s">
        <v>1072</v>
      </c>
      <c r="K86" s="116">
        <v>3</v>
      </c>
      <c r="L86" s="118" t="s">
        <v>1073</v>
      </c>
      <c r="M86" s="188"/>
      <c r="N86" s="119"/>
      <c r="O86" s="119">
        <v>1430844</v>
      </c>
      <c r="P86" s="313">
        <f t="shared" si="3"/>
        <v>0.1736604167236116</v>
      </c>
      <c r="Q86" s="309"/>
    </row>
    <row r="87" spans="1:17" ht="21.95" customHeight="1">
      <c r="A87" s="81"/>
      <c r="B87" s="120" t="s">
        <v>229</v>
      </c>
      <c r="C87" s="116">
        <v>4</v>
      </c>
      <c r="D87" s="118" t="s">
        <v>230</v>
      </c>
      <c r="E87" s="188" t="s">
        <v>36</v>
      </c>
      <c r="F87" s="119">
        <v>54539</v>
      </c>
      <c r="G87" s="119">
        <v>44490</v>
      </c>
      <c r="H87" s="313">
        <f t="shared" si="2"/>
        <v>5.5269593898403802E-3</v>
      </c>
      <c r="I87" s="309"/>
      <c r="J87" s="120" t="s">
        <v>1074</v>
      </c>
      <c r="K87" s="116">
        <v>4</v>
      </c>
      <c r="L87" s="118" t="s">
        <v>1075</v>
      </c>
      <c r="M87" s="188" t="s">
        <v>18</v>
      </c>
      <c r="N87" s="119">
        <v>5</v>
      </c>
      <c r="O87" s="119">
        <v>79042</v>
      </c>
      <c r="P87" s="313">
        <f t="shared" si="3"/>
        <v>9.5932656940013773E-3</v>
      </c>
      <c r="Q87" s="309"/>
    </row>
    <row r="88" spans="1:17" ht="21.95" customHeight="1">
      <c r="A88" s="81"/>
      <c r="B88" s="120" t="s">
        <v>231</v>
      </c>
      <c r="C88" s="116">
        <v>4</v>
      </c>
      <c r="D88" s="118" t="s">
        <v>232</v>
      </c>
      <c r="E88" s="188" t="s">
        <v>36</v>
      </c>
      <c r="F88" s="119">
        <v>3809</v>
      </c>
      <c r="G88" s="119">
        <v>13979</v>
      </c>
      <c r="H88" s="313">
        <f t="shared" si="2"/>
        <v>1.7366007037666591E-3</v>
      </c>
      <c r="I88" s="309"/>
      <c r="J88" s="110" t="s">
        <v>118</v>
      </c>
      <c r="K88" s="106">
        <v>1</v>
      </c>
      <c r="L88" s="108" t="s">
        <v>119</v>
      </c>
      <c r="M88" s="186"/>
      <c r="N88" s="109"/>
      <c r="O88" s="109">
        <v>87053</v>
      </c>
      <c r="P88" s="311">
        <f t="shared" si="3"/>
        <v>1.0565554495836415E-2</v>
      </c>
      <c r="Q88" s="309"/>
    </row>
    <row r="89" spans="1:17" ht="21.95" customHeight="1">
      <c r="A89" s="81"/>
      <c r="B89" s="120" t="s">
        <v>233</v>
      </c>
      <c r="C89" s="116">
        <v>3</v>
      </c>
      <c r="D89" s="118" t="s">
        <v>234</v>
      </c>
      <c r="E89" s="188" t="s">
        <v>36</v>
      </c>
      <c r="F89" s="119">
        <v>16489</v>
      </c>
      <c r="G89" s="119">
        <v>271211</v>
      </c>
      <c r="H89" s="313">
        <f t="shared" si="2"/>
        <v>3.3692339471296906E-2</v>
      </c>
      <c r="I89" s="309"/>
      <c r="J89" s="115" t="s">
        <v>124</v>
      </c>
      <c r="K89" s="111">
        <v>2</v>
      </c>
      <c r="L89" s="113" t="s">
        <v>125</v>
      </c>
      <c r="M89" s="187"/>
      <c r="N89" s="114"/>
      <c r="O89" s="114">
        <v>87053</v>
      </c>
      <c r="P89" s="312">
        <f t="shared" si="3"/>
        <v>1.0565554495836415E-2</v>
      </c>
      <c r="Q89" s="309"/>
    </row>
    <row r="90" spans="1:17" ht="21.95" customHeight="1">
      <c r="A90" s="81"/>
      <c r="B90" s="115" t="s">
        <v>235</v>
      </c>
      <c r="C90" s="111">
        <v>2</v>
      </c>
      <c r="D90" s="113" t="s">
        <v>236</v>
      </c>
      <c r="E90" s="187"/>
      <c r="F90" s="114">
        <v>0</v>
      </c>
      <c r="G90" s="114">
        <v>54328</v>
      </c>
      <c r="H90" s="312">
        <f t="shared" si="2"/>
        <v>6.749126764019963E-3</v>
      </c>
      <c r="I90" s="309"/>
      <c r="J90" s="120" t="s">
        <v>1091</v>
      </c>
      <c r="K90" s="116">
        <v>3</v>
      </c>
      <c r="L90" s="118" t="s">
        <v>127</v>
      </c>
      <c r="M90" s="188"/>
      <c r="N90" s="119"/>
      <c r="O90" s="119">
        <v>87053</v>
      </c>
      <c r="P90" s="313">
        <f t="shared" si="3"/>
        <v>1.0565554495836415E-2</v>
      </c>
      <c r="Q90" s="309"/>
    </row>
    <row r="91" spans="1:17" ht="21.95" customHeight="1">
      <c r="A91" s="81"/>
      <c r="B91" s="120" t="s">
        <v>244</v>
      </c>
      <c r="C91" s="116">
        <v>3</v>
      </c>
      <c r="D91" s="118" t="s">
        <v>245</v>
      </c>
      <c r="E91" s="188" t="s">
        <v>18</v>
      </c>
      <c r="F91" s="119">
        <v>2</v>
      </c>
      <c r="G91" s="119">
        <v>54328</v>
      </c>
      <c r="H91" s="313">
        <f t="shared" si="2"/>
        <v>6.749126764019963E-3</v>
      </c>
      <c r="I91" s="309"/>
      <c r="J91" s="120" t="s">
        <v>1092</v>
      </c>
      <c r="K91" s="116">
        <v>4</v>
      </c>
      <c r="L91" s="118" t="s">
        <v>129</v>
      </c>
      <c r="M91" s="188" t="s">
        <v>75</v>
      </c>
      <c r="N91" s="119">
        <v>0</v>
      </c>
      <c r="O91" s="119">
        <v>2146</v>
      </c>
      <c r="P91" s="313">
        <f t="shared" si="3"/>
        <v>2.6045834087354768E-4</v>
      </c>
      <c r="Q91" s="309"/>
    </row>
    <row r="92" spans="1:17" ht="21.95" customHeight="1">
      <c r="A92" s="81"/>
      <c r="B92" s="120" t="s">
        <v>246</v>
      </c>
      <c r="C92" s="116">
        <v>4</v>
      </c>
      <c r="D92" s="118" t="s">
        <v>247</v>
      </c>
      <c r="E92" s="188" t="s">
        <v>18</v>
      </c>
      <c r="F92" s="119">
        <v>0</v>
      </c>
      <c r="G92" s="119">
        <v>12602</v>
      </c>
      <c r="H92" s="313">
        <f t="shared" si="2"/>
        <v>1.56553702474193E-3</v>
      </c>
      <c r="I92" s="309"/>
      <c r="J92" s="120" t="s">
        <v>1093</v>
      </c>
      <c r="K92" s="116">
        <v>4</v>
      </c>
      <c r="L92" s="118" t="s">
        <v>131</v>
      </c>
      <c r="M92" s="188" t="s">
        <v>75</v>
      </c>
      <c r="N92" s="119">
        <v>142</v>
      </c>
      <c r="O92" s="119">
        <v>24915</v>
      </c>
      <c r="P92" s="313">
        <f t="shared" si="3"/>
        <v>3.0239140553888354E-3</v>
      </c>
      <c r="Q92" s="309"/>
    </row>
    <row r="93" spans="1:17" ht="21.95" customHeight="1">
      <c r="A93" s="81"/>
      <c r="B93" s="115" t="s">
        <v>248</v>
      </c>
      <c r="C93" s="111">
        <v>2</v>
      </c>
      <c r="D93" s="113" t="s">
        <v>249</v>
      </c>
      <c r="E93" s="187" t="s">
        <v>18</v>
      </c>
      <c r="F93" s="114">
        <v>160</v>
      </c>
      <c r="G93" s="114">
        <v>404865</v>
      </c>
      <c r="H93" s="312">
        <f t="shared" si="2"/>
        <v>5.0296075823055189E-2</v>
      </c>
      <c r="I93" s="309"/>
      <c r="J93" s="120" t="s">
        <v>1097</v>
      </c>
      <c r="K93" s="116">
        <v>4</v>
      </c>
      <c r="L93" s="118" t="s">
        <v>1098</v>
      </c>
      <c r="M93" s="188" t="s">
        <v>36</v>
      </c>
      <c r="N93" s="119">
        <v>19797</v>
      </c>
      <c r="O93" s="119">
        <v>59036</v>
      </c>
      <c r="P93" s="313">
        <f t="shared" si="3"/>
        <v>7.1651531275912219E-3</v>
      </c>
      <c r="Q93" s="309"/>
    </row>
    <row r="94" spans="1:17" ht="21.95" customHeight="1">
      <c r="A94" s="81"/>
      <c r="B94" s="120" t="s">
        <v>250</v>
      </c>
      <c r="C94" s="116">
        <v>3</v>
      </c>
      <c r="D94" s="118" t="s">
        <v>251</v>
      </c>
      <c r="E94" s="188" t="s">
        <v>18</v>
      </c>
      <c r="F94" s="119">
        <v>50</v>
      </c>
      <c r="G94" s="119">
        <v>132318</v>
      </c>
      <c r="H94" s="313">
        <f t="shared" si="2"/>
        <v>1.6437766072036397E-2</v>
      </c>
      <c r="I94" s="309"/>
      <c r="J94" s="120" t="s">
        <v>1099</v>
      </c>
      <c r="K94" s="116">
        <v>4</v>
      </c>
      <c r="L94" s="118" t="s">
        <v>1100</v>
      </c>
      <c r="M94" s="188" t="s">
        <v>18</v>
      </c>
      <c r="N94" s="119">
        <v>0</v>
      </c>
      <c r="O94" s="119">
        <v>589</v>
      </c>
      <c r="P94" s="313">
        <f t="shared" si="3"/>
        <v>7.148646914003708E-5</v>
      </c>
      <c r="Q94" s="309"/>
    </row>
    <row r="95" spans="1:17" ht="21.95" customHeight="1">
      <c r="A95" s="81"/>
      <c r="B95" s="120" t="s">
        <v>252</v>
      </c>
      <c r="C95" s="116">
        <v>4</v>
      </c>
      <c r="D95" s="118" t="s">
        <v>253</v>
      </c>
      <c r="E95" s="188" t="s">
        <v>36</v>
      </c>
      <c r="F95" s="119">
        <v>1243</v>
      </c>
      <c r="G95" s="119">
        <v>927</v>
      </c>
      <c r="H95" s="313">
        <f t="shared" si="2"/>
        <v>1.1516051594475236E-4</v>
      </c>
      <c r="I95" s="309"/>
      <c r="J95" s="110" t="s">
        <v>136</v>
      </c>
      <c r="K95" s="106">
        <v>1</v>
      </c>
      <c r="L95" s="108" t="s">
        <v>137</v>
      </c>
      <c r="M95" s="186" t="s">
        <v>18</v>
      </c>
      <c r="N95" s="109">
        <v>9</v>
      </c>
      <c r="O95" s="109">
        <v>26503</v>
      </c>
      <c r="P95" s="311">
        <f t="shared" si="3"/>
        <v>3.2166483728665587E-3</v>
      </c>
      <c r="Q95" s="309"/>
    </row>
    <row r="96" spans="1:17" ht="21.95" customHeight="1">
      <c r="A96" s="81"/>
      <c r="B96" s="120" t="s">
        <v>254</v>
      </c>
      <c r="C96" s="116">
        <v>4</v>
      </c>
      <c r="D96" s="118" t="s">
        <v>255</v>
      </c>
      <c r="E96" s="188" t="s">
        <v>18</v>
      </c>
      <c r="F96" s="119">
        <v>0</v>
      </c>
      <c r="G96" s="119">
        <v>419</v>
      </c>
      <c r="H96" s="313">
        <f t="shared" si="2"/>
        <v>5.2052056290022904E-5</v>
      </c>
      <c r="I96" s="309"/>
      <c r="J96" s="115" t="s">
        <v>138</v>
      </c>
      <c r="K96" s="111">
        <v>2</v>
      </c>
      <c r="L96" s="113" t="s">
        <v>139</v>
      </c>
      <c r="M96" s="187" t="s">
        <v>18</v>
      </c>
      <c r="N96" s="114">
        <v>0</v>
      </c>
      <c r="O96" s="114">
        <v>584</v>
      </c>
      <c r="P96" s="312">
        <f t="shared" si="3"/>
        <v>7.0879623052260877E-5</v>
      </c>
      <c r="Q96" s="309"/>
    </row>
    <row r="97" spans="1:17" ht="21.95" customHeight="1">
      <c r="A97" s="81"/>
      <c r="B97" s="120" t="s">
        <v>256</v>
      </c>
      <c r="C97" s="116">
        <v>5</v>
      </c>
      <c r="D97" s="118" t="s">
        <v>257</v>
      </c>
      <c r="E97" s="188" t="s">
        <v>18</v>
      </c>
      <c r="F97" s="119">
        <v>0</v>
      </c>
      <c r="G97" s="119">
        <v>419</v>
      </c>
      <c r="H97" s="313">
        <f t="shared" si="2"/>
        <v>5.2052056290022904E-5</v>
      </c>
      <c r="I97" s="309"/>
      <c r="J97" s="115" t="s">
        <v>140</v>
      </c>
      <c r="K97" s="111">
        <v>2</v>
      </c>
      <c r="L97" s="113" t="s">
        <v>141</v>
      </c>
      <c r="M97" s="187" t="s">
        <v>18</v>
      </c>
      <c r="N97" s="114">
        <v>5</v>
      </c>
      <c r="O97" s="114">
        <v>23344</v>
      </c>
      <c r="P97" s="312">
        <f t="shared" si="3"/>
        <v>2.8332430146095515E-3</v>
      </c>
      <c r="Q97" s="309"/>
    </row>
    <row r="98" spans="1:17" ht="21.95" customHeight="1">
      <c r="A98" s="81"/>
      <c r="B98" s="120" t="s">
        <v>258</v>
      </c>
      <c r="C98" s="116">
        <v>4</v>
      </c>
      <c r="D98" s="118" t="s">
        <v>259</v>
      </c>
      <c r="E98" s="188" t="s">
        <v>18</v>
      </c>
      <c r="F98" s="119">
        <v>0</v>
      </c>
      <c r="G98" s="119">
        <v>360</v>
      </c>
      <c r="H98" s="313">
        <f t="shared" si="2"/>
        <v>4.4722530463981494E-5</v>
      </c>
      <c r="I98" s="309"/>
      <c r="J98" s="115" t="s">
        <v>142</v>
      </c>
      <c r="K98" s="111">
        <v>2</v>
      </c>
      <c r="L98" s="113" t="s">
        <v>143</v>
      </c>
      <c r="M98" s="187" t="s">
        <v>18</v>
      </c>
      <c r="N98" s="114">
        <v>4</v>
      </c>
      <c r="O98" s="114">
        <v>2575</v>
      </c>
      <c r="P98" s="312">
        <f t="shared" si="3"/>
        <v>3.1252573520474617E-4</v>
      </c>
      <c r="Q98" s="309"/>
    </row>
    <row r="99" spans="1:17" ht="21.95" customHeight="1">
      <c r="A99" s="81"/>
      <c r="B99" s="120" t="s">
        <v>260</v>
      </c>
      <c r="C99" s="116">
        <v>4</v>
      </c>
      <c r="D99" s="118" t="s">
        <v>261</v>
      </c>
      <c r="E99" s="188" t="s">
        <v>18</v>
      </c>
      <c r="F99" s="119">
        <v>9</v>
      </c>
      <c r="G99" s="119">
        <v>4810</v>
      </c>
      <c r="H99" s="313">
        <f t="shared" si="2"/>
        <v>5.9754269869930832E-4</v>
      </c>
      <c r="I99" s="309"/>
      <c r="J99" s="110" t="s">
        <v>144</v>
      </c>
      <c r="K99" s="106">
        <v>1</v>
      </c>
      <c r="L99" s="108" t="s">
        <v>145</v>
      </c>
      <c r="M99" s="186"/>
      <c r="N99" s="109"/>
      <c r="O99" s="109">
        <v>129970547</v>
      </c>
      <c r="P99" s="311">
        <f t="shared" si="3"/>
        <v>15.774423594616705</v>
      </c>
      <c r="Q99" s="309"/>
    </row>
    <row r="100" spans="1:17" ht="21.95" customHeight="1">
      <c r="A100" s="81"/>
      <c r="B100" s="120" t="s">
        <v>262</v>
      </c>
      <c r="C100" s="116">
        <v>5</v>
      </c>
      <c r="D100" s="118" t="s">
        <v>257</v>
      </c>
      <c r="E100" s="188" t="s">
        <v>18</v>
      </c>
      <c r="F100" s="119">
        <v>0</v>
      </c>
      <c r="G100" s="119">
        <v>770</v>
      </c>
      <c r="H100" s="313">
        <f t="shared" si="2"/>
        <v>9.5656523492404868E-5</v>
      </c>
      <c r="I100" s="309"/>
      <c r="J100" s="115" t="s">
        <v>146</v>
      </c>
      <c r="K100" s="111">
        <v>2</v>
      </c>
      <c r="L100" s="113" t="s">
        <v>147</v>
      </c>
      <c r="M100" s="187"/>
      <c r="N100" s="114"/>
      <c r="O100" s="114">
        <v>37296360</v>
      </c>
      <c r="P100" s="312">
        <f t="shared" si="3"/>
        <v>4.5266300308585974</v>
      </c>
      <c r="Q100" s="309"/>
    </row>
    <row r="101" spans="1:17" ht="21.95" customHeight="1">
      <c r="A101" s="81"/>
      <c r="B101" s="120" t="s">
        <v>263</v>
      </c>
      <c r="C101" s="116">
        <v>4</v>
      </c>
      <c r="D101" s="118" t="s">
        <v>264</v>
      </c>
      <c r="E101" s="188" t="s">
        <v>18</v>
      </c>
      <c r="F101" s="119">
        <v>3</v>
      </c>
      <c r="G101" s="119">
        <v>6795</v>
      </c>
      <c r="H101" s="313">
        <f t="shared" si="2"/>
        <v>8.4413776250765067E-4</v>
      </c>
      <c r="I101" s="309"/>
      <c r="J101" s="120" t="s">
        <v>148</v>
      </c>
      <c r="K101" s="116">
        <v>3</v>
      </c>
      <c r="L101" s="118" t="s">
        <v>149</v>
      </c>
      <c r="M101" s="188"/>
      <c r="N101" s="119"/>
      <c r="O101" s="119">
        <v>36537843</v>
      </c>
      <c r="P101" s="313">
        <f t="shared" si="3"/>
        <v>4.4345694160662479</v>
      </c>
      <c r="Q101" s="309"/>
    </row>
    <row r="102" spans="1:17" ht="21.95" customHeight="1">
      <c r="A102" s="81"/>
      <c r="B102" s="120" t="s">
        <v>265</v>
      </c>
      <c r="C102" s="116">
        <v>3</v>
      </c>
      <c r="D102" s="118" t="s">
        <v>266</v>
      </c>
      <c r="E102" s="188" t="s">
        <v>36</v>
      </c>
      <c r="F102" s="119">
        <v>7072</v>
      </c>
      <c r="G102" s="119">
        <v>13035</v>
      </c>
      <c r="H102" s="313">
        <f t="shared" si="2"/>
        <v>1.6193282905499966E-3</v>
      </c>
      <c r="I102" s="309"/>
      <c r="J102" s="120" t="s">
        <v>1115</v>
      </c>
      <c r="K102" s="116">
        <v>4</v>
      </c>
      <c r="L102" s="118" t="s">
        <v>151</v>
      </c>
      <c r="M102" s="188" t="s">
        <v>36</v>
      </c>
      <c r="N102" s="119">
        <v>3159</v>
      </c>
      <c r="O102" s="119">
        <v>127927</v>
      </c>
      <c r="P102" s="313">
        <f t="shared" si="3"/>
        <v>1.5526399894189344E-2</v>
      </c>
      <c r="Q102" s="309"/>
    </row>
    <row r="103" spans="1:17" ht="21.95" customHeight="1">
      <c r="A103" s="81"/>
      <c r="B103" s="120" t="s">
        <v>267</v>
      </c>
      <c r="C103" s="116">
        <v>3</v>
      </c>
      <c r="D103" s="118" t="s">
        <v>268</v>
      </c>
      <c r="E103" s="188" t="s">
        <v>36</v>
      </c>
      <c r="F103" s="119">
        <v>50897</v>
      </c>
      <c r="G103" s="119">
        <v>46431</v>
      </c>
      <c r="H103" s="313">
        <f t="shared" si="2"/>
        <v>5.768088366592013E-3</v>
      </c>
      <c r="I103" s="309"/>
      <c r="J103" s="120" t="s">
        <v>156</v>
      </c>
      <c r="K103" s="116">
        <v>3</v>
      </c>
      <c r="L103" s="118" t="s">
        <v>157</v>
      </c>
      <c r="M103" s="188" t="s">
        <v>18</v>
      </c>
      <c r="N103" s="119">
        <v>218</v>
      </c>
      <c r="O103" s="119">
        <v>742243</v>
      </c>
      <c r="P103" s="313">
        <f t="shared" si="3"/>
        <v>9.0085452145854922E-2</v>
      </c>
      <c r="Q103" s="309"/>
    </row>
    <row r="104" spans="1:17" ht="21.95" customHeight="1">
      <c r="A104" s="81"/>
      <c r="B104" s="115" t="s">
        <v>269</v>
      </c>
      <c r="C104" s="111">
        <v>2</v>
      </c>
      <c r="D104" s="113" t="s">
        <v>270</v>
      </c>
      <c r="E104" s="187"/>
      <c r="F104" s="114"/>
      <c r="G104" s="114">
        <v>5326320</v>
      </c>
      <c r="H104" s="312">
        <f t="shared" si="2"/>
        <v>0.66168474572476088</v>
      </c>
      <c r="I104" s="309"/>
      <c r="J104" s="115" t="s">
        <v>166</v>
      </c>
      <c r="K104" s="111">
        <v>2</v>
      </c>
      <c r="L104" s="113" t="s">
        <v>167</v>
      </c>
      <c r="M104" s="187" t="s">
        <v>18</v>
      </c>
      <c r="N104" s="114">
        <v>0</v>
      </c>
      <c r="O104" s="114">
        <v>364</v>
      </c>
      <c r="P104" s="312">
        <f t="shared" si="3"/>
        <v>4.4178395190107814E-5</v>
      </c>
      <c r="Q104" s="309"/>
    </row>
    <row r="105" spans="1:17" ht="21.95" customHeight="1">
      <c r="A105" s="81"/>
      <c r="B105" s="120" t="s">
        <v>271</v>
      </c>
      <c r="C105" s="116">
        <v>3</v>
      </c>
      <c r="D105" s="118" t="s">
        <v>272</v>
      </c>
      <c r="E105" s="188" t="s">
        <v>18</v>
      </c>
      <c r="F105" s="119">
        <v>294</v>
      </c>
      <c r="G105" s="119">
        <v>777350</v>
      </c>
      <c r="H105" s="313">
        <f t="shared" si="2"/>
        <v>9.6569608489377831E-2</v>
      </c>
      <c r="I105" s="309"/>
      <c r="J105" s="115" t="s">
        <v>168</v>
      </c>
      <c r="K105" s="111">
        <v>2</v>
      </c>
      <c r="L105" s="113" t="s">
        <v>169</v>
      </c>
      <c r="M105" s="187" t="s">
        <v>36</v>
      </c>
      <c r="N105" s="114">
        <v>288861</v>
      </c>
      <c r="O105" s="114">
        <v>2106323</v>
      </c>
      <c r="P105" s="312">
        <f t="shared" si="3"/>
        <v>0.25564277442860839</v>
      </c>
      <c r="Q105" s="309"/>
    </row>
    <row r="106" spans="1:17" ht="21.95" customHeight="1">
      <c r="A106" s="81"/>
      <c r="B106" s="120" t="s">
        <v>273</v>
      </c>
      <c r="C106" s="116">
        <v>4</v>
      </c>
      <c r="D106" s="118" t="s">
        <v>274</v>
      </c>
      <c r="E106" s="188" t="s">
        <v>36</v>
      </c>
      <c r="F106" s="119">
        <v>7669</v>
      </c>
      <c r="G106" s="119">
        <v>57472</v>
      </c>
      <c r="H106" s="313">
        <f t="shared" si="2"/>
        <v>7.1397035300720677E-3</v>
      </c>
      <c r="I106" s="309"/>
      <c r="J106" s="120" t="s">
        <v>170</v>
      </c>
      <c r="K106" s="116">
        <v>3</v>
      </c>
      <c r="L106" s="118" t="s">
        <v>171</v>
      </c>
      <c r="M106" s="188" t="s">
        <v>36</v>
      </c>
      <c r="N106" s="119">
        <v>3498</v>
      </c>
      <c r="O106" s="119">
        <v>17841</v>
      </c>
      <c r="P106" s="313">
        <f t="shared" si="3"/>
        <v>2.1653482104030588E-3</v>
      </c>
      <c r="Q106" s="309"/>
    </row>
    <row r="107" spans="1:17" ht="21.95" customHeight="1">
      <c r="A107" s="81"/>
      <c r="B107" s="120" t="s">
        <v>275</v>
      </c>
      <c r="C107" s="116">
        <v>4</v>
      </c>
      <c r="D107" s="118" t="s">
        <v>276</v>
      </c>
      <c r="E107" s="188" t="s">
        <v>18</v>
      </c>
      <c r="F107" s="119">
        <v>9</v>
      </c>
      <c r="G107" s="119">
        <v>35098</v>
      </c>
      <c r="H107" s="313">
        <f t="shared" si="2"/>
        <v>4.3601982617356184E-3</v>
      </c>
      <c r="I107" s="309"/>
      <c r="J107" s="120" t="s">
        <v>1120</v>
      </c>
      <c r="K107" s="116">
        <v>4</v>
      </c>
      <c r="L107" s="118" t="s">
        <v>1121</v>
      </c>
      <c r="M107" s="188" t="s">
        <v>36</v>
      </c>
      <c r="N107" s="119">
        <v>443</v>
      </c>
      <c r="O107" s="119">
        <v>1396</v>
      </c>
      <c r="P107" s="313">
        <f t="shared" si="3"/>
        <v>1.6943142770711676E-4</v>
      </c>
      <c r="Q107" s="309"/>
    </row>
    <row r="108" spans="1:17" ht="21.95" customHeight="1">
      <c r="A108" s="81"/>
      <c r="B108" s="120" t="s">
        <v>277</v>
      </c>
      <c r="C108" s="116">
        <v>4</v>
      </c>
      <c r="D108" s="118" t="s">
        <v>278</v>
      </c>
      <c r="E108" s="188" t="s">
        <v>18</v>
      </c>
      <c r="F108" s="119">
        <v>244</v>
      </c>
      <c r="G108" s="119">
        <v>482716</v>
      </c>
      <c r="H108" s="313">
        <f t="shared" si="2"/>
        <v>5.9967447265142478E-2</v>
      </c>
      <c r="I108" s="309"/>
      <c r="J108" s="120" t="s">
        <v>1122</v>
      </c>
      <c r="K108" s="116">
        <v>4</v>
      </c>
      <c r="L108" s="118" t="s">
        <v>1123</v>
      </c>
      <c r="M108" s="188" t="s">
        <v>36</v>
      </c>
      <c r="N108" s="119">
        <v>500</v>
      </c>
      <c r="O108" s="119">
        <v>1071</v>
      </c>
      <c r="P108" s="313">
        <f t="shared" si="3"/>
        <v>1.2998643200166335E-4</v>
      </c>
      <c r="Q108" s="309"/>
    </row>
    <row r="109" spans="1:17" ht="21.95" customHeight="1">
      <c r="A109" s="81"/>
      <c r="B109" s="120" t="s">
        <v>279</v>
      </c>
      <c r="C109" s="116">
        <v>4</v>
      </c>
      <c r="D109" s="118" t="s">
        <v>280</v>
      </c>
      <c r="E109" s="188" t="s">
        <v>18</v>
      </c>
      <c r="F109" s="119">
        <v>12</v>
      </c>
      <c r="G109" s="119">
        <v>41314</v>
      </c>
      <c r="H109" s="313">
        <f t="shared" si="2"/>
        <v>5.1324072877470322E-3</v>
      </c>
      <c r="I109" s="309"/>
      <c r="J109" s="120" t="s">
        <v>1127</v>
      </c>
      <c r="K109" s="116">
        <v>3</v>
      </c>
      <c r="L109" s="118" t="s">
        <v>173</v>
      </c>
      <c r="M109" s="188" t="s">
        <v>36</v>
      </c>
      <c r="N109" s="119">
        <v>237711</v>
      </c>
      <c r="O109" s="119">
        <v>1255032</v>
      </c>
      <c r="P109" s="313">
        <f t="shared" si="3"/>
        <v>0.15232225184678952</v>
      </c>
      <c r="Q109" s="309"/>
    </row>
    <row r="110" spans="1:17" ht="21.95" customHeight="1">
      <c r="A110" s="81"/>
      <c r="B110" s="120" t="s">
        <v>281</v>
      </c>
      <c r="C110" s="116">
        <v>3</v>
      </c>
      <c r="D110" s="118" t="s">
        <v>282</v>
      </c>
      <c r="E110" s="188"/>
      <c r="F110" s="119"/>
      <c r="G110" s="119">
        <v>3002683</v>
      </c>
      <c r="H110" s="313">
        <f t="shared" si="2"/>
        <v>0.37302106094772042</v>
      </c>
      <c r="I110" s="309"/>
      <c r="J110" s="115" t="s">
        <v>174</v>
      </c>
      <c r="K110" s="111">
        <v>2</v>
      </c>
      <c r="L110" s="113" t="s">
        <v>175</v>
      </c>
      <c r="M110" s="187" t="s">
        <v>36</v>
      </c>
      <c r="N110" s="114">
        <v>720630</v>
      </c>
      <c r="O110" s="114">
        <v>77230984</v>
      </c>
      <c r="P110" s="312">
        <f t="shared" si="3"/>
        <v>9.3734640991013549</v>
      </c>
      <c r="Q110" s="309"/>
    </row>
    <row r="111" spans="1:17" ht="21.95" customHeight="1">
      <c r="A111" s="81"/>
      <c r="B111" s="120" t="s">
        <v>283</v>
      </c>
      <c r="C111" s="116">
        <v>4</v>
      </c>
      <c r="D111" s="118" t="s">
        <v>284</v>
      </c>
      <c r="E111" s="188" t="s">
        <v>241</v>
      </c>
      <c r="F111" s="119">
        <v>582739</v>
      </c>
      <c r="G111" s="119">
        <v>581585</v>
      </c>
      <c r="H111" s="313">
        <f t="shared" si="2"/>
        <v>7.2249869110818543E-2</v>
      </c>
      <c r="I111" s="309"/>
      <c r="J111" s="120" t="s">
        <v>176</v>
      </c>
      <c r="K111" s="116">
        <v>3</v>
      </c>
      <c r="L111" s="118" t="s">
        <v>177</v>
      </c>
      <c r="M111" s="188" t="s">
        <v>36</v>
      </c>
      <c r="N111" s="119">
        <v>315</v>
      </c>
      <c r="O111" s="119">
        <v>85380</v>
      </c>
      <c r="P111" s="313">
        <f t="shared" si="3"/>
        <v>1.0362503794866496E-2</v>
      </c>
      <c r="Q111" s="309"/>
    </row>
    <row r="112" spans="1:17" ht="21.95" customHeight="1">
      <c r="A112" s="81"/>
      <c r="B112" s="120" t="s">
        <v>285</v>
      </c>
      <c r="C112" s="116">
        <v>4</v>
      </c>
      <c r="D112" s="118" t="s">
        <v>286</v>
      </c>
      <c r="E112" s="188" t="s">
        <v>241</v>
      </c>
      <c r="F112" s="119">
        <v>2433</v>
      </c>
      <c r="G112" s="119">
        <v>7543</v>
      </c>
      <c r="H112" s="313">
        <f t="shared" si="2"/>
        <v>9.3706124247170113E-4</v>
      </c>
      <c r="I112" s="309"/>
      <c r="J112" s="120" t="s">
        <v>178</v>
      </c>
      <c r="K112" s="116">
        <v>3</v>
      </c>
      <c r="L112" s="118" t="s">
        <v>181</v>
      </c>
      <c r="M112" s="188" t="s">
        <v>343</v>
      </c>
      <c r="N112" s="119">
        <v>38819000</v>
      </c>
      <c r="O112" s="119">
        <v>3947130</v>
      </c>
      <c r="P112" s="313">
        <f t="shared" si="3"/>
        <v>0.47906007968881936</v>
      </c>
      <c r="Q112" s="309"/>
    </row>
    <row r="113" spans="1:17" ht="21.95" customHeight="1">
      <c r="A113" s="81"/>
      <c r="B113" s="120" t="s">
        <v>287</v>
      </c>
      <c r="C113" s="116">
        <v>4</v>
      </c>
      <c r="D113" s="118" t="s">
        <v>288</v>
      </c>
      <c r="E113" s="188" t="s">
        <v>241</v>
      </c>
      <c r="F113" s="119">
        <v>190347</v>
      </c>
      <c r="G113" s="119">
        <v>336376</v>
      </c>
      <c r="H113" s="313">
        <f t="shared" si="2"/>
        <v>4.1787738631533997E-2</v>
      </c>
      <c r="I113" s="309"/>
      <c r="J113" s="120" t="s">
        <v>180</v>
      </c>
      <c r="K113" s="116">
        <v>3</v>
      </c>
      <c r="L113" s="118" t="s">
        <v>1128</v>
      </c>
      <c r="M113" s="188" t="s">
        <v>36</v>
      </c>
      <c r="N113" s="119">
        <v>1281</v>
      </c>
      <c r="O113" s="119">
        <v>160451</v>
      </c>
      <c r="P113" s="313">
        <f t="shared" si="3"/>
        <v>1.9473812325956009E-2</v>
      </c>
      <c r="Q113" s="309"/>
    </row>
    <row r="114" spans="1:17" ht="21.95" customHeight="1">
      <c r="A114" s="81"/>
      <c r="B114" s="120" t="s">
        <v>289</v>
      </c>
      <c r="C114" s="116">
        <v>4</v>
      </c>
      <c r="D114" s="118" t="s">
        <v>290</v>
      </c>
      <c r="E114" s="188" t="s">
        <v>241</v>
      </c>
      <c r="F114" s="119">
        <v>2621948</v>
      </c>
      <c r="G114" s="119">
        <v>1327594</v>
      </c>
      <c r="H114" s="313">
        <f t="shared" si="2"/>
        <v>0.1649260086355529</v>
      </c>
      <c r="I114" s="309"/>
      <c r="J114" s="120" t="s">
        <v>1129</v>
      </c>
      <c r="K114" s="116">
        <v>3</v>
      </c>
      <c r="L114" s="118" t="s">
        <v>183</v>
      </c>
      <c r="M114" s="188" t="s">
        <v>36</v>
      </c>
      <c r="N114" s="119">
        <v>329265</v>
      </c>
      <c r="O114" s="119">
        <v>4385013</v>
      </c>
      <c r="P114" s="313">
        <f t="shared" si="3"/>
        <v>0.53220559677956103</v>
      </c>
      <c r="Q114" s="309"/>
    </row>
    <row r="115" spans="1:17" ht="21.95" customHeight="1">
      <c r="A115" s="81"/>
      <c r="B115" s="120" t="s">
        <v>291</v>
      </c>
      <c r="C115" s="116">
        <v>4</v>
      </c>
      <c r="D115" s="118" t="s">
        <v>292</v>
      </c>
      <c r="E115" s="188" t="s">
        <v>36</v>
      </c>
      <c r="F115" s="119">
        <v>128290</v>
      </c>
      <c r="G115" s="119">
        <v>473154</v>
      </c>
      <c r="H115" s="313">
        <f t="shared" si="2"/>
        <v>5.8779567164318619E-2</v>
      </c>
      <c r="I115" s="309"/>
      <c r="J115" s="115" t="s">
        <v>184</v>
      </c>
      <c r="K115" s="111">
        <v>2</v>
      </c>
      <c r="L115" s="113" t="s">
        <v>185</v>
      </c>
      <c r="M115" s="187" t="s">
        <v>18</v>
      </c>
      <c r="N115" s="114">
        <v>149</v>
      </c>
      <c r="O115" s="114">
        <v>1118541</v>
      </c>
      <c r="P115" s="312">
        <f t="shared" si="3"/>
        <v>0.1357564459734571</v>
      </c>
      <c r="Q115" s="309"/>
    </row>
    <row r="116" spans="1:17" ht="21.95" customHeight="1">
      <c r="A116" s="81"/>
      <c r="B116" s="120" t="s">
        <v>293</v>
      </c>
      <c r="C116" s="116">
        <v>3</v>
      </c>
      <c r="D116" s="118" t="s">
        <v>294</v>
      </c>
      <c r="E116" s="188"/>
      <c r="F116" s="119"/>
      <c r="G116" s="119">
        <v>1546287</v>
      </c>
      <c r="H116" s="313">
        <f t="shared" si="2"/>
        <v>0.19209407628766265</v>
      </c>
      <c r="I116" s="309"/>
      <c r="J116" s="120" t="s">
        <v>186</v>
      </c>
      <c r="K116" s="116">
        <v>3</v>
      </c>
      <c r="L116" s="118" t="s">
        <v>1130</v>
      </c>
      <c r="M116" s="188" t="s">
        <v>18</v>
      </c>
      <c r="N116" s="119">
        <v>6</v>
      </c>
      <c r="O116" s="119">
        <v>108821</v>
      </c>
      <c r="P116" s="313">
        <f t="shared" si="3"/>
        <v>1.3207519623578906E-2</v>
      </c>
      <c r="Q116" s="309"/>
    </row>
    <row r="117" spans="1:17" ht="21.95" customHeight="1">
      <c r="A117" s="81"/>
      <c r="B117" s="120" t="s">
        <v>295</v>
      </c>
      <c r="C117" s="116">
        <v>4</v>
      </c>
      <c r="D117" s="118" t="s">
        <v>296</v>
      </c>
      <c r="E117" s="188" t="s">
        <v>18</v>
      </c>
      <c r="F117" s="119">
        <v>21</v>
      </c>
      <c r="G117" s="119">
        <v>272014</v>
      </c>
      <c r="H117" s="313">
        <f t="shared" si="2"/>
        <v>3.3792095560081836E-2</v>
      </c>
      <c r="I117" s="309"/>
      <c r="J117" s="120" t="s">
        <v>188</v>
      </c>
      <c r="K117" s="116">
        <v>3</v>
      </c>
      <c r="L117" s="118" t="s">
        <v>1131</v>
      </c>
      <c r="M117" s="188" t="s">
        <v>18</v>
      </c>
      <c r="N117" s="119">
        <v>7</v>
      </c>
      <c r="O117" s="119">
        <v>20593</v>
      </c>
      <c r="P117" s="313">
        <f t="shared" si="3"/>
        <v>2.4993562971150829E-3</v>
      </c>
      <c r="Q117" s="309"/>
    </row>
    <row r="118" spans="1:17" ht="21.95" customHeight="1">
      <c r="A118" s="81"/>
      <c r="B118" s="120" t="s">
        <v>297</v>
      </c>
      <c r="C118" s="116">
        <v>5</v>
      </c>
      <c r="D118" s="118" t="s">
        <v>298</v>
      </c>
      <c r="E118" s="188" t="s">
        <v>18</v>
      </c>
      <c r="F118" s="119">
        <v>0</v>
      </c>
      <c r="G118" s="119">
        <v>5233</v>
      </c>
      <c r="H118" s="313">
        <f t="shared" si="2"/>
        <v>6.5009167199448653E-4</v>
      </c>
      <c r="I118" s="309"/>
      <c r="J118" s="115" t="s">
        <v>190</v>
      </c>
      <c r="K118" s="111">
        <v>2</v>
      </c>
      <c r="L118" s="113" t="s">
        <v>191</v>
      </c>
      <c r="M118" s="187" t="s">
        <v>18</v>
      </c>
      <c r="N118" s="114">
        <v>0</v>
      </c>
      <c r="O118" s="114">
        <v>293</v>
      </c>
      <c r="P118" s="312">
        <f t="shared" si="3"/>
        <v>3.5561180743685678E-5</v>
      </c>
      <c r="Q118" s="309"/>
    </row>
    <row r="119" spans="1:17" ht="21.95" customHeight="1">
      <c r="A119" s="81"/>
      <c r="B119" s="120" t="s">
        <v>299</v>
      </c>
      <c r="C119" s="116">
        <v>4</v>
      </c>
      <c r="D119" s="118" t="s">
        <v>300</v>
      </c>
      <c r="E119" s="188" t="s">
        <v>14</v>
      </c>
      <c r="F119" s="119">
        <v>51292</v>
      </c>
      <c r="G119" s="119">
        <v>1288</v>
      </c>
      <c r="H119" s="313">
        <f t="shared" si="2"/>
        <v>1.6000727566002268E-4</v>
      </c>
      <c r="I119" s="309"/>
      <c r="J119" s="115" t="s">
        <v>203</v>
      </c>
      <c r="K119" s="111">
        <v>2</v>
      </c>
      <c r="L119" s="113" t="s">
        <v>204</v>
      </c>
      <c r="M119" s="187" t="s">
        <v>18</v>
      </c>
      <c r="N119" s="114">
        <v>1438</v>
      </c>
      <c r="O119" s="114">
        <v>7950788</v>
      </c>
      <c r="P119" s="312">
        <f t="shared" si="3"/>
        <v>0.96498091850760137</v>
      </c>
      <c r="Q119" s="309"/>
    </row>
    <row r="120" spans="1:17" ht="21.95" customHeight="1">
      <c r="A120" s="81"/>
      <c r="B120" s="120" t="s">
        <v>301</v>
      </c>
      <c r="C120" s="116">
        <v>4</v>
      </c>
      <c r="D120" s="118" t="s">
        <v>302</v>
      </c>
      <c r="E120" s="188" t="s">
        <v>14</v>
      </c>
      <c r="F120" s="119">
        <v>249</v>
      </c>
      <c r="G120" s="119">
        <v>618</v>
      </c>
      <c r="H120" s="313">
        <f t="shared" si="2"/>
        <v>7.6773677296501576E-5</v>
      </c>
      <c r="I120" s="309"/>
      <c r="J120" s="120" t="s">
        <v>205</v>
      </c>
      <c r="K120" s="116">
        <v>3</v>
      </c>
      <c r="L120" s="118" t="s">
        <v>1135</v>
      </c>
      <c r="M120" s="188" t="s">
        <v>18</v>
      </c>
      <c r="N120" s="119">
        <v>2</v>
      </c>
      <c r="O120" s="119">
        <v>9185</v>
      </c>
      <c r="P120" s="313">
        <f t="shared" si="3"/>
        <v>1.1147762632448906E-3</v>
      </c>
      <c r="Q120" s="309"/>
    </row>
    <row r="121" spans="1:17" ht="21.95" customHeight="1">
      <c r="A121" s="81"/>
      <c r="B121" s="120" t="s">
        <v>303</v>
      </c>
      <c r="C121" s="116">
        <v>4</v>
      </c>
      <c r="D121" s="118" t="s">
        <v>304</v>
      </c>
      <c r="E121" s="188" t="s">
        <v>241</v>
      </c>
      <c r="F121" s="119">
        <v>520</v>
      </c>
      <c r="G121" s="119">
        <v>1241</v>
      </c>
      <c r="H121" s="313">
        <f t="shared" si="2"/>
        <v>1.5416850084944733E-4</v>
      </c>
      <c r="I121" s="309"/>
      <c r="J121" s="120" t="s">
        <v>207</v>
      </c>
      <c r="K121" s="116">
        <v>3</v>
      </c>
      <c r="L121" s="118" t="s">
        <v>208</v>
      </c>
      <c r="M121" s="188" t="s">
        <v>18</v>
      </c>
      <c r="N121" s="119">
        <v>39</v>
      </c>
      <c r="O121" s="119">
        <v>237738</v>
      </c>
      <c r="P121" s="313">
        <f t="shared" si="3"/>
        <v>2.8854075043147936E-2</v>
      </c>
      <c r="Q121" s="309"/>
    </row>
    <row r="122" spans="1:17" ht="21.95" customHeight="1">
      <c r="A122" s="81"/>
      <c r="B122" s="120" t="s">
        <v>305</v>
      </c>
      <c r="C122" s="116">
        <v>5</v>
      </c>
      <c r="D122" s="118" t="s">
        <v>306</v>
      </c>
      <c r="E122" s="188" t="s">
        <v>241</v>
      </c>
      <c r="F122" s="119">
        <v>520</v>
      </c>
      <c r="G122" s="119">
        <v>1241</v>
      </c>
      <c r="H122" s="313">
        <f t="shared" si="2"/>
        <v>1.5416850084944733E-4</v>
      </c>
      <c r="I122" s="309"/>
      <c r="J122" s="120" t="s">
        <v>213</v>
      </c>
      <c r="K122" s="116">
        <v>3</v>
      </c>
      <c r="L122" s="118" t="s">
        <v>214</v>
      </c>
      <c r="M122" s="188" t="s">
        <v>18</v>
      </c>
      <c r="N122" s="119">
        <v>71</v>
      </c>
      <c r="O122" s="119">
        <v>113903</v>
      </c>
      <c r="P122" s="313">
        <f t="shared" si="3"/>
        <v>1.3824317987194641E-2</v>
      </c>
      <c r="Q122" s="309"/>
    </row>
    <row r="123" spans="1:17" ht="21.95" customHeight="1">
      <c r="A123" s="81"/>
      <c r="B123" s="120" t="s">
        <v>307</v>
      </c>
      <c r="C123" s="116">
        <v>4</v>
      </c>
      <c r="D123" s="118" t="s">
        <v>308</v>
      </c>
      <c r="E123" s="188" t="s">
        <v>18</v>
      </c>
      <c r="F123" s="119">
        <v>299</v>
      </c>
      <c r="G123" s="119">
        <v>1271126</v>
      </c>
      <c r="H123" s="313">
        <f t="shared" si="2"/>
        <v>0.15791103127377484</v>
      </c>
      <c r="I123" s="309"/>
      <c r="J123" s="120" t="s">
        <v>215</v>
      </c>
      <c r="K123" s="116">
        <v>3</v>
      </c>
      <c r="L123" s="118" t="s">
        <v>216</v>
      </c>
      <c r="M123" s="188" t="s">
        <v>18</v>
      </c>
      <c r="N123" s="119">
        <v>0</v>
      </c>
      <c r="O123" s="119">
        <v>3164</v>
      </c>
      <c r="P123" s="313">
        <f t="shared" si="3"/>
        <v>3.8401220434478326E-4</v>
      </c>
      <c r="Q123" s="309"/>
    </row>
    <row r="124" spans="1:17" ht="21.95" customHeight="1">
      <c r="A124" s="81"/>
      <c r="B124" s="120" t="s">
        <v>309</v>
      </c>
      <c r="C124" s="116">
        <v>5</v>
      </c>
      <c r="D124" s="118" t="s">
        <v>310</v>
      </c>
      <c r="E124" s="188" t="s">
        <v>18</v>
      </c>
      <c r="F124" s="119">
        <v>0</v>
      </c>
      <c r="G124" s="119">
        <v>5734</v>
      </c>
      <c r="H124" s="313">
        <f t="shared" si="2"/>
        <v>7.1233052689019408E-4</v>
      </c>
      <c r="I124" s="309"/>
      <c r="J124" s="120" t="s">
        <v>1136</v>
      </c>
      <c r="K124" s="116">
        <v>3</v>
      </c>
      <c r="L124" s="118" t="s">
        <v>1137</v>
      </c>
      <c r="M124" s="188" t="s">
        <v>18</v>
      </c>
      <c r="N124" s="119">
        <v>529</v>
      </c>
      <c r="O124" s="119">
        <v>3906010</v>
      </c>
      <c r="P124" s="313">
        <f t="shared" si="3"/>
        <v>0.47406937746294786</v>
      </c>
      <c r="Q124" s="309"/>
    </row>
    <row r="125" spans="1:17" ht="21.95" customHeight="1">
      <c r="A125" s="81"/>
      <c r="B125" s="120" t="s">
        <v>311</v>
      </c>
      <c r="C125" s="116">
        <v>5</v>
      </c>
      <c r="D125" s="118" t="s">
        <v>312</v>
      </c>
      <c r="E125" s="188" t="s">
        <v>36</v>
      </c>
      <c r="F125" s="119">
        <v>3256</v>
      </c>
      <c r="G125" s="119">
        <v>8343</v>
      </c>
      <c r="H125" s="313">
        <f t="shared" si="2"/>
        <v>1.0364446435027711E-3</v>
      </c>
      <c r="I125" s="309"/>
      <c r="J125" s="115" t="s">
        <v>217</v>
      </c>
      <c r="K125" s="111">
        <v>2</v>
      </c>
      <c r="L125" s="113" t="s">
        <v>218</v>
      </c>
      <c r="M125" s="187" t="s">
        <v>18</v>
      </c>
      <c r="N125" s="114">
        <v>527</v>
      </c>
      <c r="O125" s="114">
        <v>4266894</v>
      </c>
      <c r="P125" s="312">
        <f t="shared" si="3"/>
        <v>0.51786958617115353</v>
      </c>
      <c r="Q125" s="309"/>
    </row>
    <row r="126" spans="1:17" ht="21.95" customHeight="1">
      <c r="A126" s="81"/>
      <c r="B126" s="115" t="s">
        <v>313</v>
      </c>
      <c r="C126" s="111">
        <v>2</v>
      </c>
      <c r="D126" s="113" t="s">
        <v>314</v>
      </c>
      <c r="E126" s="187"/>
      <c r="F126" s="114"/>
      <c r="G126" s="114">
        <v>17224687</v>
      </c>
      <c r="H126" s="312">
        <f t="shared" si="2"/>
        <v>2.1398099696945723</v>
      </c>
      <c r="I126" s="309"/>
      <c r="J126" s="120" t="s">
        <v>1138</v>
      </c>
      <c r="K126" s="116">
        <v>3</v>
      </c>
      <c r="L126" s="118" t="s">
        <v>1139</v>
      </c>
      <c r="M126" s="188" t="s">
        <v>18</v>
      </c>
      <c r="N126" s="119">
        <v>34</v>
      </c>
      <c r="O126" s="119">
        <v>90412</v>
      </c>
      <c r="P126" s="313">
        <f t="shared" si="3"/>
        <v>1.0973233697604471E-2</v>
      </c>
      <c r="Q126" s="309"/>
    </row>
    <row r="127" spans="1:17" ht="21.95" customHeight="1">
      <c r="A127" s="81"/>
      <c r="B127" s="120" t="s">
        <v>315</v>
      </c>
      <c r="C127" s="116">
        <v>3</v>
      </c>
      <c r="D127" s="118" t="s">
        <v>316</v>
      </c>
      <c r="E127" s="188" t="s">
        <v>18</v>
      </c>
      <c r="F127" s="119">
        <v>0</v>
      </c>
      <c r="G127" s="119">
        <v>218</v>
      </c>
      <c r="H127" s="313">
        <f t="shared" si="2"/>
        <v>2.708197678096657E-5</v>
      </c>
      <c r="I127" s="309"/>
      <c r="J127" s="120" t="s">
        <v>1144</v>
      </c>
      <c r="K127" s="116">
        <v>3</v>
      </c>
      <c r="L127" s="118" t="s">
        <v>1145</v>
      </c>
      <c r="M127" s="188" t="s">
        <v>18</v>
      </c>
      <c r="N127" s="119">
        <v>0</v>
      </c>
      <c r="O127" s="119">
        <v>634</v>
      </c>
      <c r="P127" s="313">
        <f t="shared" si="3"/>
        <v>7.6948083930022934E-5</v>
      </c>
      <c r="Q127" s="309"/>
    </row>
    <row r="128" spans="1:17" ht="21.95" customHeight="1">
      <c r="A128" s="81"/>
      <c r="B128" s="120" t="s">
        <v>317</v>
      </c>
      <c r="C128" s="116">
        <v>3</v>
      </c>
      <c r="D128" s="118" t="s">
        <v>318</v>
      </c>
      <c r="E128" s="188" t="s">
        <v>241</v>
      </c>
      <c r="F128" s="119">
        <v>657</v>
      </c>
      <c r="G128" s="119">
        <v>5757</v>
      </c>
      <c r="H128" s="313">
        <f t="shared" si="2"/>
        <v>7.1518779966983734E-4</v>
      </c>
      <c r="I128" s="309"/>
      <c r="J128" s="120" t="s">
        <v>1146</v>
      </c>
      <c r="K128" s="116">
        <v>3</v>
      </c>
      <c r="L128" s="118" t="s">
        <v>1147</v>
      </c>
      <c r="M128" s="188" t="s">
        <v>18</v>
      </c>
      <c r="N128" s="119">
        <v>74</v>
      </c>
      <c r="O128" s="119">
        <v>61183</v>
      </c>
      <c r="P128" s="313">
        <f t="shared" si="3"/>
        <v>7.4257328376823245E-3</v>
      </c>
      <c r="Q128" s="309"/>
    </row>
    <row r="129" spans="1:17" ht="21.95" customHeight="1">
      <c r="A129" s="81"/>
      <c r="B129" s="120" t="s">
        <v>319</v>
      </c>
      <c r="C129" s="116">
        <v>3</v>
      </c>
      <c r="D129" s="118" t="s">
        <v>320</v>
      </c>
      <c r="E129" s="188"/>
      <c r="F129" s="119"/>
      <c r="G129" s="119">
        <v>2136108</v>
      </c>
      <c r="H129" s="313">
        <f t="shared" si="2"/>
        <v>0.26536709751209603</v>
      </c>
      <c r="I129" s="309"/>
      <c r="J129" s="120" t="s">
        <v>1148</v>
      </c>
      <c r="K129" s="116">
        <v>3</v>
      </c>
      <c r="L129" s="118" t="s">
        <v>1149</v>
      </c>
      <c r="M129" s="188" t="s">
        <v>18</v>
      </c>
      <c r="N129" s="119">
        <v>23</v>
      </c>
      <c r="O129" s="119">
        <v>576527</v>
      </c>
      <c r="P129" s="313">
        <f t="shared" si="3"/>
        <v>6.9972630889470561E-2</v>
      </c>
      <c r="Q129" s="309"/>
    </row>
    <row r="130" spans="1:17" ht="21.95" customHeight="1">
      <c r="A130" s="81"/>
      <c r="B130" s="120" t="s">
        <v>321</v>
      </c>
      <c r="C130" s="116">
        <v>4</v>
      </c>
      <c r="D130" s="118" t="s">
        <v>322</v>
      </c>
      <c r="E130" s="188" t="s">
        <v>241</v>
      </c>
      <c r="F130" s="119">
        <v>2209</v>
      </c>
      <c r="G130" s="119">
        <v>189187</v>
      </c>
      <c r="H130" s="313">
        <f t="shared" si="2"/>
        <v>2.35025593635813E-2</v>
      </c>
      <c r="I130" s="309"/>
      <c r="J130" s="110" t="s">
        <v>219</v>
      </c>
      <c r="K130" s="106">
        <v>1</v>
      </c>
      <c r="L130" s="108" t="s">
        <v>220</v>
      </c>
      <c r="M130" s="186"/>
      <c r="N130" s="109"/>
      <c r="O130" s="109">
        <v>66684626</v>
      </c>
      <c r="P130" s="311">
        <f t="shared" si="3"/>
        <v>8.0934608805838959</v>
      </c>
      <c r="Q130" s="309"/>
    </row>
    <row r="131" spans="1:17" ht="21.95" customHeight="1">
      <c r="A131" s="81"/>
      <c r="B131" s="120" t="s">
        <v>323</v>
      </c>
      <c r="C131" s="116">
        <v>5</v>
      </c>
      <c r="D131" s="118" t="s">
        <v>324</v>
      </c>
      <c r="E131" s="188" t="s">
        <v>241</v>
      </c>
      <c r="F131" s="119">
        <v>146</v>
      </c>
      <c r="G131" s="119">
        <v>4683</v>
      </c>
      <c r="H131" s="313">
        <f t="shared" si="2"/>
        <v>5.81765583785626E-4</v>
      </c>
      <c r="I131" s="309"/>
      <c r="J131" s="115" t="s">
        <v>221</v>
      </c>
      <c r="K131" s="111">
        <v>2</v>
      </c>
      <c r="L131" s="113" t="s">
        <v>222</v>
      </c>
      <c r="M131" s="187" t="s">
        <v>36</v>
      </c>
      <c r="N131" s="114">
        <v>69066</v>
      </c>
      <c r="O131" s="114">
        <v>287366</v>
      </c>
      <c r="P131" s="312">
        <f t="shared" si="3"/>
        <v>3.4877386571979453E-2</v>
      </c>
      <c r="Q131" s="309"/>
    </row>
    <row r="132" spans="1:17" ht="21.95" customHeight="1">
      <c r="A132" s="81"/>
      <c r="B132" s="120" t="s">
        <v>325</v>
      </c>
      <c r="C132" s="116">
        <v>5</v>
      </c>
      <c r="D132" s="118" t="s">
        <v>326</v>
      </c>
      <c r="E132" s="188" t="s">
        <v>241</v>
      </c>
      <c r="F132" s="119">
        <v>289</v>
      </c>
      <c r="G132" s="119">
        <v>1216</v>
      </c>
      <c r="H132" s="313">
        <f t="shared" si="2"/>
        <v>1.5106276956722639E-4</v>
      </c>
      <c r="I132" s="309"/>
      <c r="J132" s="115" t="s">
        <v>223</v>
      </c>
      <c r="K132" s="111">
        <v>2</v>
      </c>
      <c r="L132" s="113" t="s">
        <v>224</v>
      </c>
      <c r="M132" s="187" t="s">
        <v>18</v>
      </c>
      <c r="N132" s="114">
        <v>579</v>
      </c>
      <c r="O132" s="114">
        <v>2413875</v>
      </c>
      <c r="P132" s="312">
        <f t="shared" si="3"/>
        <v>0.29297012002615791</v>
      </c>
      <c r="Q132" s="309"/>
    </row>
    <row r="133" spans="1:17" ht="21.95" customHeight="1">
      <c r="A133" s="81"/>
      <c r="B133" s="120" t="s">
        <v>327</v>
      </c>
      <c r="C133" s="116">
        <v>4</v>
      </c>
      <c r="D133" s="118" t="s">
        <v>328</v>
      </c>
      <c r="E133" s="188" t="s">
        <v>36</v>
      </c>
      <c r="F133" s="119">
        <v>1682</v>
      </c>
      <c r="G133" s="119">
        <v>12486</v>
      </c>
      <c r="H133" s="313">
        <f t="shared" si="2"/>
        <v>1.5511264315924249E-3</v>
      </c>
      <c r="I133" s="309"/>
      <c r="J133" s="120" t="s">
        <v>225</v>
      </c>
      <c r="K133" s="116">
        <v>3</v>
      </c>
      <c r="L133" s="118" t="s">
        <v>226</v>
      </c>
      <c r="M133" s="188" t="s">
        <v>18</v>
      </c>
      <c r="N133" s="119">
        <v>64</v>
      </c>
      <c r="O133" s="119">
        <v>307095</v>
      </c>
      <c r="P133" s="313">
        <f t="shared" si="3"/>
        <v>3.7271879865126804E-2</v>
      </c>
      <c r="Q133" s="309"/>
    </row>
    <row r="134" spans="1:17" ht="21.95" customHeight="1">
      <c r="A134" s="81"/>
      <c r="B134" s="120" t="s">
        <v>329</v>
      </c>
      <c r="C134" s="116">
        <v>4</v>
      </c>
      <c r="D134" s="118" t="s">
        <v>330</v>
      </c>
      <c r="E134" s="188" t="s">
        <v>36</v>
      </c>
      <c r="F134" s="119">
        <v>15754</v>
      </c>
      <c r="G134" s="119">
        <v>1625477</v>
      </c>
      <c r="H134" s="313">
        <f t="shared" si="2"/>
        <v>0.20193179069722569</v>
      </c>
      <c r="I134" s="309"/>
      <c r="J134" s="115" t="s">
        <v>235</v>
      </c>
      <c r="K134" s="111">
        <v>2</v>
      </c>
      <c r="L134" s="113" t="s">
        <v>236</v>
      </c>
      <c r="M134" s="187"/>
      <c r="N134" s="114"/>
      <c r="O134" s="114">
        <v>190730</v>
      </c>
      <c r="P134" s="312">
        <f t="shared" si="3"/>
        <v>2.314875086431116E-2</v>
      </c>
      <c r="Q134" s="309"/>
    </row>
    <row r="135" spans="1:17" ht="21.95" customHeight="1">
      <c r="A135" s="81"/>
      <c r="B135" s="120" t="s">
        <v>331</v>
      </c>
      <c r="C135" s="116">
        <v>5</v>
      </c>
      <c r="D135" s="118" t="s">
        <v>332</v>
      </c>
      <c r="E135" s="188" t="s">
        <v>36</v>
      </c>
      <c r="F135" s="119">
        <v>4264</v>
      </c>
      <c r="G135" s="119">
        <v>9327</v>
      </c>
      <c r="H135" s="313">
        <f t="shared" ref="H135:H198" si="4">G135/$G$348*100</f>
        <v>1.1586862267709873E-3</v>
      </c>
      <c r="I135" s="309"/>
      <c r="J135" s="120" t="s">
        <v>237</v>
      </c>
      <c r="K135" s="116">
        <v>3</v>
      </c>
      <c r="L135" s="118" t="s">
        <v>1152</v>
      </c>
      <c r="M135" s="188"/>
      <c r="N135" s="119"/>
      <c r="O135" s="119">
        <v>4324</v>
      </c>
      <c r="P135" s="313">
        <f t="shared" si="3"/>
        <v>5.2480049670886313E-4</v>
      </c>
      <c r="Q135" s="309"/>
    </row>
    <row r="136" spans="1:17" ht="21.95" customHeight="1">
      <c r="A136" s="81"/>
      <c r="B136" s="120" t="s">
        <v>333</v>
      </c>
      <c r="C136" s="116">
        <v>5</v>
      </c>
      <c r="D136" s="118" t="s">
        <v>334</v>
      </c>
      <c r="E136" s="188" t="s">
        <v>36</v>
      </c>
      <c r="F136" s="119">
        <v>7</v>
      </c>
      <c r="G136" s="119">
        <v>347</v>
      </c>
      <c r="H136" s="313">
        <f t="shared" si="4"/>
        <v>4.3107550197226611E-5</v>
      </c>
      <c r="I136" s="309"/>
      <c r="J136" s="120" t="s">
        <v>239</v>
      </c>
      <c r="K136" s="116">
        <v>4</v>
      </c>
      <c r="L136" s="118" t="s">
        <v>1153</v>
      </c>
      <c r="M136" s="188"/>
      <c r="N136" s="119"/>
      <c r="O136" s="119">
        <v>4324</v>
      </c>
      <c r="P136" s="313">
        <f t="shared" ref="P136:P199" si="5">O136/$O$288*100</f>
        <v>5.2480049670886313E-4</v>
      </c>
      <c r="Q136" s="309"/>
    </row>
    <row r="137" spans="1:17" ht="21.95" customHeight="1">
      <c r="A137" s="81"/>
      <c r="B137" s="120" t="s">
        <v>335</v>
      </c>
      <c r="C137" s="116">
        <v>3</v>
      </c>
      <c r="D137" s="118" t="s">
        <v>336</v>
      </c>
      <c r="E137" s="188" t="s">
        <v>18</v>
      </c>
      <c r="F137" s="119">
        <v>34</v>
      </c>
      <c r="G137" s="119">
        <v>124691</v>
      </c>
      <c r="H137" s="313">
        <f t="shared" si="4"/>
        <v>1.5490269572456436E-2</v>
      </c>
      <c r="I137" s="309"/>
      <c r="J137" s="120" t="s">
        <v>244</v>
      </c>
      <c r="K137" s="116">
        <v>3</v>
      </c>
      <c r="L137" s="118" t="s">
        <v>1154</v>
      </c>
      <c r="M137" s="188" t="s">
        <v>18</v>
      </c>
      <c r="N137" s="119">
        <v>2</v>
      </c>
      <c r="O137" s="119">
        <v>2549</v>
      </c>
      <c r="P137" s="313">
        <f t="shared" si="5"/>
        <v>3.0937013554830988E-4</v>
      </c>
      <c r="Q137" s="309"/>
    </row>
    <row r="138" spans="1:17" ht="21.95" customHeight="1">
      <c r="A138" s="81"/>
      <c r="B138" s="120" t="s">
        <v>337</v>
      </c>
      <c r="C138" s="116">
        <v>4</v>
      </c>
      <c r="D138" s="118" t="s">
        <v>338</v>
      </c>
      <c r="E138" s="188" t="s">
        <v>18</v>
      </c>
      <c r="F138" s="119">
        <v>24</v>
      </c>
      <c r="G138" s="119">
        <v>88389</v>
      </c>
      <c r="H138" s="313">
        <f t="shared" si="4"/>
        <v>1.0980499292169058E-2</v>
      </c>
      <c r="I138" s="309"/>
      <c r="J138" s="120" t="s">
        <v>1156</v>
      </c>
      <c r="K138" s="116">
        <v>3</v>
      </c>
      <c r="L138" s="118" t="s">
        <v>1157</v>
      </c>
      <c r="M138" s="188" t="s">
        <v>36</v>
      </c>
      <c r="N138" s="119">
        <v>6998</v>
      </c>
      <c r="O138" s="119">
        <v>9002</v>
      </c>
      <c r="P138" s="313">
        <f t="shared" si="5"/>
        <v>1.0925656964322816E-3</v>
      </c>
      <c r="Q138" s="309"/>
    </row>
    <row r="139" spans="1:17" ht="21.95" customHeight="1">
      <c r="A139" s="81"/>
      <c r="B139" s="120" t="s">
        <v>339</v>
      </c>
      <c r="C139" s="116">
        <v>4</v>
      </c>
      <c r="D139" s="118" t="s">
        <v>340</v>
      </c>
      <c r="E139" s="188" t="s">
        <v>18</v>
      </c>
      <c r="F139" s="119">
        <v>8</v>
      </c>
      <c r="G139" s="119">
        <v>36302</v>
      </c>
      <c r="H139" s="313">
        <f t="shared" si="4"/>
        <v>4.5097702802873781E-3</v>
      </c>
      <c r="I139" s="309"/>
      <c r="J139" s="115" t="s">
        <v>269</v>
      </c>
      <c r="K139" s="111">
        <v>2</v>
      </c>
      <c r="L139" s="113" t="s">
        <v>249</v>
      </c>
      <c r="M139" s="187" t="s">
        <v>18</v>
      </c>
      <c r="N139" s="114">
        <v>198</v>
      </c>
      <c r="O139" s="114">
        <v>404028</v>
      </c>
      <c r="P139" s="312">
        <f t="shared" si="5"/>
        <v>4.903656223040901E-2</v>
      </c>
      <c r="Q139" s="309"/>
    </row>
    <row r="140" spans="1:17" ht="21.95" customHeight="1">
      <c r="A140" s="81"/>
      <c r="B140" s="115" t="s">
        <v>344</v>
      </c>
      <c r="C140" s="111">
        <v>2</v>
      </c>
      <c r="D140" s="113" t="s">
        <v>345</v>
      </c>
      <c r="E140" s="187" t="s">
        <v>18</v>
      </c>
      <c r="F140" s="114">
        <v>932</v>
      </c>
      <c r="G140" s="114">
        <v>1345532</v>
      </c>
      <c r="H140" s="312">
        <f t="shared" si="4"/>
        <v>0.16715443294517207</v>
      </c>
      <c r="I140" s="309"/>
      <c r="J140" s="120" t="s">
        <v>271</v>
      </c>
      <c r="K140" s="116">
        <v>3</v>
      </c>
      <c r="L140" s="118" t="s">
        <v>251</v>
      </c>
      <c r="M140" s="188" t="s">
        <v>18</v>
      </c>
      <c r="N140" s="119">
        <v>139</v>
      </c>
      <c r="O140" s="119">
        <v>228032</v>
      </c>
      <c r="P140" s="313">
        <f t="shared" si="5"/>
        <v>2.767606541755677E-2</v>
      </c>
      <c r="Q140" s="309"/>
    </row>
    <row r="141" spans="1:17" ht="21.95" customHeight="1">
      <c r="A141" s="81"/>
      <c r="B141" s="120" t="s">
        <v>346</v>
      </c>
      <c r="C141" s="116">
        <v>3</v>
      </c>
      <c r="D141" s="118" t="s">
        <v>347</v>
      </c>
      <c r="E141" s="188" t="s">
        <v>18</v>
      </c>
      <c r="F141" s="119">
        <v>15</v>
      </c>
      <c r="G141" s="119">
        <v>26431</v>
      </c>
      <c r="H141" s="313">
        <f t="shared" si="4"/>
        <v>3.2835033408152633E-3</v>
      </c>
      <c r="I141" s="309"/>
      <c r="J141" s="115" t="s">
        <v>313</v>
      </c>
      <c r="K141" s="111">
        <v>2</v>
      </c>
      <c r="L141" s="113" t="s">
        <v>270</v>
      </c>
      <c r="M141" s="187"/>
      <c r="N141" s="114"/>
      <c r="O141" s="114">
        <v>12947113</v>
      </c>
      <c r="P141" s="312">
        <f t="shared" si="5"/>
        <v>1.5713809744092921</v>
      </c>
      <c r="Q141" s="309"/>
    </row>
    <row r="142" spans="1:17" ht="21.95" customHeight="1">
      <c r="A142" s="81"/>
      <c r="B142" s="120" t="s">
        <v>348</v>
      </c>
      <c r="C142" s="116">
        <v>4</v>
      </c>
      <c r="D142" s="118" t="s">
        <v>349</v>
      </c>
      <c r="E142" s="188" t="s">
        <v>18</v>
      </c>
      <c r="F142" s="119">
        <v>0</v>
      </c>
      <c r="G142" s="119">
        <v>903</v>
      </c>
      <c r="H142" s="313">
        <f t="shared" si="4"/>
        <v>1.1217901391382025E-4</v>
      </c>
      <c r="I142" s="309"/>
      <c r="J142" s="120" t="s">
        <v>315</v>
      </c>
      <c r="K142" s="116">
        <v>3</v>
      </c>
      <c r="L142" s="118" t="s">
        <v>1158</v>
      </c>
      <c r="M142" s="188" t="s">
        <v>36</v>
      </c>
      <c r="N142" s="119">
        <v>107070</v>
      </c>
      <c r="O142" s="119">
        <v>202618</v>
      </c>
      <c r="P142" s="313">
        <f t="shared" si="5"/>
        <v>2.4591588122607869E-2</v>
      </c>
      <c r="Q142" s="309"/>
    </row>
    <row r="143" spans="1:17" ht="21.95" customHeight="1">
      <c r="A143" s="81"/>
      <c r="B143" s="120" t="s">
        <v>350</v>
      </c>
      <c r="C143" s="116">
        <v>3</v>
      </c>
      <c r="D143" s="118" t="s">
        <v>351</v>
      </c>
      <c r="E143" s="188" t="s">
        <v>18</v>
      </c>
      <c r="F143" s="119">
        <v>0</v>
      </c>
      <c r="G143" s="119">
        <v>1492</v>
      </c>
      <c r="H143" s="313">
        <f t="shared" si="4"/>
        <v>1.8535004292294553E-4</v>
      </c>
      <c r="I143" s="309"/>
      <c r="J143" s="120" t="s">
        <v>1159</v>
      </c>
      <c r="K143" s="116">
        <v>4</v>
      </c>
      <c r="L143" s="118" t="s">
        <v>1160</v>
      </c>
      <c r="M143" s="188" t="s">
        <v>36</v>
      </c>
      <c r="N143" s="119">
        <v>40</v>
      </c>
      <c r="O143" s="119">
        <v>650</v>
      </c>
      <c r="P143" s="313">
        <f t="shared" si="5"/>
        <v>7.8889991410906803E-5</v>
      </c>
      <c r="Q143" s="309"/>
    </row>
    <row r="144" spans="1:17" ht="21.95" customHeight="1">
      <c r="A144" s="81"/>
      <c r="B144" s="120" t="s">
        <v>354</v>
      </c>
      <c r="C144" s="116">
        <v>3</v>
      </c>
      <c r="D144" s="118" t="s">
        <v>355</v>
      </c>
      <c r="E144" s="188" t="s">
        <v>18</v>
      </c>
      <c r="F144" s="119">
        <v>202</v>
      </c>
      <c r="G144" s="119">
        <v>256330</v>
      </c>
      <c r="H144" s="313">
        <f t="shared" si="4"/>
        <v>3.1843683982867715E-2</v>
      </c>
      <c r="I144" s="309"/>
      <c r="J144" s="120" t="s">
        <v>1161</v>
      </c>
      <c r="K144" s="116">
        <v>4</v>
      </c>
      <c r="L144" s="118" t="s">
        <v>276</v>
      </c>
      <c r="M144" s="188" t="s">
        <v>36</v>
      </c>
      <c r="N144" s="119">
        <v>8863</v>
      </c>
      <c r="O144" s="119">
        <v>11444</v>
      </c>
      <c r="P144" s="313">
        <f t="shared" si="5"/>
        <v>1.3889493257021807E-3</v>
      </c>
      <c r="Q144" s="309"/>
    </row>
    <row r="145" spans="1:17" ht="21.95" customHeight="1">
      <c r="A145" s="81"/>
      <c r="B145" s="120" t="s">
        <v>356</v>
      </c>
      <c r="C145" s="116">
        <v>4</v>
      </c>
      <c r="D145" s="118" t="s">
        <v>357</v>
      </c>
      <c r="E145" s="188" t="s">
        <v>18</v>
      </c>
      <c r="F145" s="119">
        <v>169</v>
      </c>
      <c r="G145" s="119">
        <v>120999</v>
      </c>
      <c r="H145" s="313">
        <f t="shared" si="4"/>
        <v>1.5031615176698047E-2</v>
      </c>
      <c r="I145" s="309"/>
      <c r="J145" s="120" t="s">
        <v>1162</v>
      </c>
      <c r="K145" s="116">
        <v>4</v>
      </c>
      <c r="L145" s="118" t="s">
        <v>1163</v>
      </c>
      <c r="M145" s="188" t="s">
        <v>36</v>
      </c>
      <c r="N145" s="119">
        <v>74266</v>
      </c>
      <c r="O145" s="119">
        <v>107198</v>
      </c>
      <c r="P145" s="313">
        <f t="shared" si="5"/>
        <v>1.3010537383486752E-2</v>
      </c>
      <c r="Q145" s="309"/>
    </row>
    <row r="146" spans="1:17" ht="21.95" customHeight="1">
      <c r="A146" s="81"/>
      <c r="B146" s="120" t="s">
        <v>358</v>
      </c>
      <c r="C146" s="116">
        <v>4</v>
      </c>
      <c r="D146" s="118" t="s">
        <v>359</v>
      </c>
      <c r="E146" s="188" t="s">
        <v>18</v>
      </c>
      <c r="F146" s="119">
        <v>2</v>
      </c>
      <c r="G146" s="119">
        <v>537</v>
      </c>
      <c r="H146" s="313">
        <f t="shared" si="4"/>
        <v>6.6711107942105726E-5</v>
      </c>
      <c r="I146" s="309"/>
      <c r="J146" s="120" t="s">
        <v>317</v>
      </c>
      <c r="K146" s="116">
        <v>3</v>
      </c>
      <c r="L146" s="118" t="s">
        <v>1164</v>
      </c>
      <c r="M146" s="188" t="s">
        <v>241</v>
      </c>
      <c r="N146" s="119">
        <v>373306</v>
      </c>
      <c r="O146" s="119">
        <v>348273</v>
      </c>
      <c r="P146" s="313">
        <f t="shared" si="5"/>
        <v>4.2269621505616528E-2</v>
      </c>
      <c r="Q146" s="309"/>
    </row>
    <row r="147" spans="1:17" ht="21.95" customHeight="1">
      <c r="A147" s="81"/>
      <c r="B147" s="120" t="s">
        <v>360</v>
      </c>
      <c r="C147" s="116">
        <v>4</v>
      </c>
      <c r="D147" s="118" t="s">
        <v>361</v>
      </c>
      <c r="E147" s="188" t="s">
        <v>18</v>
      </c>
      <c r="F147" s="119">
        <v>33</v>
      </c>
      <c r="G147" s="119">
        <v>134794</v>
      </c>
      <c r="H147" s="313">
        <f t="shared" si="4"/>
        <v>1.6745357698227558E-2</v>
      </c>
      <c r="I147" s="309"/>
      <c r="J147" s="120" t="s">
        <v>1165</v>
      </c>
      <c r="K147" s="116">
        <v>4</v>
      </c>
      <c r="L147" s="118" t="s">
        <v>1166</v>
      </c>
      <c r="M147" s="188" t="s">
        <v>241</v>
      </c>
      <c r="N147" s="119">
        <v>373306</v>
      </c>
      <c r="O147" s="119">
        <v>348273</v>
      </c>
      <c r="P147" s="313">
        <f t="shared" si="5"/>
        <v>4.2269621505616528E-2</v>
      </c>
      <c r="Q147" s="309"/>
    </row>
    <row r="148" spans="1:17" ht="21.95" customHeight="1">
      <c r="A148" s="81"/>
      <c r="B148" s="120" t="s">
        <v>362</v>
      </c>
      <c r="C148" s="116">
        <v>3</v>
      </c>
      <c r="D148" s="118" t="s">
        <v>363</v>
      </c>
      <c r="E148" s="188" t="s">
        <v>18</v>
      </c>
      <c r="F148" s="119">
        <v>606</v>
      </c>
      <c r="G148" s="119">
        <v>465725</v>
      </c>
      <c r="H148" s="313">
        <f t="shared" si="4"/>
        <v>5.7856668056493837E-2</v>
      </c>
      <c r="I148" s="309"/>
      <c r="J148" s="120" t="s">
        <v>1167</v>
      </c>
      <c r="K148" s="116">
        <v>3</v>
      </c>
      <c r="L148" s="118" t="s">
        <v>1168</v>
      </c>
      <c r="M148" s="188" t="s">
        <v>241</v>
      </c>
      <c r="N148" s="119">
        <v>944584</v>
      </c>
      <c r="O148" s="119">
        <v>1591181</v>
      </c>
      <c r="P148" s="313">
        <f t="shared" si="5"/>
        <v>0.19312039295876629</v>
      </c>
      <c r="Q148" s="309"/>
    </row>
    <row r="149" spans="1:17" ht="21.95" customHeight="1">
      <c r="A149" s="81"/>
      <c r="B149" s="120" t="s">
        <v>364</v>
      </c>
      <c r="C149" s="116">
        <v>4</v>
      </c>
      <c r="D149" s="118" t="s">
        <v>365</v>
      </c>
      <c r="E149" s="188" t="s">
        <v>18</v>
      </c>
      <c r="F149" s="119">
        <v>67</v>
      </c>
      <c r="G149" s="119">
        <v>222610</v>
      </c>
      <c r="H149" s="313">
        <f t="shared" si="4"/>
        <v>2.765467362940811E-2</v>
      </c>
      <c r="I149" s="309"/>
      <c r="J149" s="120" t="s">
        <v>1169</v>
      </c>
      <c r="K149" s="116">
        <v>4</v>
      </c>
      <c r="L149" s="118" t="s">
        <v>1170</v>
      </c>
      <c r="M149" s="188" t="s">
        <v>241</v>
      </c>
      <c r="N149" s="119">
        <v>931397</v>
      </c>
      <c r="O149" s="119">
        <v>1560040</v>
      </c>
      <c r="P149" s="313">
        <f t="shared" si="5"/>
        <v>0.18934083415487854</v>
      </c>
      <c r="Q149" s="309"/>
    </row>
    <row r="150" spans="1:17" ht="21.95" customHeight="1">
      <c r="A150" s="81"/>
      <c r="B150" s="120" t="s">
        <v>366</v>
      </c>
      <c r="C150" s="116">
        <v>5</v>
      </c>
      <c r="D150" s="118" t="s">
        <v>367</v>
      </c>
      <c r="E150" s="188" t="s">
        <v>18</v>
      </c>
      <c r="F150" s="119">
        <v>47</v>
      </c>
      <c r="G150" s="119">
        <v>205593</v>
      </c>
      <c r="H150" s="313">
        <f t="shared" si="4"/>
        <v>2.5540664460225966E-2</v>
      </c>
      <c r="I150" s="309"/>
      <c r="J150" s="120" t="s">
        <v>319</v>
      </c>
      <c r="K150" s="116">
        <v>3</v>
      </c>
      <c r="L150" s="118" t="s">
        <v>1171</v>
      </c>
      <c r="M150" s="188" t="s">
        <v>241</v>
      </c>
      <c r="N150" s="119">
        <v>20128</v>
      </c>
      <c r="O150" s="119">
        <v>38464</v>
      </c>
      <c r="P150" s="313">
        <f t="shared" si="5"/>
        <v>4.6683455840447986E-3</v>
      </c>
      <c r="Q150" s="309"/>
    </row>
    <row r="151" spans="1:17" ht="21.95" customHeight="1">
      <c r="A151" s="81"/>
      <c r="B151" s="120" t="s">
        <v>368</v>
      </c>
      <c r="C151" s="116">
        <v>4</v>
      </c>
      <c r="D151" s="118" t="s">
        <v>369</v>
      </c>
      <c r="E151" s="188" t="s">
        <v>18</v>
      </c>
      <c r="F151" s="119">
        <v>19</v>
      </c>
      <c r="G151" s="119">
        <v>8853</v>
      </c>
      <c r="H151" s="313">
        <f t="shared" si="4"/>
        <v>1.0998015616600783E-3</v>
      </c>
      <c r="I151" s="309"/>
      <c r="J151" s="120" t="s">
        <v>335</v>
      </c>
      <c r="K151" s="116">
        <v>3</v>
      </c>
      <c r="L151" s="118" t="s">
        <v>1172</v>
      </c>
      <c r="M151" s="188" t="s">
        <v>36</v>
      </c>
      <c r="N151" s="119">
        <v>136646</v>
      </c>
      <c r="O151" s="119">
        <v>432174</v>
      </c>
      <c r="P151" s="313">
        <f t="shared" si="5"/>
        <v>5.2452620227718828E-2</v>
      </c>
      <c r="Q151" s="309"/>
    </row>
    <row r="152" spans="1:17" ht="21.95" customHeight="1">
      <c r="A152" s="81"/>
      <c r="B152" s="120" t="s">
        <v>372</v>
      </c>
      <c r="C152" s="116">
        <v>4</v>
      </c>
      <c r="D152" s="118" t="s">
        <v>373</v>
      </c>
      <c r="E152" s="188" t="s">
        <v>18</v>
      </c>
      <c r="F152" s="119">
        <v>87</v>
      </c>
      <c r="G152" s="119">
        <v>53879</v>
      </c>
      <c r="H152" s="313">
        <f t="shared" si="4"/>
        <v>6.6933478301912739E-3</v>
      </c>
      <c r="I152" s="309"/>
      <c r="J152" s="120" t="s">
        <v>341</v>
      </c>
      <c r="K152" s="116">
        <v>3</v>
      </c>
      <c r="L152" s="118" t="s">
        <v>1173</v>
      </c>
      <c r="M152" s="188" t="s">
        <v>36</v>
      </c>
      <c r="N152" s="119">
        <v>22347</v>
      </c>
      <c r="O152" s="119">
        <v>116729</v>
      </c>
      <c r="P152" s="313">
        <f t="shared" si="5"/>
        <v>1.4167307396005755E-2</v>
      </c>
      <c r="Q152" s="309"/>
    </row>
    <row r="153" spans="1:17" ht="21.95" customHeight="1">
      <c r="A153" s="81"/>
      <c r="B153" s="120" t="s">
        <v>374</v>
      </c>
      <c r="C153" s="116">
        <v>5</v>
      </c>
      <c r="D153" s="118" t="s">
        <v>375</v>
      </c>
      <c r="E153" s="188" t="s">
        <v>18</v>
      </c>
      <c r="F153" s="119">
        <v>68</v>
      </c>
      <c r="G153" s="119">
        <v>41341</v>
      </c>
      <c r="H153" s="313">
        <f t="shared" si="4"/>
        <v>5.13576147753183E-3</v>
      </c>
      <c r="I153" s="309"/>
      <c r="J153" s="120" t="s">
        <v>1174</v>
      </c>
      <c r="K153" s="116">
        <v>3</v>
      </c>
      <c r="L153" s="118" t="s">
        <v>1175</v>
      </c>
      <c r="M153" s="188" t="s">
        <v>18</v>
      </c>
      <c r="N153" s="119">
        <v>32</v>
      </c>
      <c r="O153" s="119">
        <v>95393</v>
      </c>
      <c r="P153" s="313">
        <f t="shared" si="5"/>
        <v>1.1577773770247126E-2</v>
      </c>
      <c r="Q153" s="309"/>
    </row>
    <row r="154" spans="1:17" ht="21.95" customHeight="1">
      <c r="A154" s="81"/>
      <c r="B154" s="120" t="s">
        <v>376</v>
      </c>
      <c r="C154" s="116">
        <v>4</v>
      </c>
      <c r="D154" s="118" t="s">
        <v>377</v>
      </c>
      <c r="E154" s="188" t="s">
        <v>18</v>
      </c>
      <c r="F154" s="119">
        <v>431</v>
      </c>
      <c r="G154" s="119">
        <v>180383</v>
      </c>
      <c r="H154" s="313">
        <f t="shared" si="4"/>
        <v>2.2408845035234371E-2</v>
      </c>
      <c r="I154" s="309"/>
      <c r="J154" s="120" t="s">
        <v>1176</v>
      </c>
      <c r="K154" s="116">
        <v>3</v>
      </c>
      <c r="L154" s="118" t="s">
        <v>1177</v>
      </c>
      <c r="M154" s="188" t="s">
        <v>36</v>
      </c>
      <c r="N154" s="119">
        <v>74328</v>
      </c>
      <c r="O154" s="119">
        <v>238936</v>
      </c>
      <c r="P154" s="313">
        <f t="shared" si="5"/>
        <v>2.8999475365779119E-2</v>
      </c>
      <c r="Q154" s="309"/>
    </row>
    <row r="155" spans="1:17" ht="21.95" customHeight="1">
      <c r="A155" s="81"/>
      <c r="B155" s="120" t="s">
        <v>378</v>
      </c>
      <c r="C155" s="116">
        <v>5</v>
      </c>
      <c r="D155" s="118" t="s">
        <v>379</v>
      </c>
      <c r="E155" s="188" t="s">
        <v>18</v>
      </c>
      <c r="F155" s="119">
        <v>131</v>
      </c>
      <c r="G155" s="119">
        <v>62502</v>
      </c>
      <c r="H155" s="313">
        <f t="shared" si="4"/>
        <v>7.76457666405492E-3</v>
      </c>
      <c r="I155" s="309"/>
      <c r="J155" s="115" t="s">
        <v>344</v>
      </c>
      <c r="K155" s="111">
        <v>2</v>
      </c>
      <c r="L155" s="113" t="s">
        <v>314</v>
      </c>
      <c r="M155" s="187"/>
      <c r="N155" s="114"/>
      <c r="O155" s="114">
        <v>10634651</v>
      </c>
      <c r="P155" s="312">
        <f t="shared" si="5"/>
        <v>1.2907192708430637</v>
      </c>
      <c r="Q155" s="309"/>
    </row>
    <row r="156" spans="1:17" ht="21.95" customHeight="1">
      <c r="A156" s="81"/>
      <c r="B156" s="120" t="s">
        <v>384</v>
      </c>
      <c r="C156" s="116">
        <v>3</v>
      </c>
      <c r="D156" s="118" t="s">
        <v>385</v>
      </c>
      <c r="E156" s="188" t="s">
        <v>18</v>
      </c>
      <c r="F156" s="119">
        <v>102</v>
      </c>
      <c r="G156" s="119">
        <v>595161</v>
      </c>
      <c r="H156" s="313">
        <f t="shared" si="4"/>
        <v>7.3936405426315799E-2</v>
      </c>
      <c r="I156" s="309"/>
      <c r="J156" s="120" t="s">
        <v>346</v>
      </c>
      <c r="K156" s="116">
        <v>3</v>
      </c>
      <c r="L156" s="118" t="s">
        <v>320</v>
      </c>
      <c r="M156" s="188"/>
      <c r="N156" s="119"/>
      <c r="O156" s="119">
        <v>4397773</v>
      </c>
      <c r="P156" s="313">
        <f t="shared" si="5"/>
        <v>0.53375426799556591</v>
      </c>
      <c r="Q156" s="309"/>
    </row>
    <row r="157" spans="1:17" ht="21.95" customHeight="1">
      <c r="A157" s="81"/>
      <c r="B157" s="120" t="s">
        <v>386</v>
      </c>
      <c r="C157" s="116">
        <v>4</v>
      </c>
      <c r="D157" s="118" t="s">
        <v>387</v>
      </c>
      <c r="E157" s="188" t="s">
        <v>18</v>
      </c>
      <c r="F157" s="119">
        <v>46</v>
      </c>
      <c r="G157" s="119">
        <v>182827</v>
      </c>
      <c r="H157" s="313">
        <f t="shared" si="4"/>
        <v>2.2712461325384292E-2</v>
      </c>
      <c r="I157" s="309"/>
      <c r="J157" s="120" t="s">
        <v>350</v>
      </c>
      <c r="K157" s="116">
        <v>3</v>
      </c>
      <c r="L157" s="118" t="s">
        <v>1178</v>
      </c>
      <c r="M157" s="188" t="s">
        <v>343</v>
      </c>
      <c r="N157" s="119">
        <v>54</v>
      </c>
      <c r="O157" s="119">
        <v>40215</v>
      </c>
      <c r="P157" s="313">
        <f t="shared" si="5"/>
        <v>4.8808630839840264E-3</v>
      </c>
      <c r="Q157" s="309"/>
    </row>
    <row r="158" spans="1:17" ht="21.95" customHeight="1">
      <c r="A158" s="81"/>
      <c r="B158" s="115" t="s">
        <v>388</v>
      </c>
      <c r="C158" s="111">
        <v>2</v>
      </c>
      <c r="D158" s="113" t="s">
        <v>389</v>
      </c>
      <c r="E158" s="187" t="s">
        <v>18</v>
      </c>
      <c r="F158" s="114">
        <v>499</v>
      </c>
      <c r="G158" s="114">
        <v>5254475</v>
      </c>
      <c r="H158" s="312">
        <f t="shared" si="4"/>
        <v>0.65275949516591436</v>
      </c>
      <c r="I158" s="309"/>
      <c r="J158" s="120" t="s">
        <v>354</v>
      </c>
      <c r="K158" s="116">
        <v>3</v>
      </c>
      <c r="L158" s="118" t="s">
        <v>1179</v>
      </c>
      <c r="M158" s="188" t="s">
        <v>36</v>
      </c>
      <c r="N158" s="119">
        <v>7070</v>
      </c>
      <c r="O158" s="119">
        <v>113238</v>
      </c>
      <c r="P158" s="313">
        <f t="shared" si="5"/>
        <v>1.3743607457520407E-2</v>
      </c>
      <c r="Q158" s="309"/>
    </row>
    <row r="159" spans="1:17" ht="21.95" customHeight="1">
      <c r="A159" s="81"/>
      <c r="B159" s="120" t="s">
        <v>390</v>
      </c>
      <c r="C159" s="116">
        <v>3</v>
      </c>
      <c r="D159" s="118" t="s">
        <v>391</v>
      </c>
      <c r="E159" s="188" t="s">
        <v>18</v>
      </c>
      <c r="F159" s="119">
        <v>304</v>
      </c>
      <c r="G159" s="119">
        <v>1544334</v>
      </c>
      <c r="H159" s="313">
        <f t="shared" si="4"/>
        <v>0.19185145655989555</v>
      </c>
      <c r="I159" s="309"/>
      <c r="J159" s="115" t="s">
        <v>388</v>
      </c>
      <c r="K159" s="111">
        <v>2</v>
      </c>
      <c r="L159" s="113" t="s">
        <v>345</v>
      </c>
      <c r="M159" s="187" t="s">
        <v>18</v>
      </c>
      <c r="N159" s="114">
        <v>1109</v>
      </c>
      <c r="O159" s="114">
        <v>2264752</v>
      </c>
      <c r="P159" s="312">
        <f t="shared" si="5"/>
        <v>0.27487117819666768</v>
      </c>
      <c r="Q159" s="309"/>
    </row>
    <row r="160" spans="1:17" ht="21.95" customHeight="1">
      <c r="A160" s="81"/>
      <c r="B160" s="120" t="s">
        <v>392</v>
      </c>
      <c r="C160" s="116">
        <v>4</v>
      </c>
      <c r="D160" s="118" t="s">
        <v>393</v>
      </c>
      <c r="E160" s="188" t="s">
        <v>18</v>
      </c>
      <c r="F160" s="119">
        <v>85</v>
      </c>
      <c r="G160" s="119">
        <v>118244</v>
      </c>
      <c r="H160" s="313">
        <f t="shared" si="4"/>
        <v>1.4689363589397299E-2</v>
      </c>
      <c r="I160" s="309"/>
      <c r="J160" s="120" t="s">
        <v>400</v>
      </c>
      <c r="K160" s="116">
        <v>3</v>
      </c>
      <c r="L160" s="118" t="s">
        <v>1180</v>
      </c>
      <c r="M160" s="188" t="s">
        <v>18</v>
      </c>
      <c r="N160" s="119">
        <v>2</v>
      </c>
      <c r="O160" s="119">
        <v>1938</v>
      </c>
      <c r="P160" s="313">
        <f t="shared" si="5"/>
        <v>2.3521354362205751E-4</v>
      </c>
      <c r="Q160" s="309"/>
    </row>
    <row r="161" spans="1:17" ht="21.95" customHeight="1">
      <c r="A161" s="81"/>
      <c r="B161" s="120" t="s">
        <v>394</v>
      </c>
      <c r="C161" s="116">
        <v>4</v>
      </c>
      <c r="D161" s="118" t="s">
        <v>395</v>
      </c>
      <c r="E161" s="188" t="s">
        <v>18</v>
      </c>
      <c r="F161" s="119">
        <v>0</v>
      </c>
      <c r="G161" s="119">
        <v>2974</v>
      </c>
      <c r="H161" s="313">
        <f t="shared" si="4"/>
        <v>3.6945779333300271E-4</v>
      </c>
      <c r="I161" s="309"/>
      <c r="J161" s="120" t="s">
        <v>406</v>
      </c>
      <c r="K161" s="116">
        <v>3</v>
      </c>
      <c r="L161" s="118" t="s">
        <v>355</v>
      </c>
      <c r="M161" s="188" t="s">
        <v>18</v>
      </c>
      <c r="N161" s="119">
        <v>130</v>
      </c>
      <c r="O161" s="119">
        <v>183057</v>
      </c>
      <c r="P161" s="313">
        <f t="shared" si="5"/>
        <v>2.2217484858009794E-2</v>
      </c>
      <c r="Q161" s="309"/>
    </row>
    <row r="162" spans="1:17" ht="21.95" customHeight="1">
      <c r="A162" s="81"/>
      <c r="B162" s="120" t="s">
        <v>396</v>
      </c>
      <c r="C162" s="116">
        <v>4</v>
      </c>
      <c r="D162" s="118" t="s">
        <v>397</v>
      </c>
      <c r="E162" s="188" t="s">
        <v>18</v>
      </c>
      <c r="F162" s="119">
        <v>51</v>
      </c>
      <c r="G162" s="119">
        <v>116619</v>
      </c>
      <c r="H162" s="313">
        <f t="shared" si="4"/>
        <v>1.448749105605294E-2</v>
      </c>
      <c r="I162" s="309"/>
      <c r="J162" s="120" t="s">
        <v>410</v>
      </c>
      <c r="K162" s="116">
        <v>3</v>
      </c>
      <c r="L162" s="118" t="s">
        <v>363</v>
      </c>
      <c r="M162" s="188" t="s">
        <v>18</v>
      </c>
      <c r="N162" s="119">
        <v>829</v>
      </c>
      <c r="O162" s="119">
        <v>577312</v>
      </c>
      <c r="P162" s="313">
        <f t="shared" si="5"/>
        <v>7.0067905725251428E-2</v>
      </c>
      <c r="Q162" s="309"/>
    </row>
    <row r="163" spans="1:17" ht="21.95" customHeight="1">
      <c r="A163" s="81"/>
      <c r="B163" s="120" t="s">
        <v>398</v>
      </c>
      <c r="C163" s="116">
        <v>4</v>
      </c>
      <c r="D163" s="118" t="s">
        <v>399</v>
      </c>
      <c r="E163" s="188" t="s">
        <v>18</v>
      </c>
      <c r="F163" s="119">
        <v>2</v>
      </c>
      <c r="G163" s="119">
        <v>5386</v>
      </c>
      <c r="H163" s="313">
        <f t="shared" si="4"/>
        <v>6.6909874744167867E-4</v>
      </c>
      <c r="I163" s="309"/>
      <c r="J163" s="120" t="s">
        <v>412</v>
      </c>
      <c r="K163" s="116">
        <v>3</v>
      </c>
      <c r="L163" s="118" t="s">
        <v>385</v>
      </c>
      <c r="M163" s="188" t="s">
        <v>18</v>
      </c>
      <c r="N163" s="119">
        <v>133</v>
      </c>
      <c r="O163" s="119">
        <v>1471063</v>
      </c>
      <c r="P163" s="313">
        <f t="shared" si="5"/>
        <v>0.17854176528446583</v>
      </c>
      <c r="Q163" s="309"/>
    </row>
    <row r="164" spans="1:17" ht="21.95" customHeight="1">
      <c r="A164" s="81"/>
      <c r="B164" s="120" t="s">
        <v>400</v>
      </c>
      <c r="C164" s="116">
        <v>3</v>
      </c>
      <c r="D164" s="118" t="s">
        <v>401</v>
      </c>
      <c r="E164" s="188" t="s">
        <v>18</v>
      </c>
      <c r="F164" s="119">
        <v>128</v>
      </c>
      <c r="G164" s="119">
        <v>187643</v>
      </c>
      <c r="H164" s="313">
        <f t="shared" si="4"/>
        <v>2.3310749399591331E-2</v>
      </c>
      <c r="I164" s="309"/>
      <c r="J164" s="115" t="s">
        <v>414</v>
      </c>
      <c r="K164" s="111">
        <v>2</v>
      </c>
      <c r="L164" s="113" t="s">
        <v>389</v>
      </c>
      <c r="M164" s="187" t="s">
        <v>18</v>
      </c>
      <c r="N164" s="114">
        <v>889</v>
      </c>
      <c r="O164" s="114">
        <v>10575465</v>
      </c>
      <c r="P164" s="312">
        <f t="shared" si="5"/>
        <v>1.2835359123328391</v>
      </c>
      <c r="Q164" s="309"/>
    </row>
    <row r="165" spans="1:17" ht="21.95" customHeight="1">
      <c r="A165" s="81"/>
      <c r="B165" s="120" t="s">
        <v>404</v>
      </c>
      <c r="C165" s="116">
        <v>4</v>
      </c>
      <c r="D165" s="118" t="s">
        <v>405</v>
      </c>
      <c r="E165" s="188" t="s">
        <v>18</v>
      </c>
      <c r="F165" s="119">
        <v>42</v>
      </c>
      <c r="G165" s="119">
        <v>28677</v>
      </c>
      <c r="H165" s="313">
        <f t="shared" si="4"/>
        <v>3.5625222392099928E-3</v>
      </c>
      <c r="I165" s="309"/>
      <c r="J165" s="120" t="s">
        <v>416</v>
      </c>
      <c r="K165" s="116">
        <v>3</v>
      </c>
      <c r="L165" s="118" t="s">
        <v>1181</v>
      </c>
      <c r="M165" s="188" t="s">
        <v>36</v>
      </c>
      <c r="N165" s="119">
        <v>2096</v>
      </c>
      <c r="O165" s="119">
        <v>204031</v>
      </c>
      <c r="P165" s="313">
        <f t="shared" si="5"/>
        <v>2.4763082827013422E-2</v>
      </c>
      <c r="Q165" s="309"/>
    </row>
    <row r="166" spans="1:17" ht="21.95" customHeight="1">
      <c r="A166" s="81"/>
      <c r="B166" s="120" t="s">
        <v>406</v>
      </c>
      <c r="C166" s="116">
        <v>3</v>
      </c>
      <c r="D166" s="118" t="s">
        <v>407</v>
      </c>
      <c r="E166" s="188" t="s">
        <v>18</v>
      </c>
      <c r="F166" s="119">
        <v>6</v>
      </c>
      <c r="G166" s="119">
        <v>9853</v>
      </c>
      <c r="H166" s="313">
        <f t="shared" si="4"/>
        <v>1.2240308129489157E-3</v>
      </c>
      <c r="I166" s="309"/>
      <c r="J166" s="120" t="s">
        <v>418</v>
      </c>
      <c r="K166" s="116">
        <v>4</v>
      </c>
      <c r="L166" s="118" t="s">
        <v>1182</v>
      </c>
      <c r="M166" s="188" t="s">
        <v>36</v>
      </c>
      <c r="N166" s="119">
        <v>10</v>
      </c>
      <c r="O166" s="119">
        <v>24884</v>
      </c>
      <c r="P166" s="313">
        <f t="shared" si="5"/>
        <v>3.020151609644623E-3</v>
      </c>
      <c r="Q166" s="309"/>
    </row>
    <row r="167" spans="1:17" ht="21.95" customHeight="1">
      <c r="A167" s="81"/>
      <c r="B167" s="120" t="s">
        <v>410</v>
      </c>
      <c r="C167" s="116">
        <v>3</v>
      </c>
      <c r="D167" s="118" t="s">
        <v>411</v>
      </c>
      <c r="E167" s="188" t="s">
        <v>18</v>
      </c>
      <c r="F167" s="119">
        <v>31</v>
      </c>
      <c r="G167" s="119">
        <v>468463</v>
      </c>
      <c r="H167" s="313">
        <f t="shared" si="4"/>
        <v>5.8196807746522673E-2</v>
      </c>
      <c r="I167" s="309"/>
      <c r="J167" s="120" t="s">
        <v>1183</v>
      </c>
      <c r="K167" s="116">
        <v>4</v>
      </c>
      <c r="L167" s="118" t="s">
        <v>1184</v>
      </c>
      <c r="M167" s="188" t="s">
        <v>36</v>
      </c>
      <c r="N167" s="119">
        <v>2086</v>
      </c>
      <c r="O167" s="119">
        <v>179147</v>
      </c>
      <c r="P167" s="313">
        <f t="shared" si="5"/>
        <v>2.17429312173688E-2</v>
      </c>
      <c r="Q167" s="309"/>
    </row>
    <row r="168" spans="1:17" ht="21.95" customHeight="1">
      <c r="A168" s="81"/>
      <c r="B168" s="120" t="s">
        <v>412</v>
      </c>
      <c r="C168" s="116">
        <v>3</v>
      </c>
      <c r="D168" s="118" t="s">
        <v>413</v>
      </c>
      <c r="E168" s="188" t="s">
        <v>343</v>
      </c>
      <c r="F168" s="119">
        <v>710085</v>
      </c>
      <c r="G168" s="119">
        <v>2179154</v>
      </c>
      <c r="H168" s="313">
        <f t="shared" si="4"/>
        <v>0.27071466986307535</v>
      </c>
      <c r="I168" s="309"/>
      <c r="J168" s="120" t="s">
        <v>1185</v>
      </c>
      <c r="K168" s="116">
        <v>5</v>
      </c>
      <c r="L168" s="118" t="s">
        <v>1186</v>
      </c>
      <c r="M168" s="188" t="s">
        <v>36</v>
      </c>
      <c r="N168" s="119">
        <v>2086</v>
      </c>
      <c r="O168" s="119">
        <v>179147</v>
      </c>
      <c r="P168" s="313">
        <f t="shared" si="5"/>
        <v>2.17429312173688E-2</v>
      </c>
      <c r="Q168" s="309"/>
    </row>
    <row r="169" spans="1:17" ht="21.95" customHeight="1">
      <c r="A169" s="81"/>
      <c r="B169" s="115" t="s">
        <v>414</v>
      </c>
      <c r="C169" s="111">
        <v>2</v>
      </c>
      <c r="D169" s="113" t="s">
        <v>415</v>
      </c>
      <c r="E169" s="187"/>
      <c r="F169" s="114"/>
      <c r="G169" s="114">
        <v>22759900</v>
      </c>
      <c r="H169" s="312">
        <f t="shared" si="4"/>
        <v>2.8274453364088123</v>
      </c>
      <c r="I169" s="309"/>
      <c r="J169" s="120" t="s">
        <v>420</v>
      </c>
      <c r="K169" s="116">
        <v>3</v>
      </c>
      <c r="L169" s="118" t="s">
        <v>391</v>
      </c>
      <c r="M169" s="188" t="s">
        <v>18</v>
      </c>
      <c r="N169" s="119">
        <v>50</v>
      </c>
      <c r="O169" s="119">
        <v>278247</v>
      </c>
      <c r="P169" s="313">
        <f t="shared" si="5"/>
        <v>3.3770620677093209E-2</v>
      </c>
      <c r="Q169" s="309"/>
    </row>
    <row r="170" spans="1:17" ht="21.95" customHeight="1">
      <c r="A170" s="81"/>
      <c r="B170" s="120" t="s">
        <v>416</v>
      </c>
      <c r="C170" s="116">
        <v>3</v>
      </c>
      <c r="D170" s="118" t="s">
        <v>417</v>
      </c>
      <c r="E170" s="188" t="s">
        <v>18</v>
      </c>
      <c r="F170" s="119">
        <v>6</v>
      </c>
      <c r="G170" s="119">
        <v>23455</v>
      </c>
      <c r="H170" s="313">
        <f t="shared" si="4"/>
        <v>2.9137970889796831E-3</v>
      </c>
      <c r="I170" s="309"/>
      <c r="J170" s="120" t="s">
        <v>1187</v>
      </c>
      <c r="K170" s="116">
        <v>3</v>
      </c>
      <c r="L170" s="118" t="s">
        <v>1188</v>
      </c>
      <c r="M170" s="188" t="s">
        <v>18</v>
      </c>
      <c r="N170" s="119">
        <v>11</v>
      </c>
      <c r="O170" s="119">
        <v>114048</v>
      </c>
      <c r="P170" s="313">
        <f t="shared" si="5"/>
        <v>1.3841916523740151E-2</v>
      </c>
      <c r="Q170" s="309"/>
    </row>
    <row r="171" spans="1:17" ht="21.95" customHeight="1">
      <c r="A171" s="81"/>
      <c r="B171" s="120" t="s">
        <v>418</v>
      </c>
      <c r="C171" s="116">
        <v>4</v>
      </c>
      <c r="D171" s="118" t="s">
        <v>419</v>
      </c>
      <c r="E171" s="188" t="s">
        <v>18</v>
      </c>
      <c r="F171" s="119">
        <v>4</v>
      </c>
      <c r="G171" s="119">
        <v>11982</v>
      </c>
      <c r="H171" s="313">
        <f t="shared" si="4"/>
        <v>1.4885148889428508E-3</v>
      </c>
      <c r="I171" s="309"/>
      <c r="J171" s="120" t="s">
        <v>426</v>
      </c>
      <c r="K171" s="116">
        <v>3</v>
      </c>
      <c r="L171" s="118" t="s">
        <v>401</v>
      </c>
      <c r="M171" s="188" t="s">
        <v>18</v>
      </c>
      <c r="N171" s="119">
        <v>662</v>
      </c>
      <c r="O171" s="119">
        <v>2651708</v>
      </c>
      <c r="P171" s="313">
        <f t="shared" si="5"/>
        <v>0.32183572514497361</v>
      </c>
      <c r="Q171" s="309"/>
    </row>
    <row r="172" spans="1:17" ht="21.95" customHeight="1">
      <c r="A172" s="81"/>
      <c r="B172" s="120" t="s">
        <v>420</v>
      </c>
      <c r="C172" s="116">
        <v>3</v>
      </c>
      <c r="D172" s="118" t="s">
        <v>421</v>
      </c>
      <c r="E172" s="188" t="s">
        <v>18</v>
      </c>
      <c r="F172" s="119">
        <v>2</v>
      </c>
      <c r="G172" s="119">
        <v>57657</v>
      </c>
      <c r="H172" s="313">
        <f t="shared" si="4"/>
        <v>7.1626859415605025E-3</v>
      </c>
      <c r="I172" s="309"/>
      <c r="J172" s="120" t="s">
        <v>442</v>
      </c>
      <c r="K172" s="116">
        <v>3</v>
      </c>
      <c r="L172" s="118" t="s">
        <v>407</v>
      </c>
      <c r="M172" s="188" t="s">
        <v>18</v>
      </c>
      <c r="N172" s="119">
        <v>6</v>
      </c>
      <c r="O172" s="119">
        <v>7738</v>
      </c>
      <c r="P172" s="313">
        <f t="shared" si="5"/>
        <v>9.3915500544245671E-4</v>
      </c>
      <c r="Q172" s="309"/>
    </row>
    <row r="173" spans="1:17" ht="21.95" customHeight="1">
      <c r="A173" s="81"/>
      <c r="B173" s="120" t="s">
        <v>422</v>
      </c>
      <c r="C173" s="116">
        <v>4</v>
      </c>
      <c r="D173" s="118" t="s">
        <v>423</v>
      </c>
      <c r="E173" s="188" t="s">
        <v>18</v>
      </c>
      <c r="F173" s="119">
        <v>1</v>
      </c>
      <c r="G173" s="119">
        <v>8284</v>
      </c>
      <c r="H173" s="313">
        <f t="shared" si="4"/>
        <v>1.0291151176767296E-3</v>
      </c>
      <c r="I173" s="309"/>
      <c r="J173" s="120" t="s">
        <v>450</v>
      </c>
      <c r="K173" s="116">
        <v>3</v>
      </c>
      <c r="L173" s="118" t="s">
        <v>1191</v>
      </c>
      <c r="M173" s="188" t="s">
        <v>18</v>
      </c>
      <c r="N173" s="119">
        <v>1</v>
      </c>
      <c r="O173" s="119">
        <v>31824</v>
      </c>
      <c r="P173" s="313">
        <f t="shared" si="5"/>
        <v>3.862453979477997E-3</v>
      </c>
      <c r="Q173" s="309"/>
    </row>
    <row r="174" spans="1:17" ht="21.95" customHeight="1">
      <c r="A174" s="81"/>
      <c r="B174" s="120" t="s">
        <v>424</v>
      </c>
      <c r="C174" s="116">
        <v>5</v>
      </c>
      <c r="D174" s="118" t="s">
        <v>425</v>
      </c>
      <c r="E174" s="188" t="s">
        <v>18</v>
      </c>
      <c r="F174" s="119">
        <v>1</v>
      </c>
      <c r="G174" s="119">
        <v>8284</v>
      </c>
      <c r="H174" s="313">
        <f t="shared" si="4"/>
        <v>1.0291151176767296E-3</v>
      </c>
      <c r="I174" s="309"/>
      <c r="J174" s="115" t="s">
        <v>1192</v>
      </c>
      <c r="K174" s="111">
        <v>2</v>
      </c>
      <c r="L174" s="113" t="s">
        <v>415</v>
      </c>
      <c r="M174" s="187"/>
      <c r="N174" s="114"/>
      <c r="O174" s="114">
        <v>26966646</v>
      </c>
      <c r="P174" s="312">
        <f t="shared" si="5"/>
        <v>3.2729207251091754</v>
      </c>
      <c r="Q174" s="309"/>
    </row>
    <row r="175" spans="1:17" ht="21.95" customHeight="1">
      <c r="A175" s="81"/>
      <c r="B175" s="120" t="s">
        <v>426</v>
      </c>
      <c r="C175" s="116">
        <v>3</v>
      </c>
      <c r="D175" s="118" t="s">
        <v>427</v>
      </c>
      <c r="E175" s="188" t="s">
        <v>18</v>
      </c>
      <c r="F175" s="119">
        <v>22</v>
      </c>
      <c r="G175" s="119">
        <v>299686</v>
      </c>
      <c r="H175" s="313">
        <f t="shared" si="4"/>
        <v>3.722976740174655E-2</v>
      </c>
      <c r="I175" s="309"/>
      <c r="J175" s="120" t="s">
        <v>1193</v>
      </c>
      <c r="K175" s="116">
        <v>3</v>
      </c>
      <c r="L175" s="118" t="s">
        <v>1194</v>
      </c>
      <c r="M175" s="188" t="s">
        <v>18</v>
      </c>
      <c r="N175" s="119">
        <v>22</v>
      </c>
      <c r="O175" s="119">
        <v>42541</v>
      </c>
      <c r="P175" s="313">
        <f t="shared" si="5"/>
        <v>5.1631678840175178E-3</v>
      </c>
      <c r="Q175" s="309"/>
    </row>
    <row r="176" spans="1:17" ht="21.95" customHeight="1">
      <c r="A176" s="81"/>
      <c r="B176" s="120" t="s">
        <v>428</v>
      </c>
      <c r="C176" s="116">
        <v>4</v>
      </c>
      <c r="D176" s="118" t="s">
        <v>429</v>
      </c>
      <c r="E176" s="188" t="s">
        <v>18</v>
      </c>
      <c r="F176" s="119">
        <v>10</v>
      </c>
      <c r="G176" s="119">
        <v>67941</v>
      </c>
      <c r="H176" s="313">
        <f t="shared" si="4"/>
        <v>8.4402595618149074E-3</v>
      </c>
      <c r="I176" s="309"/>
      <c r="J176" s="120" t="s">
        <v>1195</v>
      </c>
      <c r="K176" s="116">
        <v>3</v>
      </c>
      <c r="L176" s="118" t="s">
        <v>1196</v>
      </c>
      <c r="M176" s="188" t="s">
        <v>18</v>
      </c>
      <c r="N176" s="119">
        <v>104</v>
      </c>
      <c r="O176" s="119">
        <v>5144488</v>
      </c>
      <c r="P176" s="313">
        <f t="shared" si="5"/>
        <v>0.62438248328232782</v>
      </c>
      <c r="Q176" s="309"/>
    </row>
    <row r="177" spans="1:17" ht="21.95" customHeight="1">
      <c r="A177" s="81"/>
      <c r="B177" s="120" t="s">
        <v>430</v>
      </c>
      <c r="C177" s="116">
        <v>4</v>
      </c>
      <c r="D177" s="118" t="s">
        <v>431</v>
      </c>
      <c r="E177" s="188" t="s">
        <v>18</v>
      </c>
      <c r="F177" s="119">
        <v>10</v>
      </c>
      <c r="G177" s="119">
        <v>227801</v>
      </c>
      <c r="H177" s="313">
        <f t="shared" si="4"/>
        <v>2.8299547672848466E-2</v>
      </c>
      <c r="I177" s="309"/>
      <c r="J177" s="120" t="s">
        <v>1197</v>
      </c>
      <c r="K177" s="116">
        <v>3</v>
      </c>
      <c r="L177" s="118" t="s">
        <v>443</v>
      </c>
      <c r="M177" s="188" t="s">
        <v>36</v>
      </c>
      <c r="N177" s="119">
        <v>317849</v>
      </c>
      <c r="O177" s="119">
        <v>6281184</v>
      </c>
      <c r="P177" s="313">
        <f t="shared" si="5"/>
        <v>0.76234238740050031</v>
      </c>
      <c r="Q177" s="309"/>
    </row>
    <row r="178" spans="1:17" ht="21.95" customHeight="1">
      <c r="A178" s="81"/>
      <c r="B178" s="120" t="s">
        <v>432</v>
      </c>
      <c r="C178" s="116">
        <v>3</v>
      </c>
      <c r="D178" s="118" t="s">
        <v>433</v>
      </c>
      <c r="E178" s="188" t="s">
        <v>18</v>
      </c>
      <c r="F178" s="119">
        <v>946</v>
      </c>
      <c r="G178" s="119">
        <v>2199084</v>
      </c>
      <c r="H178" s="313">
        <f t="shared" si="4"/>
        <v>0.27319055884126192</v>
      </c>
      <c r="I178" s="309"/>
      <c r="J178" s="120" t="s">
        <v>1198</v>
      </c>
      <c r="K178" s="116">
        <v>3</v>
      </c>
      <c r="L178" s="118" t="s">
        <v>447</v>
      </c>
      <c r="M178" s="188"/>
      <c r="N178" s="119"/>
      <c r="O178" s="119">
        <v>198580</v>
      </c>
      <c r="P178" s="313">
        <f t="shared" si="5"/>
        <v>2.4101499222119804E-2</v>
      </c>
      <c r="Q178" s="309"/>
    </row>
    <row r="179" spans="1:17" ht="21.95" customHeight="1">
      <c r="A179" s="81"/>
      <c r="B179" s="120" t="s">
        <v>434</v>
      </c>
      <c r="C179" s="116">
        <v>4</v>
      </c>
      <c r="D179" s="118" t="s">
        <v>435</v>
      </c>
      <c r="E179" s="188" t="s">
        <v>18</v>
      </c>
      <c r="F179" s="119">
        <v>0</v>
      </c>
      <c r="G179" s="119">
        <v>2879</v>
      </c>
      <c r="H179" s="313">
        <f t="shared" si="4"/>
        <v>3.576560144605631E-4</v>
      </c>
      <c r="I179" s="309"/>
      <c r="J179" s="120" t="s">
        <v>1199</v>
      </c>
      <c r="K179" s="116">
        <v>3</v>
      </c>
      <c r="L179" s="118" t="s">
        <v>451</v>
      </c>
      <c r="M179" s="188" t="s">
        <v>36</v>
      </c>
      <c r="N179" s="119">
        <v>22007</v>
      </c>
      <c r="O179" s="119">
        <v>86674</v>
      </c>
      <c r="P179" s="313">
        <f t="shared" si="5"/>
        <v>1.0519555562382979E-2</v>
      </c>
      <c r="Q179" s="309"/>
    </row>
    <row r="180" spans="1:17" ht="21.95" customHeight="1">
      <c r="A180" s="81"/>
      <c r="B180" s="120" t="s">
        <v>438</v>
      </c>
      <c r="C180" s="116">
        <v>4</v>
      </c>
      <c r="D180" s="118" t="s">
        <v>439</v>
      </c>
      <c r="E180" s="188" t="s">
        <v>18</v>
      </c>
      <c r="F180" s="119">
        <v>803</v>
      </c>
      <c r="G180" s="119">
        <v>1778956</v>
      </c>
      <c r="H180" s="313">
        <f t="shared" si="4"/>
        <v>0.22099837195578517</v>
      </c>
      <c r="I180" s="309"/>
      <c r="J180" s="110" t="s">
        <v>460</v>
      </c>
      <c r="K180" s="106">
        <v>1</v>
      </c>
      <c r="L180" s="108" t="s">
        <v>461</v>
      </c>
      <c r="M180" s="186"/>
      <c r="N180" s="109"/>
      <c r="O180" s="109">
        <v>527212178</v>
      </c>
      <c r="P180" s="311">
        <f t="shared" si="5"/>
        <v>63.987329529454563</v>
      </c>
      <c r="Q180" s="309"/>
    </row>
    <row r="181" spans="1:17" ht="21.95" customHeight="1">
      <c r="A181" s="81"/>
      <c r="B181" s="120" t="s">
        <v>440</v>
      </c>
      <c r="C181" s="116">
        <v>4</v>
      </c>
      <c r="D181" s="118" t="s">
        <v>441</v>
      </c>
      <c r="E181" s="188" t="s">
        <v>18</v>
      </c>
      <c r="F181" s="119">
        <v>11</v>
      </c>
      <c r="G181" s="119">
        <v>17386</v>
      </c>
      <c r="H181" s="313">
        <f t="shared" si="4"/>
        <v>2.1598497629077285E-3</v>
      </c>
      <c r="I181" s="309"/>
      <c r="J181" s="115" t="s">
        <v>462</v>
      </c>
      <c r="K181" s="111">
        <v>2</v>
      </c>
      <c r="L181" s="113" t="s">
        <v>463</v>
      </c>
      <c r="M181" s="187"/>
      <c r="N181" s="114"/>
      <c r="O181" s="114">
        <v>208221441</v>
      </c>
      <c r="P181" s="312">
        <f t="shared" si="5"/>
        <v>25.271673372394826</v>
      </c>
      <c r="Q181" s="309"/>
    </row>
    <row r="182" spans="1:17" ht="21.95" customHeight="1">
      <c r="A182" s="81"/>
      <c r="B182" s="120" t="s">
        <v>442</v>
      </c>
      <c r="C182" s="116">
        <v>3</v>
      </c>
      <c r="D182" s="118" t="s">
        <v>443</v>
      </c>
      <c r="E182" s="188" t="s">
        <v>36</v>
      </c>
      <c r="F182" s="119">
        <v>719035</v>
      </c>
      <c r="G182" s="119">
        <v>13939025</v>
      </c>
      <c r="H182" s="313">
        <f t="shared" si="4"/>
        <v>1.7316346394463877</v>
      </c>
      <c r="I182" s="309"/>
      <c r="J182" s="120" t="s">
        <v>464</v>
      </c>
      <c r="K182" s="116">
        <v>3</v>
      </c>
      <c r="L182" s="118" t="s">
        <v>465</v>
      </c>
      <c r="M182" s="188" t="s">
        <v>18</v>
      </c>
      <c r="N182" s="119">
        <v>855</v>
      </c>
      <c r="O182" s="119">
        <v>100977290</v>
      </c>
      <c r="P182" s="313">
        <f t="shared" si="5"/>
        <v>12.255534678148685</v>
      </c>
      <c r="Q182" s="309"/>
    </row>
    <row r="183" spans="1:17" ht="21.95" customHeight="1">
      <c r="A183" s="81"/>
      <c r="B183" s="120" t="s">
        <v>444</v>
      </c>
      <c r="C183" s="116">
        <v>4</v>
      </c>
      <c r="D183" s="118" t="s">
        <v>445</v>
      </c>
      <c r="E183" s="188" t="s">
        <v>36</v>
      </c>
      <c r="F183" s="119">
        <v>2033</v>
      </c>
      <c r="G183" s="119">
        <v>33784</v>
      </c>
      <c r="H183" s="313">
        <f t="shared" si="4"/>
        <v>4.1969610255420857E-3</v>
      </c>
      <c r="I183" s="309"/>
      <c r="J183" s="120" t="s">
        <v>466</v>
      </c>
      <c r="K183" s="116">
        <v>4</v>
      </c>
      <c r="L183" s="118" t="s">
        <v>467</v>
      </c>
      <c r="M183" s="188" t="s">
        <v>36</v>
      </c>
      <c r="N183" s="119">
        <v>3540</v>
      </c>
      <c r="O183" s="119">
        <v>7373</v>
      </c>
      <c r="P183" s="313">
        <f t="shared" si="5"/>
        <v>8.9485524103479364E-4</v>
      </c>
      <c r="Q183" s="309"/>
    </row>
    <row r="184" spans="1:17" ht="21.95" customHeight="1">
      <c r="A184" s="81"/>
      <c r="B184" s="120" t="s">
        <v>446</v>
      </c>
      <c r="C184" s="116">
        <v>3</v>
      </c>
      <c r="D184" s="118" t="s">
        <v>447</v>
      </c>
      <c r="E184" s="188"/>
      <c r="F184" s="119">
        <v>0</v>
      </c>
      <c r="G184" s="119">
        <v>2066969</v>
      </c>
      <c r="H184" s="313">
        <f t="shared" si="4"/>
        <v>0.25677801130723715</v>
      </c>
      <c r="I184" s="309"/>
      <c r="J184" s="120" t="s">
        <v>468</v>
      </c>
      <c r="K184" s="116">
        <v>4</v>
      </c>
      <c r="L184" s="118" t="s">
        <v>1200</v>
      </c>
      <c r="M184" s="188" t="s">
        <v>36</v>
      </c>
      <c r="N184" s="119">
        <v>533</v>
      </c>
      <c r="O184" s="119">
        <v>7075</v>
      </c>
      <c r="P184" s="313">
        <f t="shared" si="5"/>
        <v>8.5868721420333184E-4</v>
      </c>
      <c r="Q184" s="309"/>
    </row>
    <row r="185" spans="1:17" ht="21.95" customHeight="1">
      <c r="A185" s="81"/>
      <c r="B185" s="120" t="s">
        <v>448</v>
      </c>
      <c r="C185" s="116">
        <v>4</v>
      </c>
      <c r="D185" s="118" t="s">
        <v>449</v>
      </c>
      <c r="E185" s="188" t="s">
        <v>36</v>
      </c>
      <c r="F185" s="119">
        <v>5266</v>
      </c>
      <c r="G185" s="119">
        <v>82096</v>
      </c>
      <c r="H185" s="313">
        <f t="shared" si="4"/>
        <v>1.0198724613808403E-2</v>
      </c>
      <c r="I185" s="309"/>
      <c r="J185" s="120" t="s">
        <v>474</v>
      </c>
      <c r="K185" s="116">
        <v>4</v>
      </c>
      <c r="L185" s="118" t="s">
        <v>1201</v>
      </c>
      <c r="M185" s="188" t="s">
        <v>36</v>
      </c>
      <c r="N185" s="119">
        <v>314430</v>
      </c>
      <c r="O185" s="119">
        <v>89007966</v>
      </c>
      <c r="P185" s="313">
        <f t="shared" si="5"/>
        <v>10.802827189603514</v>
      </c>
      <c r="Q185" s="309"/>
    </row>
    <row r="186" spans="1:17" ht="21.95" customHeight="1">
      <c r="A186" s="81"/>
      <c r="B186" s="120" t="s">
        <v>450</v>
      </c>
      <c r="C186" s="116">
        <v>3</v>
      </c>
      <c r="D186" s="118" t="s">
        <v>451</v>
      </c>
      <c r="E186" s="188" t="s">
        <v>36</v>
      </c>
      <c r="F186" s="119">
        <v>16986</v>
      </c>
      <c r="G186" s="119">
        <v>52278</v>
      </c>
      <c r="H186" s="313">
        <f t="shared" si="4"/>
        <v>6.4944567988778467E-3</v>
      </c>
      <c r="I186" s="309"/>
      <c r="J186" s="120" t="s">
        <v>1202</v>
      </c>
      <c r="K186" s="116">
        <v>4</v>
      </c>
      <c r="L186" s="118" t="s">
        <v>1203</v>
      </c>
      <c r="M186" s="188" t="s">
        <v>36</v>
      </c>
      <c r="N186" s="119">
        <v>404511</v>
      </c>
      <c r="O186" s="119">
        <v>2686676</v>
      </c>
      <c r="P186" s="313">
        <f t="shared" si="5"/>
        <v>0.32607976394444527</v>
      </c>
      <c r="Q186" s="309"/>
    </row>
    <row r="187" spans="1:17" ht="21.95" customHeight="1">
      <c r="A187" s="81"/>
      <c r="B187" s="120" t="s">
        <v>452</v>
      </c>
      <c r="C187" s="116">
        <v>4</v>
      </c>
      <c r="D187" s="118" t="s">
        <v>453</v>
      </c>
      <c r="E187" s="188" t="s">
        <v>36</v>
      </c>
      <c r="F187" s="119">
        <v>15785</v>
      </c>
      <c r="G187" s="119">
        <v>32435</v>
      </c>
      <c r="H187" s="313">
        <f t="shared" si="4"/>
        <v>4.0293757655534435E-3</v>
      </c>
      <c r="I187" s="309"/>
      <c r="J187" s="120" t="s">
        <v>1204</v>
      </c>
      <c r="K187" s="116">
        <v>4</v>
      </c>
      <c r="L187" s="118" t="s">
        <v>1205</v>
      </c>
      <c r="M187" s="188" t="s">
        <v>36</v>
      </c>
      <c r="N187" s="119">
        <v>34541</v>
      </c>
      <c r="O187" s="119">
        <v>5034647</v>
      </c>
      <c r="P187" s="313">
        <f t="shared" si="5"/>
        <v>0.61105116705684259</v>
      </c>
      <c r="Q187" s="309"/>
    </row>
    <row r="188" spans="1:17" ht="21.95" customHeight="1">
      <c r="A188" s="81"/>
      <c r="B188" s="120" t="s">
        <v>454</v>
      </c>
      <c r="C188" s="116">
        <v>3</v>
      </c>
      <c r="D188" s="118" t="s">
        <v>455</v>
      </c>
      <c r="E188" s="188" t="s">
        <v>18</v>
      </c>
      <c r="F188" s="119">
        <v>82</v>
      </c>
      <c r="G188" s="119">
        <v>487374</v>
      </c>
      <c r="H188" s="313">
        <f t="shared" si="4"/>
        <v>6.0546107117645881E-2</v>
      </c>
      <c r="I188" s="309"/>
      <c r="J188" s="120" t="s">
        <v>476</v>
      </c>
      <c r="K188" s="116">
        <v>3</v>
      </c>
      <c r="L188" s="118" t="s">
        <v>477</v>
      </c>
      <c r="M188" s="188"/>
      <c r="N188" s="119"/>
      <c r="O188" s="119">
        <v>102435</v>
      </c>
      <c r="P188" s="313">
        <f t="shared" si="5"/>
        <v>1.2432455800271134E-2</v>
      </c>
      <c r="Q188" s="309"/>
    </row>
    <row r="189" spans="1:17" ht="21.95" customHeight="1">
      <c r="A189" s="81"/>
      <c r="B189" s="120" t="s">
        <v>456</v>
      </c>
      <c r="C189" s="116">
        <v>3</v>
      </c>
      <c r="D189" s="118" t="s">
        <v>457</v>
      </c>
      <c r="E189" s="188" t="s">
        <v>18</v>
      </c>
      <c r="F189" s="119">
        <v>56</v>
      </c>
      <c r="G189" s="119">
        <v>234552</v>
      </c>
      <c r="H189" s="313">
        <f t="shared" si="4"/>
        <v>2.9138219348299407E-2</v>
      </c>
      <c r="I189" s="309"/>
      <c r="J189" s="120" t="s">
        <v>480</v>
      </c>
      <c r="K189" s="116">
        <v>3</v>
      </c>
      <c r="L189" s="118" t="s">
        <v>481</v>
      </c>
      <c r="M189" s="188"/>
      <c r="N189" s="119"/>
      <c r="O189" s="119">
        <v>29262576</v>
      </c>
      <c r="P189" s="313">
        <f t="shared" si="5"/>
        <v>3.5515759527707811</v>
      </c>
      <c r="Q189" s="309"/>
    </row>
    <row r="190" spans="1:17" ht="21.95" customHeight="1">
      <c r="A190" s="81"/>
      <c r="B190" s="120" t="s">
        <v>458</v>
      </c>
      <c r="C190" s="116">
        <v>3</v>
      </c>
      <c r="D190" s="118" t="s">
        <v>459</v>
      </c>
      <c r="E190" s="188" t="s">
        <v>36</v>
      </c>
      <c r="F190" s="119">
        <v>2159</v>
      </c>
      <c r="G190" s="119">
        <v>59720</v>
      </c>
      <c r="H190" s="313">
        <f t="shared" si="4"/>
        <v>7.4189708869693742E-3</v>
      </c>
      <c r="I190" s="309"/>
      <c r="J190" s="120" t="s">
        <v>485</v>
      </c>
      <c r="K190" s="116">
        <v>4</v>
      </c>
      <c r="L190" s="118" t="s">
        <v>1206</v>
      </c>
      <c r="M190" s="188" t="s">
        <v>14</v>
      </c>
      <c r="N190" s="119">
        <v>2464307</v>
      </c>
      <c r="O190" s="119">
        <v>22893562</v>
      </c>
      <c r="P190" s="313">
        <f t="shared" si="5"/>
        <v>2.7785737069924035</v>
      </c>
      <c r="Q190" s="309"/>
    </row>
    <row r="191" spans="1:17" ht="21.95" customHeight="1">
      <c r="A191" s="81"/>
      <c r="B191" s="110" t="s">
        <v>460</v>
      </c>
      <c r="C191" s="106">
        <v>1</v>
      </c>
      <c r="D191" s="108" t="s">
        <v>461</v>
      </c>
      <c r="E191" s="186"/>
      <c r="F191" s="109"/>
      <c r="G191" s="109">
        <v>526114014</v>
      </c>
      <c r="H191" s="311">
        <f t="shared" si="4"/>
        <v>65.358750051784966</v>
      </c>
      <c r="I191" s="309"/>
      <c r="J191" s="120" t="s">
        <v>491</v>
      </c>
      <c r="K191" s="116">
        <v>4</v>
      </c>
      <c r="L191" s="118" t="s">
        <v>492</v>
      </c>
      <c r="M191" s="188" t="s">
        <v>36</v>
      </c>
      <c r="N191" s="119">
        <v>220954</v>
      </c>
      <c r="O191" s="119">
        <v>5858120</v>
      </c>
      <c r="P191" s="313">
        <f t="shared" si="5"/>
        <v>0.71099544074470977</v>
      </c>
      <c r="Q191" s="309"/>
    </row>
    <row r="192" spans="1:17" ht="21.95" customHeight="1">
      <c r="A192" s="81"/>
      <c r="B192" s="115" t="s">
        <v>462</v>
      </c>
      <c r="C192" s="111">
        <v>2</v>
      </c>
      <c r="D192" s="113" t="s">
        <v>463</v>
      </c>
      <c r="E192" s="187"/>
      <c r="F192" s="114"/>
      <c r="G192" s="114">
        <v>179208146</v>
      </c>
      <c r="H192" s="312">
        <f t="shared" si="4"/>
        <v>22.262893802440676</v>
      </c>
      <c r="I192" s="309"/>
      <c r="J192" s="120" t="s">
        <v>493</v>
      </c>
      <c r="K192" s="116">
        <v>3</v>
      </c>
      <c r="L192" s="118" t="s">
        <v>494</v>
      </c>
      <c r="M192" s="188"/>
      <c r="N192" s="119"/>
      <c r="O192" s="119">
        <v>2420174</v>
      </c>
      <c r="P192" s="313">
        <f t="shared" si="5"/>
        <v>0.29373462472753842</v>
      </c>
      <c r="Q192" s="309"/>
    </row>
    <row r="193" spans="1:17" ht="21.95" customHeight="1">
      <c r="A193" s="81"/>
      <c r="B193" s="120" t="s">
        <v>464</v>
      </c>
      <c r="C193" s="116">
        <v>3</v>
      </c>
      <c r="D193" s="118" t="s">
        <v>465</v>
      </c>
      <c r="E193" s="188" t="s">
        <v>36</v>
      </c>
      <c r="F193" s="119">
        <v>1272735</v>
      </c>
      <c r="G193" s="119">
        <v>30908960</v>
      </c>
      <c r="H193" s="313">
        <f t="shared" si="4"/>
        <v>3.8397969589166263</v>
      </c>
      <c r="I193" s="309"/>
      <c r="J193" s="120" t="s">
        <v>495</v>
      </c>
      <c r="K193" s="116">
        <v>4</v>
      </c>
      <c r="L193" s="118" t="s">
        <v>496</v>
      </c>
      <c r="M193" s="188" t="s">
        <v>14</v>
      </c>
      <c r="N193" s="119">
        <v>54</v>
      </c>
      <c r="O193" s="119">
        <v>193205</v>
      </c>
      <c r="P193" s="313">
        <f t="shared" si="5"/>
        <v>2.3449139677760383E-2</v>
      </c>
      <c r="Q193" s="309"/>
    </row>
    <row r="194" spans="1:17" ht="21.95" customHeight="1">
      <c r="A194" s="81"/>
      <c r="B194" s="120" t="s">
        <v>466</v>
      </c>
      <c r="C194" s="116">
        <v>4</v>
      </c>
      <c r="D194" s="118" t="s">
        <v>467</v>
      </c>
      <c r="E194" s="188" t="s">
        <v>36</v>
      </c>
      <c r="F194" s="119">
        <v>4715</v>
      </c>
      <c r="G194" s="119">
        <v>18946</v>
      </c>
      <c r="H194" s="313">
        <f t="shared" si="4"/>
        <v>2.353647394918315E-3</v>
      </c>
      <c r="I194" s="309"/>
      <c r="J194" s="120" t="s">
        <v>1210</v>
      </c>
      <c r="K194" s="116">
        <v>5</v>
      </c>
      <c r="L194" s="118" t="s">
        <v>500</v>
      </c>
      <c r="M194" s="188" t="s">
        <v>14</v>
      </c>
      <c r="N194" s="119">
        <v>11</v>
      </c>
      <c r="O194" s="119">
        <v>1598</v>
      </c>
      <c r="P194" s="313">
        <f t="shared" si="5"/>
        <v>1.9394800965327549E-4</v>
      </c>
      <c r="Q194" s="309"/>
    </row>
    <row r="195" spans="1:17" ht="21.95" customHeight="1">
      <c r="A195" s="81"/>
      <c r="B195" s="120" t="s">
        <v>468</v>
      </c>
      <c r="C195" s="116">
        <v>4</v>
      </c>
      <c r="D195" s="118" t="s">
        <v>469</v>
      </c>
      <c r="E195" s="188" t="s">
        <v>36</v>
      </c>
      <c r="F195" s="119">
        <v>994174</v>
      </c>
      <c r="G195" s="119">
        <v>28091666</v>
      </c>
      <c r="H195" s="313">
        <f t="shared" si="4"/>
        <v>3.4898066346360923</v>
      </c>
      <c r="I195" s="309"/>
      <c r="J195" s="120" t="s">
        <v>501</v>
      </c>
      <c r="K195" s="116">
        <v>4</v>
      </c>
      <c r="L195" s="118" t="s">
        <v>1211</v>
      </c>
      <c r="M195" s="188" t="s">
        <v>14</v>
      </c>
      <c r="N195" s="119">
        <v>1</v>
      </c>
      <c r="O195" s="119">
        <v>1980</v>
      </c>
      <c r="P195" s="313">
        <f t="shared" si="5"/>
        <v>2.4031105075937765E-4</v>
      </c>
      <c r="Q195" s="309"/>
    </row>
    <row r="196" spans="1:17" ht="21.95" customHeight="1">
      <c r="A196" s="81"/>
      <c r="B196" s="120" t="s">
        <v>470</v>
      </c>
      <c r="C196" s="116">
        <v>5</v>
      </c>
      <c r="D196" s="118" t="s">
        <v>471</v>
      </c>
      <c r="E196" s="188" t="s">
        <v>36</v>
      </c>
      <c r="F196" s="119">
        <v>743951</v>
      </c>
      <c r="G196" s="119">
        <v>4279381</v>
      </c>
      <c r="H196" s="313">
        <f t="shared" si="4"/>
        <v>0.53162429760967667</v>
      </c>
      <c r="I196" s="309"/>
      <c r="J196" s="120" t="s">
        <v>1212</v>
      </c>
      <c r="K196" s="116">
        <v>4</v>
      </c>
      <c r="L196" s="118" t="s">
        <v>502</v>
      </c>
      <c r="M196" s="188" t="s">
        <v>36</v>
      </c>
      <c r="N196" s="119">
        <v>38</v>
      </c>
      <c r="O196" s="119">
        <v>730</v>
      </c>
      <c r="P196" s="313">
        <f t="shared" si="5"/>
        <v>8.8599528815326106E-5</v>
      </c>
      <c r="Q196" s="309"/>
    </row>
    <row r="197" spans="1:17" ht="21.95" customHeight="1">
      <c r="A197" s="81"/>
      <c r="B197" s="120" t="s">
        <v>472</v>
      </c>
      <c r="C197" s="116">
        <v>5</v>
      </c>
      <c r="D197" s="118" t="s">
        <v>473</v>
      </c>
      <c r="E197" s="188" t="s">
        <v>36</v>
      </c>
      <c r="F197" s="119">
        <v>250223</v>
      </c>
      <c r="G197" s="119">
        <v>23812285</v>
      </c>
      <c r="H197" s="313">
        <f t="shared" si="4"/>
        <v>2.9581823370264155</v>
      </c>
      <c r="I197" s="309"/>
      <c r="J197" s="120" t="s">
        <v>503</v>
      </c>
      <c r="K197" s="116">
        <v>3</v>
      </c>
      <c r="L197" s="118" t="s">
        <v>504</v>
      </c>
      <c r="M197" s="188"/>
      <c r="N197" s="119"/>
      <c r="O197" s="119">
        <v>583280</v>
      </c>
      <c r="P197" s="313">
        <f t="shared" si="5"/>
        <v>7.0792237215621112E-2</v>
      </c>
      <c r="Q197" s="309"/>
    </row>
    <row r="198" spans="1:17" ht="21.95" customHeight="1">
      <c r="A198" s="81"/>
      <c r="B198" s="120" t="s">
        <v>474</v>
      </c>
      <c r="C198" s="116">
        <v>4</v>
      </c>
      <c r="D198" s="118" t="s">
        <v>475</v>
      </c>
      <c r="E198" s="188" t="s">
        <v>36</v>
      </c>
      <c r="F198" s="119">
        <v>55694</v>
      </c>
      <c r="G198" s="119">
        <v>794875</v>
      </c>
      <c r="H198" s="313">
        <f t="shared" si="4"/>
        <v>9.8746726118214695E-2</v>
      </c>
      <c r="I198" s="309"/>
      <c r="J198" s="120" t="s">
        <v>1215</v>
      </c>
      <c r="K198" s="116">
        <v>3</v>
      </c>
      <c r="L198" s="118" t="s">
        <v>526</v>
      </c>
      <c r="M198" s="188" t="s">
        <v>18</v>
      </c>
      <c r="N198" s="119">
        <v>16</v>
      </c>
      <c r="O198" s="119">
        <v>186034</v>
      </c>
      <c r="P198" s="313">
        <f t="shared" si="5"/>
        <v>2.2578801018671747E-2</v>
      </c>
      <c r="Q198" s="309"/>
    </row>
    <row r="199" spans="1:17" ht="21.95" customHeight="1">
      <c r="A199" s="81"/>
      <c r="B199" s="120" t="s">
        <v>476</v>
      </c>
      <c r="C199" s="116">
        <v>3</v>
      </c>
      <c r="D199" s="118" t="s">
        <v>477</v>
      </c>
      <c r="E199" s="188"/>
      <c r="F199" s="119"/>
      <c r="G199" s="119">
        <v>28088</v>
      </c>
      <c r="H199" s="313">
        <f t="shared" ref="H199:H262" si="6">G199/$G$348*100</f>
        <v>3.489351210200867E-3</v>
      </c>
      <c r="I199" s="309"/>
      <c r="J199" s="120" t="s">
        <v>517</v>
      </c>
      <c r="K199" s="116">
        <v>3</v>
      </c>
      <c r="L199" s="118" t="s">
        <v>528</v>
      </c>
      <c r="M199" s="188"/>
      <c r="N199" s="119"/>
      <c r="O199" s="119">
        <v>34798</v>
      </c>
      <c r="P199" s="313">
        <f t="shared" si="5"/>
        <v>4.2234060324872844E-3</v>
      </c>
      <c r="Q199" s="309"/>
    </row>
    <row r="200" spans="1:17" ht="21.95" customHeight="1">
      <c r="A200" s="81"/>
      <c r="B200" s="120" t="s">
        <v>480</v>
      </c>
      <c r="C200" s="116">
        <v>3</v>
      </c>
      <c r="D200" s="118" t="s">
        <v>481</v>
      </c>
      <c r="E200" s="188"/>
      <c r="F200" s="119"/>
      <c r="G200" s="119">
        <v>16268868</v>
      </c>
      <c r="H200" s="313">
        <f t="shared" si="6"/>
        <v>2.0210692909569268</v>
      </c>
      <c r="I200" s="309"/>
      <c r="J200" s="120" t="s">
        <v>519</v>
      </c>
      <c r="K200" s="116">
        <v>4</v>
      </c>
      <c r="L200" s="118" t="s">
        <v>1216</v>
      </c>
      <c r="M200" s="188"/>
      <c r="N200" s="119"/>
      <c r="O200" s="119">
        <v>2125</v>
      </c>
      <c r="P200" s="313">
        <f t="shared" ref="P200:P263" si="7">O200/$O$288*100</f>
        <v>2.5790958730488762E-4</v>
      </c>
      <c r="Q200" s="309"/>
    </row>
    <row r="201" spans="1:17" ht="21.95" customHeight="1">
      <c r="A201" s="81"/>
      <c r="B201" s="120" t="s">
        <v>482</v>
      </c>
      <c r="C201" s="116">
        <v>4</v>
      </c>
      <c r="D201" s="118" t="s">
        <v>1296</v>
      </c>
      <c r="E201" s="188" t="s">
        <v>14</v>
      </c>
      <c r="F201" s="119">
        <v>2</v>
      </c>
      <c r="G201" s="119">
        <v>287</v>
      </c>
      <c r="H201" s="313">
        <f t="shared" si="6"/>
        <v>3.5653795119896362E-5</v>
      </c>
      <c r="I201" s="309"/>
      <c r="J201" s="120" t="s">
        <v>527</v>
      </c>
      <c r="K201" s="116">
        <v>3</v>
      </c>
      <c r="L201" s="118" t="s">
        <v>1217</v>
      </c>
      <c r="M201" s="188" t="s">
        <v>18</v>
      </c>
      <c r="N201" s="119">
        <v>10</v>
      </c>
      <c r="O201" s="119">
        <v>83376</v>
      </c>
      <c r="P201" s="313">
        <f t="shared" si="7"/>
        <v>1.0119279882885794E-2</v>
      </c>
      <c r="Q201" s="309"/>
    </row>
    <row r="202" spans="1:17" ht="21.95" customHeight="1">
      <c r="A202" s="81"/>
      <c r="B202" s="120" t="s">
        <v>485</v>
      </c>
      <c r="C202" s="116">
        <v>4</v>
      </c>
      <c r="D202" s="118" t="s">
        <v>486</v>
      </c>
      <c r="E202" s="188" t="s">
        <v>14</v>
      </c>
      <c r="F202" s="119">
        <v>198977</v>
      </c>
      <c r="G202" s="119">
        <v>5679960</v>
      </c>
      <c r="H202" s="313">
        <f t="shared" si="6"/>
        <v>0.70561717815054537</v>
      </c>
      <c r="I202" s="309"/>
      <c r="J202" s="120" t="s">
        <v>529</v>
      </c>
      <c r="K202" s="116">
        <v>3</v>
      </c>
      <c r="L202" s="118" t="s">
        <v>532</v>
      </c>
      <c r="M202" s="188" t="s">
        <v>18</v>
      </c>
      <c r="N202" s="119">
        <v>26</v>
      </c>
      <c r="O202" s="119">
        <v>115105</v>
      </c>
      <c r="P202" s="313">
        <f t="shared" si="7"/>
        <v>1.3970203786696042E-2</v>
      </c>
      <c r="Q202" s="309"/>
    </row>
    <row r="203" spans="1:17" ht="21.95" customHeight="1">
      <c r="A203" s="81"/>
      <c r="B203" s="120" t="s">
        <v>487</v>
      </c>
      <c r="C203" s="116">
        <v>5</v>
      </c>
      <c r="D203" s="118" t="s">
        <v>488</v>
      </c>
      <c r="E203" s="188" t="s">
        <v>14</v>
      </c>
      <c r="F203" s="119">
        <v>27</v>
      </c>
      <c r="G203" s="119">
        <v>15762</v>
      </c>
      <c r="H203" s="313">
        <f t="shared" si="6"/>
        <v>1.9581014588146567E-3</v>
      </c>
      <c r="I203" s="309"/>
      <c r="J203" s="120" t="s">
        <v>531</v>
      </c>
      <c r="K203" s="116">
        <v>3</v>
      </c>
      <c r="L203" s="118" t="s">
        <v>538</v>
      </c>
      <c r="M203" s="188"/>
      <c r="N203" s="119"/>
      <c r="O203" s="119">
        <v>3997133</v>
      </c>
      <c r="P203" s="313">
        <f t="shared" si="7"/>
        <v>0.48512890467423408</v>
      </c>
      <c r="Q203" s="309"/>
    </row>
    <row r="204" spans="1:17" ht="21.95" customHeight="1">
      <c r="A204" s="81"/>
      <c r="B204" s="120" t="s">
        <v>489</v>
      </c>
      <c r="C204" s="116">
        <v>5</v>
      </c>
      <c r="D204" s="118" t="s">
        <v>490</v>
      </c>
      <c r="E204" s="188" t="s">
        <v>14</v>
      </c>
      <c r="F204" s="119">
        <v>30266</v>
      </c>
      <c r="G204" s="119">
        <v>752517</v>
      </c>
      <c r="H204" s="313">
        <f t="shared" si="6"/>
        <v>9.3484623492122124E-2</v>
      </c>
      <c r="I204" s="309"/>
      <c r="J204" s="120" t="s">
        <v>533</v>
      </c>
      <c r="K204" s="116">
        <v>4</v>
      </c>
      <c r="L204" s="118" t="s">
        <v>544</v>
      </c>
      <c r="M204" s="188"/>
      <c r="N204" s="119"/>
      <c r="O204" s="119">
        <v>1810893</v>
      </c>
      <c r="P204" s="313">
        <f t="shared" si="7"/>
        <v>0.21978666648626347</v>
      </c>
      <c r="Q204" s="309"/>
    </row>
    <row r="205" spans="1:17" ht="21.95" customHeight="1">
      <c r="A205" s="81"/>
      <c r="B205" s="120" t="s">
        <v>491</v>
      </c>
      <c r="C205" s="116">
        <v>4</v>
      </c>
      <c r="D205" s="118" t="s">
        <v>492</v>
      </c>
      <c r="E205" s="188" t="s">
        <v>36</v>
      </c>
      <c r="F205" s="119">
        <v>596975</v>
      </c>
      <c r="G205" s="119">
        <v>10109159</v>
      </c>
      <c r="H205" s="313">
        <f t="shared" si="6"/>
        <v>1.255853253729813</v>
      </c>
      <c r="I205" s="309"/>
      <c r="J205" s="120" t="s">
        <v>1218</v>
      </c>
      <c r="K205" s="116">
        <v>3</v>
      </c>
      <c r="L205" s="118" t="s">
        <v>546</v>
      </c>
      <c r="M205" s="188"/>
      <c r="N205" s="119"/>
      <c r="O205" s="119">
        <v>9436318</v>
      </c>
      <c r="P205" s="313">
        <f t="shared" si="7"/>
        <v>1.1452785322624388</v>
      </c>
      <c r="Q205" s="309"/>
    </row>
    <row r="206" spans="1:17" ht="21.95" customHeight="1">
      <c r="A206" s="81"/>
      <c r="B206" s="120" t="s">
        <v>493</v>
      </c>
      <c r="C206" s="116">
        <v>3</v>
      </c>
      <c r="D206" s="118" t="s">
        <v>494</v>
      </c>
      <c r="E206" s="188"/>
      <c r="F206" s="119"/>
      <c r="G206" s="119">
        <v>12918518</v>
      </c>
      <c r="H206" s="313">
        <f t="shared" si="6"/>
        <v>1.6048578189013702</v>
      </c>
      <c r="I206" s="309"/>
      <c r="J206" s="120" t="s">
        <v>1219</v>
      </c>
      <c r="K206" s="116">
        <v>4</v>
      </c>
      <c r="L206" s="118" t="s">
        <v>548</v>
      </c>
      <c r="M206" s="188" t="s">
        <v>36</v>
      </c>
      <c r="N206" s="119">
        <v>243548</v>
      </c>
      <c r="O206" s="119">
        <v>5882957</v>
      </c>
      <c r="P206" s="313">
        <f t="shared" si="7"/>
        <v>0.7140098880011293</v>
      </c>
      <c r="Q206" s="309"/>
    </row>
    <row r="207" spans="1:17" ht="21.95" customHeight="1">
      <c r="A207" s="81"/>
      <c r="B207" s="120" t="s">
        <v>495</v>
      </c>
      <c r="C207" s="116">
        <v>4</v>
      </c>
      <c r="D207" s="118" t="s">
        <v>496</v>
      </c>
      <c r="E207" s="188" t="s">
        <v>14</v>
      </c>
      <c r="F207" s="119">
        <v>1846</v>
      </c>
      <c r="G207" s="119">
        <v>1757421</v>
      </c>
      <c r="H207" s="313">
        <f t="shared" si="6"/>
        <v>0.21832309502928005</v>
      </c>
      <c r="I207" s="309"/>
      <c r="J207" s="120" t="s">
        <v>1220</v>
      </c>
      <c r="K207" s="116">
        <v>4</v>
      </c>
      <c r="L207" s="118" t="s">
        <v>550</v>
      </c>
      <c r="M207" s="188" t="s">
        <v>14</v>
      </c>
      <c r="N207" s="119">
        <v>6602</v>
      </c>
      <c r="O207" s="119">
        <v>225072</v>
      </c>
      <c r="P207" s="313">
        <f t="shared" si="7"/>
        <v>2.7316812533593256E-2</v>
      </c>
      <c r="Q207" s="309"/>
    </row>
    <row r="208" spans="1:17" ht="21.95" customHeight="1">
      <c r="A208" s="81"/>
      <c r="B208" s="120" t="s">
        <v>497</v>
      </c>
      <c r="C208" s="116">
        <v>5</v>
      </c>
      <c r="D208" s="118" t="s">
        <v>498</v>
      </c>
      <c r="E208" s="188" t="s">
        <v>14</v>
      </c>
      <c r="F208" s="119">
        <v>3</v>
      </c>
      <c r="G208" s="119">
        <v>789</v>
      </c>
      <c r="H208" s="313">
        <f t="shared" si="6"/>
        <v>9.8016879266892779E-5</v>
      </c>
      <c r="I208" s="309"/>
      <c r="J208" s="120" t="s">
        <v>1221</v>
      </c>
      <c r="K208" s="116">
        <v>4</v>
      </c>
      <c r="L208" s="118" t="s">
        <v>1222</v>
      </c>
      <c r="M208" s="188" t="s">
        <v>36</v>
      </c>
      <c r="N208" s="119">
        <v>7086</v>
      </c>
      <c r="O208" s="119">
        <v>56621</v>
      </c>
      <c r="P208" s="313">
        <f t="shared" si="7"/>
        <v>6.8720464671953143E-3</v>
      </c>
      <c r="Q208" s="309"/>
    </row>
    <row r="209" spans="1:17" ht="21.95" customHeight="1">
      <c r="A209" s="81"/>
      <c r="B209" s="120" t="s">
        <v>499</v>
      </c>
      <c r="C209" s="116">
        <v>5</v>
      </c>
      <c r="D209" s="118" t="s">
        <v>500</v>
      </c>
      <c r="E209" s="188" t="s">
        <v>14</v>
      </c>
      <c r="F209" s="119">
        <v>872</v>
      </c>
      <c r="G209" s="119">
        <v>204050</v>
      </c>
      <c r="H209" s="313">
        <f t="shared" si="6"/>
        <v>2.5348978725487293E-2</v>
      </c>
      <c r="I209" s="309"/>
      <c r="J209" s="120" t="s">
        <v>537</v>
      </c>
      <c r="K209" s="116">
        <v>3</v>
      </c>
      <c r="L209" s="118" t="s">
        <v>552</v>
      </c>
      <c r="M209" s="188" t="s">
        <v>36</v>
      </c>
      <c r="N209" s="119">
        <v>161431</v>
      </c>
      <c r="O209" s="119">
        <v>2086055</v>
      </c>
      <c r="P209" s="313">
        <f t="shared" si="7"/>
        <v>0.25318286312719879</v>
      </c>
      <c r="Q209" s="309"/>
    </row>
    <row r="210" spans="1:17" ht="21.95" customHeight="1">
      <c r="A210" s="81"/>
      <c r="B210" s="120" t="s">
        <v>501</v>
      </c>
      <c r="C210" s="116">
        <v>4</v>
      </c>
      <c r="D210" s="118" t="s">
        <v>502</v>
      </c>
      <c r="E210" s="188" t="s">
        <v>18</v>
      </c>
      <c r="F210" s="119">
        <v>2</v>
      </c>
      <c r="G210" s="119">
        <v>33947</v>
      </c>
      <c r="H210" s="313">
        <f t="shared" si="6"/>
        <v>4.2172103935021665E-3</v>
      </c>
      <c r="I210" s="309"/>
      <c r="J210" s="120" t="s">
        <v>539</v>
      </c>
      <c r="K210" s="116">
        <v>4</v>
      </c>
      <c r="L210" s="118" t="s">
        <v>556</v>
      </c>
      <c r="M210" s="188" t="s">
        <v>36</v>
      </c>
      <c r="N210" s="119">
        <v>38761</v>
      </c>
      <c r="O210" s="119">
        <v>1240013</v>
      </c>
      <c r="P210" s="313">
        <f t="shared" si="7"/>
        <v>0.15049940756832733</v>
      </c>
      <c r="Q210" s="309"/>
    </row>
    <row r="211" spans="1:17" ht="21.95" customHeight="1">
      <c r="A211" s="81"/>
      <c r="B211" s="120" t="s">
        <v>503</v>
      </c>
      <c r="C211" s="116">
        <v>3</v>
      </c>
      <c r="D211" s="118" t="s">
        <v>504</v>
      </c>
      <c r="E211" s="188"/>
      <c r="F211" s="119"/>
      <c r="G211" s="119">
        <v>1301039</v>
      </c>
      <c r="H211" s="313">
        <f t="shared" si="6"/>
        <v>0.16162710086757784</v>
      </c>
      <c r="I211" s="309"/>
      <c r="J211" s="120" t="s">
        <v>545</v>
      </c>
      <c r="K211" s="116">
        <v>3</v>
      </c>
      <c r="L211" s="118" t="s">
        <v>1223</v>
      </c>
      <c r="M211" s="188" t="s">
        <v>36</v>
      </c>
      <c r="N211" s="119">
        <v>170922</v>
      </c>
      <c r="O211" s="119">
        <v>1905166</v>
      </c>
      <c r="P211" s="313">
        <f t="shared" si="7"/>
        <v>0.23122850673284873</v>
      </c>
      <c r="Q211" s="309"/>
    </row>
    <row r="212" spans="1:17" ht="21.95" customHeight="1">
      <c r="A212" s="81"/>
      <c r="B212" s="120" t="s">
        <v>505</v>
      </c>
      <c r="C212" s="116">
        <v>4</v>
      </c>
      <c r="D212" s="118" t="s">
        <v>506</v>
      </c>
      <c r="E212" s="188" t="s">
        <v>14</v>
      </c>
      <c r="F212" s="119">
        <v>88</v>
      </c>
      <c r="G212" s="119">
        <v>1714</v>
      </c>
      <c r="H212" s="313">
        <f t="shared" si="6"/>
        <v>2.1292893670906747E-4</v>
      </c>
      <c r="I212" s="309"/>
      <c r="J212" s="120" t="s">
        <v>551</v>
      </c>
      <c r="K212" s="116">
        <v>3</v>
      </c>
      <c r="L212" s="118" t="s">
        <v>1224</v>
      </c>
      <c r="M212" s="188" t="s">
        <v>36</v>
      </c>
      <c r="N212" s="119">
        <v>483906</v>
      </c>
      <c r="O212" s="119">
        <v>13833560</v>
      </c>
      <c r="P212" s="313">
        <f t="shared" si="7"/>
        <v>1.6789683532034829</v>
      </c>
      <c r="Q212" s="309"/>
    </row>
    <row r="213" spans="1:17" ht="21.95" customHeight="1">
      <c r="A213" s="81"/>
      <c r="B213" s="120" t="s">
        <v>515</v>
      </c>
      <c r="C213" s="116">
        <v>4</v>
      </c>
      <c r="D213" s="118" t="s">
        <v>516</v>
      </c>
      <c r="E213" s="188" t="s">
        <v>14</v>
      </c>
      <c r="F213" s="119">
        <v>7</v>
      </c>
      <c r="G213" s="119">
        <v>663</v>
      </c>
      <c r="H213" s="313">
        <f t="shared" si="6"/>
        <v>8.2363993604499253E-5</v>
      </c>
      <c r="I213" s="309"/>
      <c r="J213" s="120" t="s">
        <v>563</v>
      </c>
      <c r="K213" s="116">
        <v>3</v>
      </c>
      <c r="L213" s="118" t="s">
        <v>564</v>
      </c>
      <c r="M213" s="188" t="s">
        <v>36</v>
      </c>
      <c r="N213" s="119">
        <v>239563</v>
      </c>
      <c r="O213" s="119">
        <v>15286700</v>
      </c>
      <c r="P213" s="313">
        <f t="shared" si="7"/>
        <v>1.8553348180017062</v>
      </c>
      <c r="Q213" s="309"/>
    </row>
    <row r="214" spans="1:17" ht="21.95" customHeight="1">
      <c r="A214" s="81"/>
      <c r="B214" s="120" t="s">
        <v>517</v>
      </c>
      <c r="C214" s="116">
        <v>3</v>
      </c>
      <c r="D214" s="118" t="s">
        <v>518</v>
      </c>
      <c r="E214" s="188"/>
      <c r="F214" s="119"/>
      <c r="G214" s="119">
        <v>216177</v>
      </c>
      <c r="H214" s="313">
        <f t="shared" si="6"/>
        <v>2.6855506855867021E-2</v>
      </c>
      <c r="I214" s="309"/>
      <c r="J214" s="120" t="s">
        <v>565</v>
      </c>
      <c r="K214" s="116">
        <v>4</v>
      </c>
      <c r="L214" s="118" t="s">
        <v>566</v>
      </c>
      <c r="M214" s="188" t="s">
        <v>36</v>
      </c>
      <c r="N214" s="119">
        <v>25055</v>
      </c>
      <c r="O214" s="119">
        <v>1726411</v>
      </c>
      <c r="P214" s="313">
        <f t="shared" si="7"/>
        <v>0.20953315224876159</v>
      </c>
      <c r="Q214" s="309"/>
    </row>
    <row r="215" spans="1:17" ht="21.95" customHeight="1">
      <c r="A215" s="81"/>
      <c r="B215" s="120" t="s">
        <v>521</v>
      </c>
      <c r="C215" s="116">
        <v>4</v>
      </c>
      <c r="D215" s="118" t="s">
        <v>522</v>
      </c>
      <c r="E215" s="188" t="s">
        <v>14</v>
      </c>
      <c r="F215" s="119">
        <v>30</v>
      </c>
      <c r="G215" s="119">
        <v>44663</v>
      </c>
      <c r="H215" s="313">
        <f t="shared" si="6"/>
        <v>5.5484510503133484E-3</v>
      </c>
      <c r="I215" s="309"/>
      <c r="J215" s="115" t="s">
        <v>567</v>
      </c>
      <c r="K215" s="111">
        <v>2</v>
      </c>
      <c r="L215" s="113" t="s">
        <v>568</v>
      </c>
      <c r="M215" s="187"/>
      <c r="N215" s="114"/>
      <c r="O215" s="114">
        <v>231734656</v>
      </c>
      <c r="P215" s="312">
        <f t="shared" si="7"/>
        <v>28.125453879152989</v>
      </c>
      <c r="Q215" s="309"/>
    </row>
    <row r="216" spans="1:17" ht="21.95" customHeight="1">
      <c r="A216" s="81"/>
      <c r="B216" s="120" t="s">
        <v>523</v>
      </c>
      <c r="C216" s="116">
        <v>4</v>
      </c>
      <c r="D216" s="118" t="s">
        <v>524</v>
      </c>
      <c r="E216" s="188" t="s">
        <v>18</v>
      </c>
      <c r="F216" s="119">
        <v>0</v>
      </c>
      <c r="G216" s="119">
        <v>171514</v>
      </c>
      <c r="H216" s="313">
        <f t="shared" si="6"/>
        <v>2.1307055805553671E-2</v>
      </c>
      <c r="I216" s="309"/>
      <c r="J216" s="120" t="s">
        <v>569</v>
      </c>
      <c r="K216" s="116">
        <v>3</v>
      </c>
      <c r="L216" s="118" t="s">
        <v>570</v>
      </c>
      <c r="M216" s="188"/>
      <c r="N216" s="119"/>
      <c r="O216" s="119">
        <v>10936792</v>
      </c>
      <c r="P216" s="313">
        <f t="shared" si="7"/>
        <v>1.3273898876044219</v>
      </c>
      <c r="Q216" s="309"/>
    </row>
    <row r="217" spans="1:17" ht="21.95" customHeight="1">
      <c r="A217" s="81"/>
      <c r="B217" s="120" t="s">
        <v>525</v>
      </c>
      <c r="C217" s="116">
        <v>3</v>
      </c>
      <c r="D217" s="118" t="s">
        <v>526</v>
      </c>
      <c r="E217" s="188" t="s">
        <v>18</v>
      </c>
      <c r="F217" s="119">
        <v>8</v>
      </c>
      <c r="G217" s="119">
        <v>201962</v>
      </c>
      <c r="H217" s="313">
        <f t="shared" si="6"/>
        <v>2.5089588048796196E-2</v>
      </c>
      <c r="I217" s="309"/>
      <c r="J217" s="120" t="s">
        <v>571</v>
      </c>
      <c r="K217" s="116">
        <v>4</v>
      </c>
      <c r="L217" s="118" t="s">
        <v>1225</v>
      </c>
      <c r="M217" s="188" t="s">
        <v>14</v>
      </c>
      <c r="N217" s="119">
        <v>888025</v>
      </c>
      <c r="O217" s="119">
        <v>3665986</v>
      </c>
      <c r="P217" s="313">
        <f t="shared" si="7"/>
        <v>0.44493785238846861</v>
      </c>
      <c r="Q217" s="309"/>
    </row>
    <row r="218" spans="1:17" ht="21.95" customHeight="1">
      <c r="A218" s="81"/>
      <c r="B218" s="120" t="s">
        <v>527</v>
      </c>
      <c r="C218" s="116">
        <v>3</v>
      </c>
      <c r="D218" s="118" t="s">
        <v>528</v>
      </c>
      <c r="E218" s="188"/>
      <c r="F218" s="119"/>
      <c r="G218" s="119">
        <v>165297</v>
      </c>
      <c r="H218" s="313">
        <f t="shared" si="6"/>
        <v>2.0534722550290971E-2</v>
      </c>
      <c r="I218" s="309"/>
      <c r="J218" s="120" t="s">
        <v>577</v>
      </c>
      <c r="K218" s="116">
        <v>3</v>
      </c>
      <c r="L218" s="118" t="s">
        <v>578</v>
      </c>
      <c r="M218" s="188" t="s">
        <v>36</v>
      </c>
      <c r="N218" s="119">
        <v>1010434</v>
      </c>
      <c r="O218" s="119">
        <v>22270626</v>
      </c>
      <c r="P218" s="313">
        <f t="shared" si="7"/>
        <v>2.702968452085412</v>
      </c>
      <c r="Q218" s="309"/>
    </row>
    <row r="219" spans="1:17" ht="21.95" customHeight="1">
      <c r="A219" s="81"/>
      <c r="B219" s="120" t="s">
        <v>529</v>
      </c>
      <c r="C219" s="116">
        <v>3</v>
      </c>
      <c r="D219" s="118" t="s">
        <v>530</v>
      </c>
      <c r="E219" s="188" t="s">
        <v>18</v>
      </c>
      <c r="F219" s="119">
        <v>10</v>
      </c>
      <c r="G219" s="119">
        <v>200647</v>
      </c>
      <c r="H219" s="313">
        <f t="shared" si="6"/>
        <v>2.4926226583351377E-2</v>
      </c>
      <c r="I219" s="309"/>
      <c r="J219" s="120" t="s">
        <v>581</v>
      </c>
      <c r="K219" s="116">
        <v>4</v>
      </c>
      <c r="L219" s="118" t="s">
        <v>582</v>
      </c>
      <c r="M219" s="188" t="s">
        <v>36</v>
      </c>
      <c r="N219" s="119">
        <v>580580</v>
      </c>
      <c r="O219" s="119">
        <v>7834937</v>
      </c>
      <c r="P219" s="313">
        <f t="shared" si="7"/>
        <v>0.95092017328460909</v>
      </c>
      <c r="Q219" s="309"/>
    </row>
    <row r="220" spans="1:17" ht="21.95" customHeight="1">
      <c r="A220" s="81"/>
      <c r="B220" s="120" t="s">
        <v>531</v>
      </c>
      <c r="C220" s="116">
        <v>3</v>
      </c>
      <c r="D220" s="118" t="s">
        <v>532</v>
      </c>
      <c r="E220" s="188"/>
      <c r="F220" s="119"/>
      <c r="G220" s="119">
        <v>403135</v>
      </c>
      <c r="H220" s="313">
        <f t="shared" si="6"/>
        <v>5.0081159218325497E-2</v>
      </c>
      <c r="I220" s="309"/>
      <c r="J220" s="120" t="s">
        <v>1226</v>
      </c>
      <c r="K220" s="116">
        <v>3</v>
      </c>
      <c r="L220" s="118" t="s">
        <v>584</v>
      </c>
      <c r="M220" s="188" t="s">
        <v>36</v>
      </c>
      <c r="N220" s="119">
        <v>2801072</v>
      </c>
      <c r="O220" s="119">
        <v>23899302</v>
      </c>
      <c r="P220" s="313">
        <f t="shared" si="7"/>
        <v>2.9006395838564116</v>
      </c>
      <c r="Q220" s="309"/>
    </row>
    <row r="221" spans="1:17" ht="21.95" customHeight="1">
      <c r="A221" s="81"/>
      <c r="B221" s="120" t="s">
        <v>537</v>
      </c>
      <c r="C221" s="116">
        <v>3</v>
      </c>
      <c r="D221" s="118" t="s">
        <v>538</v>
      </c>
      <c r="E221" s="188"/>
      <c r="F221" s="119"/>
      <c r="G221" s="119">
        <v>2104400</v>
      </c>
      <c r="H221" s="313">
        <f t="shared" si="6"/>
        <v>0.26142803641222961</v>
      </c>
      <c r="I221" s="309"/>
      <c r="J221" s="120" t="s">
        <v>583</v>
      </c>
      <c r="K221" s="116">
        <v>3</v>
      </c>
      <c r="L221" s="118" t="s">
        <v>1227</v>
      </c>
      <c r="M221" s="188"/>
      <c r="N221" s="119"/>
      <c r="O221" s="119">
        <v>25966874</v>
      </c>
      <c r="P221" s="313">
        <f t="shared" si="7"/>
        <v>3.151579179735537</v>
      </c>
      <c r="Q221" s="309"/>
    </row>
    <row r="222" spans="1:17" ht="21.95" customHeight="1">
      <c r="A222" s="81"/>
      <c r="B222" s="120" t="s">
        <v>539</v>
      </c>
      <c r="C222" s="116">
        <v>4</v>
      </c>
      <c r="D222" s="118" t="s">
        <v>540</v>
      </c>
      <c r="E222" s="188" t="s">
        <v>18</v>
      </c>
      <c r="F222" s="119">
        <v>6</v>
      </c>
      <c r="G222" s="119">
        <v>75565</v>
      </c>
      <c r="H222" s="313">
        <f t="shared" si="6"/>
        <v>9.3873833736410044E-3</v>
      </c>
      <c r="I222" s="309"/>
      <c r="J222" s="120" t="s">
        <v>585</v>
      </c>
      <c r="K222" s="116">
        <v>4</v>
      </c>
      <c r="L222" s="118" t="s">
        <v>600</v>
      </c>
      <c r="M222" s="188" t="s">
        <v>14</v>
      </c>
      <c r="N222" s="119">
        <v>11718</v>
      </c>
      <c r="O222" s="119">
        <v>307724</v>
      </c>
      <c r="P222" s="313">
        <f t="shared" si="7"/>
        <v>3.7348221102969051E-2</v>
      </c>
      <c r="Q222" s="309"/>
    </row>
    <row r="223" spans="1:17" ht="21.95" customHeight="1">
      <c r="A223" s="81"/>
      <c r="B223" s="120" t="s">
        <v>541</v>
      </c>
      <c r="C223" s="116">
        <v>4</v>
      </c>
      <c r="D223" s="118" t="s">
        <v>542</v>
      </c>
      <c r="E223" s="188" t="s">
        <v>14</v>
      </c>
      <c r="F223" s="119">
        <v>134</v>
      </c>
      <c r="G223" s="119">
        <v>21895</v>
      </c>
      <c r="H223" s="313">
        <f t="shared" si="6"/>
        <v>2.7199994569690965E-3</v>
      </c>
      <c r="I223" s="309"/>
      <c r="J223" s="120" t="s">
        <v>1228</v>
      </c>
      <c r="K223" s="116">
        <v>4</v>
      </c>
      <c r="L223" s="118" t="s">
        <v>596</v>
      </c>
      <c r="M223" s="188" t="s">
        <v>14</v>
      </c>
      <c r="N223" s="119">
        <v>570860</v>
      </c>
      <c r="O223" s="119">
        <v>6527388</v>
      </c>
      <c r="P223" s="313">
        <f t="shared" si="7"/>
        <v>0.79222397423947089</v>
      </c>
      <c r="Q223" s="309"/>
    </row>
    <row r="224" spans="1:17" ht="21.95" customHeight="1">
      <c r="A224" s="81"/>
      <c r="B224" s="120" t="s">
        <v>543</v>
      </c>
      <c r="C224" s="116">
        <v>4</v>
      </c>
      <c r="D224" s="118" t="s">
        <v>544</v>
      </c>
      <c r="E224" s="188"/>
      <c r="F224" s="119"/>
      <c r="G224" s="119">
        <v>441204</v>
      </c>
      <c r="H224" s="313">
        <f t="shared" si="6"/>
        <v>5.4810442585640252E-2</v>
      </c>
      <c r="I224" s="309"/>
      <c r="J224" s="120" t="s">
        <v>1229</v>
      </c>
      <c r="K224" s="116">
        <v>4</v>
      </c>
      <c r="L224" s="118" t="s">
        <v>602</v>
      </c>
      <c r="M224" s="188" t="s">
        <v>14</v>
      </c>
      <c r="N224" s="119">
        <v>2995172</v>
      </c>
      <c r="O224" s="119">
        <v>975231</v>
      </c>
      <c r="P224" s="313">
        <f t="shared" si="7"/>
        <v>0.11836302340561547</v>
      </c>
      <c r="Q224" s="309"/>
    </row>
    <row r="225" spans="1:17" ht="21.95" customHeight="1">
      <c r="A225" s="81"/>
      <c r="B225" s="120" t="s">
        <v>545</v>
      </c>
      <c r="C225" s="116">
        <v>3</v>
      </c>
      <c r="D225" s="118" t="s">
        <v>546</v>
      </c>
      <c r="E225" s="188"/>
      <c r="F225" s="119"/>
      <c r="G225" s="119">
        <v>9615476</v>
      </c>
      <c r="H225" s="313">
        <f t="shared" si="6"/>
        <v>1.1945233842657861</v>
      </c>
      <c r="I225" s="309"/>
      <c r="J225" s="120" t="s">
        <v>1230</v>
      </c>
      <c r="K225" s="116">
        <v>4</v>
      </c>
      <c r="L225" s="118" t="s">
        <v>1231</v>
      </c>
      <c r="M225" s="188" t="s">
        <v>36</v>
      </c>
      <c r="N225" s="119">
        <v>11040</v>
      </c>
      <c r="O225" s="119">
        <v>150876</v>
      </c>
      <c r="P225" s="313">
        <f t="shared" si="7"/>
        <v>1.8311702067864574E-2</v>
      </c>
      <c r="Q225" s="309"/>
    </row>
    <row r="226" spans="1:17" ht="21.95" customHeight="1">
      <c r="A226" s="81"/>
      <c r="B226" s="120" t="s">
        <v>547</v>
      </c>
      <c r="C226" s="116">
        <v>4</v>
      </c>
      <c r="D226" s="118" t="s">
        <v>548</v>
      </c>
      <c r="E226" s="188" t="s">
        <v>18</v>
      </c>
      <c r="F226" s="119">
        <v>400</v>
      </c>
      <c r="G226" s="119">
        <v>3296029</v>
      </c>
      <c r="H226" s="313">
        <f t="shared" si="6"/>
        <v>0.40946321489629572</v>
      </c>
      <c r="I226" s="309"/>
      <c r="J226" s="120" t="s">
        <v>589</v>
      </c>
      <c r="K226" s="116">
        <v>3</v>
      </c>
      <c r="L226" s="118" t="s">
        <v>606</v>
      </c>
      <c r="M226" s="188"/>
      <c r="N226" s="119"/>
      <c r="O226" s="119">
        <v>17147678</v>
      </c>
      <c r="P226" s="313">
        <f t="shared" si="7"/>
        <v>2.0812002617492236</v>
      </c>
      <c r="Q226" s="309"/>
    </row>
    <row r="227" spans="1:17" ht="21.95" customHeight="1">
      <c r="A227" s="81"/>
      <c r="B227" s="120" t="s">
        <v>549</v>
      </c>
      <c r="C227" s="116">
        <v>4</v>
      </c>
      <c r="D227" s="118" t="s">
        <v>550</v>
      </c>
      <c r="E227" s="188" t="s">
        <v>14</v>
      </c>
      <c r="F227" s="119">
        <v>88119</v>
      </c>
      <c r="G227" s="119">
        <v>1617530</v>
      </c>
      <c r="H227" s="313">
        <f t="shared" si="6"/>
        <v>0.20094454083723329</v>
      </c>
      <c r="I227" s="309"/>
      <c r="J227" s="120" t="s">
        <v>1232</v>
      </c>
      <c r="K227" s="116">
        <v>4</v>
      </c>
      <c r="L227" s="118" t="s">
        <v>1233</v>
      </c>
      <c r="M227" s="188" t="s">
        <v>14</v>
      </c>
      <c r="N227" s="119">
        <v>13566</v>
      </c>
      <c r="O227" s="119">
        <v>674811</v>
      </c>
      <c r="P227" s="313">
        <f t="shared" si="7"/>
        <v>8.1901283067669889E-2</v>
      </c>
      <c r="Q227" s="309"/>
    </row>
    <row r="228" spans="1:17" ht="21.95" customHeight="1">
      <c r="A228" s="81"/>
      <c r="B228" s="120" t="s">
        <v>551</v>
      </c>
      <c r="C228" s="116">
        <v>3</v>
      </c>
      <c r="D228" s="118" t="s">
        <v>552</v>
      </c>
      <c r="E228" s="188"/>
      <c r="F228" s="119"/>
      <c r="G228" s="119">
        <v>3972991</v>
      </c>
      <c r="H228" s="313">
        <f t="shared" si="6"/>
        <v>0.49356169730728977</v>
      </c>
      <c r="I228" s="309"/>
      <c r="J228" s="120" t="s">
        <v>591</v>
      </c>
      <c r="K228" s="116">
        <v>3</v>
      </c>
      <c r="L228" s="118" t="s">
        <v>608</v>
      </c>
      <c r="M228" s="188"/>
      <c r="N228" s="119"/>
      <c r="O228" s="119">
        <v>1196761</v>
      </c>
      <c r="P228" s="313">
        <f t="shared" si="7"/>
        <v>0.14524994617062806</v>
      </c>
      <c r="Q228" s="309"/>
    </row>
    <row r="229" spans="1:17" ht="21.95" customHeight="1">
      <c r="A229" s="81"/>
      <c r="B229" s="120" t="s">
        <v>555</v>
      </c>
      <c r="C229" s="116">
        <v>4</v>
      </c>
      <c r="D229" s="118" t="s">
        <v>556</v>
      </c>
      <c r="E229" s="188" t="s">
        <v>14</v>
      </c>
      <c r="F229" s="119">
        <v>2202</v>
      </c>
      <c r="G229" s="119">
        <v>793638</v>
      </c>
      <c r="H229" s="313">
        <f t="shared" si="6"/>
        <v>9.8593054534370408E-2</v>
      </c>
      <c r="I229" s="309"/>
      <c r="J229" s="120" t="s">
        <v>593</v>
      </c>
      <c r="K229" s="116">
        <v>4</v>
      </c>
      <c r="L229" s="118" t="s">
        <v>610</v>
      </c>
      <c r="M229" s="188" t="s">
        <v>36</v>
      </c>
      <c r="N229" s="119">
        <v>5340</v>
      </c>
      <c r="O229" s="119">
        <v>6717</v>
      </c>
      <c r="P229" s="313">
        <f t="shared" si="7"/>
        <v>8.1523703431855539E-4</v>
      </c>
      <c r="Q229" s="309"/>
    </row>
    <row r="230" spans="1:17" ht="21.95" customHeight="1">
      <c r="A230" s="81"/>
      <c r="B230" s="120" t="s">
        <v>557</v>
      </c>
      <c r="C230" s="116">
        <v>3</v>
      </c>
      <c r="D230" s="118" t="s">
        <v>558</v>
      </c>
      <c r="E230" s="188" t="s">
        <v>18</v>
      </c>
      <c r="F230" s="119">
        <v>169</v>
      </c>
      <c r="G230" s="119">
        <v>1895117</v>
      </c>
      <c r="H230" s="313">
        <f t="shared" si="6"/>
        <v>0.23542896601474783</v>
      </c>
      <c r="I230" s="309"/>
      <c r="J230" s="120" t="s">
        <v>595</v>
      </c>
      <c r="K230" s="116">
        <v>4</v>
      </c>
      <c r="L230" s="118" t="s">
        <v>612</v>
      </c>
      <c r="M230" s="188" t="s">
        <v>36</v>
      </c>
      <c r="N230" s="119">
        <v>4782</v>
      </c>
      <c r="O230" s="119">
        <v>24296</v>
      </c>
      <c r="P230" s="313">
        <f t="shared" si="7"/>
        <v>2.9487865097221409E-3</v>
      </c>
      <c r="Q230" s="309"/>
    </row>
    <row r="231" spans="1:17" ht="21.95" customHeight="1">
      <c r="A231" s="81"/>
      <c r="B231" s="120" t="s">
        <v>559</v>
      </c>
      <c r="C231" s="116">
        <v>4</v>
      </c>
      <c r="D231" s="118" t="s">
        <v>560</v>
      </c>
      <c r="E231" s="188" t="s">
        <v>18</v>
      </c>
      <c r="F231" s="119">
        <v>90</v>
      </c>
      <c r="G231" s="119">
        <v>1053905</v>
      </c>
      <c r="H231" s="313">
        <f t="shared" si="6"/>
        <v>0.13092582907956229</v>
      </c>
      <c r="I231" s="309"/>
      <c r="J231" s="120" t="s">
        <v>1234</v>
      </c>
      <c r="K231" s="116">
        <v>4</v>
      </c>
      <c r="L231" s="118" t="s">
        <v>614</v>
      </c>
      <c r="M231" s="188" t="s">
        <v>36</v>
      </c>
      <c r="N231" s="119">
        <v>2820</v>
      </c>
      <c r="O231" s="119">
        <v>12381</v>
      </c>
      <c r="P231" s="313">
        <f t="shared" si="7"/>
        <v>1.5026722825514417E-3</v>
      </c>
      <c r="Q231" s="309"/>
    </row>
    <row r="232" spans="1:17" ht="21.95" customHeight="1">
      <c r="A232" s="81"/>
      <c r="B232" s="120" t="s">
        <v>561</v>
      </c>
      <c r="C232" s="116">
        <v>4</v>
      </c>
      <c r="D232" s="118" t="s">
        <v>562</v>
      </c>
      <c r="E232" s="188" t="s">
        <v>18</v>
      </c>
      <c r="F232" s="119">
        <v>37</v>
      </c>
      <c r="G232" s="119">
        <v>321297</v>
      </c>
      <c r="H232" s="313">
        <f t="shared" si="6"/>
        <v>3.9914485751349621E-2</v>
      </c>
      <c r="I232" s="309"/>
      <c r="J232" s="120" t="s">
        <v>1235</v>
      </c>
      <c r="K232" s="116">
        <v>4</v>
      </c>
      <c r="L232" s="118" t="s">
        <v>616</v>
      </c>
      <c r="M232" s="188" t="s">
        <v>36</v>
      </c>
      <c r="N232" s="119">
        <v>735</v>
      </c>
      <c r="O232" s="119">
        <v>15426</v>
      </c>
      <c r="P232" s="313">
        <f t="shared" si="7"/>
        <v>1.8722415500071511E-3</v>
      </c>
      <c r="Q232" s="309"/>
    </row>
    <row r="233" spans="1:17" ht="21.95" customHeight="1">
      <c r="A233" s="81"/>
      <c r="B233" s="120" t="s">
        <v>563</v>
      </c>
      <c r="C233" s="116">
        <v>3</v>
      </c>
      <c r="D233" s="118" t="s">
        <v>564</v>
      </c>
      <c r="E233" s="188" t="s">
        <v>36</v>
      </c>
      <c r="F233" s="119">
        <v>522198</v>
      </c>
      <c r="G233" s="119">
        <v>17041428</v>
      </c>
      <c r="H233" s="313">
        <f t="shared" si="6"/>
        <v>2.1170438413326313</v>
      </c>
      <c r="I233" s="309"/>
      <c r="J233" s="120" t="s">
        <v>597</v>
      </c>
      <c r="K233" s="116">
        <v>3</v>
      </c>
      <c r="L233" s="118" t="s">
        <v>622</v>
      </c>
      <c r="M233" s="188"/>
      <c r="N233" s="119"/>
      <c r="O233" s="119">
        <v>69851685</v>
      </c>
      <c r="P233" s="313">
        <f t="shared" si="7"/>
        <v>8.4778443533651817</v>
      </c>
      <c r="Q233" s="309"/>
    </row>
    <row r="234" spans="1:17" ht="21.95" customHeight="1">
      <c r="A234" s="81"/>
      <c r="B234" s="120" t="s">
        <v>565</v>
      </c>
      <c r="C234" s="116">
        <v>4</v>
      </c>
      <c r="D234" s="118" t="s">
        <v>566</v>
      </c>
      <c r="E234" s="188" t="s">
        <v>36</v>
      </c>
      <c r="F234" s="119">
        <v>2066</v>
      </c>
      <c r="G234" s="119">
        <v>62648</v>
      </c>
      <c r="H234" s="313">
        <f t="shared" si="6"/>
        <v>7.7827141347430913E-3</v>
      </c>
      <c r="I234" s="309"/>
      <c r="J234" s="120" t="s">
        <v>599</v>
      </c>
      <c r="K234" s="116">
        <v>4</v>
      </c>
      <c r="L234" s="118" t="s">
        <v>1236</v>
      </c>
      <c r="M234" s="188" t="s">
        <v>14</v>
      </c>
      <c r="N234" s="119">
        <v>27578708</v>
      </c>
      <c r="O234" s="119">
        <v>995708</v>
      </c>
      <c r="P234" s="313">
        <f t="shared" si="7"/>
        <v>0.12084830087349413</v>
      </c>
      <c r="Q234" s="309"/>
    </row>
    <row r="235" spans="1:17" ht="21.95" customHeight="1">
      <c r="A235" s="81"/>
      <c r="B235" s="115" t="s">
        <v>567</v>
      </c>
      <c r="C235" s="111">
        <v>2</v>
      </c>
      <c r="D235" s="113" t="s">
        <v>568</v>
      </c>
      <c r="E235" s="187"/>
      <c r="F235" s="114"/>
      <c r="G235" s="114">
        <v>304342417</v>
      </c>
      <c r="H235" s="312">
        <f t="shared" si="6"/>
        <v>37.808230599345166</v>
      </c>
      <c r="I235" s="309"/>
      <c r="J235" s="120" t="s">
        <v>1237</v>
      </c>
      <c r="K235" s="116">
        <v>4</v>
      </c>
      <c r="L235" s="118" t="s">
        <v>628</v>
      </c>
      <c r="M235" s="188" t="s">
        <v>14</v>
      </c>
      <c r="N235" s="119">
        <v>525983929</v>
      </c>
      <c r="O235" s="119">
        <v>59976729</v>
      </c>
      <c r="P235" s="313">
        <f t="shared" si="7"/>
        <v>7.2793286702527462</v>
      </c>
      <c r="Q235" s="309"/>
    </row>
    <row r="236" spans="1:17" ht="21.95" customHeight="1">
      <c r="A236" s="81"/>
      <c r="B236" s="120" t="s">
        <v>569</v>
      </c>
      <c r="C236" s="116">
        <v>3</v>
      </c>
      <c r="D236" s="118" t="s">
        <v>570</v>
      </c>
      <c r="E236" s="188"/>
      <c r="F236" s="119"/>
      <c r="G236" s="119">
        <v>10356457</v>
      </c>
      <c r="H236" s="313">
        <f t="shared" si="6"/>
        <v>1.2865748991150399</v>
      </c>
      <c r="I236" s="309"/>
      <c r="J236" s="120" t="s">
        <v>603</v>
      </c>
      <c r="K236" s="116">
        <v>3</v>
      </c>
      <c r="L236" s="118" t="s">
        <v>632</v>
      </c>
      <c r="M236" s="188"/>
      <c r="N236" s="119"/>
      <c r="O236" s="119">
        <v>21999655</v>
      </c>
      <c r="P236" s="313">
        <f t="shared" si="7"/>
        <v>2.6700809138352506</v>
      </c>
      <c r="Q236" s="309"/>
    </row>
    <row r="237" spans="1:17" ht="21.95" customHeight="1">
      <c r="A237" s="81"/>
      <c r="B237" s="120" t="s">
        <v>571</v>
      </c>
      <c r="C237" s="116">
        <v>4</v>
      </c>
      <c r="D237" s="118" t="s">
        <v>572</v>
      </c>
      <c r="E237" s="188" t="s">
        <v>14</v>
      </c>
      <c r="F237" s="119">
        <v>88</v>
      </c>
      <c r="G237" s="119">
        <v>15685</v>
      </c>
      <c r="H237" s="313">
        <f t="shared" si="6"/>
        <v>1.9485358064654161E-3</v>
      </c>
      <c r="I237" s="309"/>
      <c r="J237" s="120" t="s">
        <v>605</v>
      </c>
      <c r="K237" s="116">
        <v>3</v>
      </c>
      <c r="L237" s="118" t="s">
        <v>1238</v>
      </c>
      <c r="M237" s="188" t="s">
        <v>36</v>
      </c>
      <c r="N237" s="119">
        <v>39741</v>
      </c>
      <c r="O237" s="119">
        <v>559663</v>
      </c>
      <c r="P237" s="313">
        <f t="shared" si="7"/>
        <v>6.7925860404618982E-2</v>
      </c>
      <c r="Q237" s="309"/>
    </row>
    <row r="238" spans="1:17" ht="21.95" customHeight="1">
      <c r="A238" s="81"/>
      <c r="B238" s="120" t="s">
        <v>573</v>
      </c>
      <c r="C238" s="116">
        <v>4</v>
      </c>
      <c r="D238" s="118" t="s">
        <v>574</v>
      </c>
      <c r="E238" s="188" t="s">
        <v>14</v>
      </c>
      <c r="F238" s="119">
        <v>882144</v>
      </c>
      <c r="G238" s="119">
        <v>2468220</v>
      </c>
      <c r="H238" s="313">
        <f t="shared" si="6"/>
        <v>0.30662512261613445</v>
      </c>
      <c r="I238" s="309"/>
      <c r="J238" s="115" t="s">
        <v>642</v>
      </c>
      <c r="K238" s="111">
        <v>2</v>
      </c>
      <c r="L238" s="113" t="s">
        <v>643</v>
      </c>
      <c r="M238" s="187"/>
      <c r="N238" s="114"/>
      <c r="O238" s="114">
        <v>87256081</v>
      </c>
      <c r="P238" s="312">
        <f t="shared" si="7"/>
        <v>10.59020227790675</v>
      </c>
      <c r="Q238" s="309"/>
    </row>
    <row r="239" spans="1:17" ht="21.95" customHeight="1">
      <c r="A239" s="81"/>
      <c r="B239" s="120" t="s">
        <v>575</v>
      </c>
      <c r="C239" s="116">
        <v>4</v>
      </c>
      <c r="D239" s="118" t="s">
        <v>576</v>
      </c>
      <c r="E239" s="188" t="s">
        <v>14</v>
      </c>
      <c r="F239" s="119">
        <v>331277</v>
      </c>
      <c r="G239" s="119">
        <v>131701</v>
      </c>
      <c r="H239" s="313">
        <f t="shared" si="6"/>
        <v>1.6361116623991187E-2</v>
      </c>
      <c r="I239" s="309"/>
      <c r="J239" s="120" t="s">
        <v>644</v>
      </c>
      <c r="K239" s="116">
        <v>3</v>
      </c>
      <c r="L239" s="118" t="s">
        <v>651</v>
      </c>
      <c r="M239" s="188" t="s">
        <v>14</v>
      </c>
      <c r="N239" s="119">
        <v>66</v>
      </c>
      <c r="O239" s="119">
        <v>1356359</v>
      </c>
      <c r="P239" s="313">
        <f t="shared" si="7"/>
        <v>0.16462023055400943</v>
      </c>
      <c r="Q239" s="309"/>
    </row>
    <row r="240" spans="1:17" ht="21.95" customHeight="1">
      <c r="A240" s="81"/>
      <c r="B240" s="120" t="s">
        <v>577</v>
      </c>
      <c r="C240" s="116">
        <v>3</v>
      </c>
      <c r="D240" s="118" t="s">
        <v>578</v>
      </c>
      <c r="E240" s="188"/>
      <c r="F240" s="119"/>
      <c r="G240" s="119">
        <v>36015823</v>
      </c>
      <c r="H240" s="313">
        <f t="shared" si="6"/>
        <v>4.4742187258412924</v>
      </c>
      <c r="I240" s="309"/>
      <c r="J240" s="120" t="s">
        <v>646</v>
      </c>
      <c r="K240" s="116">
        <v>4</v>
      </c>
      <c r="L240" s="118" t="s">
        <v>653</v>
      </c>
      <c r="M240" s="188" t="s">
        <v>14</v>
      </c>
      <c r="N240" s="119">
        <v>65</v>
      </c>
      <c r="O240" s="119">
        <v>1316105</v>
      </c>
      <c r="P240" s="313">
        <f t="shared" si="7"/>
        <v>0.15973463407054075</v>
      </c>
      <c r="Q240" s="309"/>
    </row>
    <row r="241" spans="1:17" ht="21.95" customHeight="1">
      <c r="A241" s="81"/>
      <c r="B241" s="120" t="s">
        <v>579</v>
      </c>
      <c r="C241" s="116">
        <v>4</v>
      </c>
      <c r="D241" s="118" t="s">
        <v>580</v>
      </c>
      <c r="E241" s="188" t="s">
        <v>14</v>
      </c>
      <c r="F241" s="119">
        <v>133634</v>
      </c>
      <c r="G241" s="119">
        <v>5270598</v>
      </c>
      <c r="H241" s="313">
        <f t="shared" si="6"/>
        <v>0.65476244338444434</v>
      </c>
      <c r="I241" s="309"/>
      <c r="J241" s="120" t="s">
        <v>648</v>
      </c>
      <c r="K241" s="116">
        <v>4</v>
      </c>
      <c r="L241" s="118" t="s">
        <v>657</v>
      </c>
      <c r="M241" s="188" t="s">
        <v>14</v>
      </c>
      <c r="N241" s="119">
        <v>1</v>
      </c>
      <c r="O241" s="119">
        <v>40254</v>
      </c>
      <c r="P241" s="313">
        <f t="shared" si="7"/>
        <v>4.8855964834686808E-3</v>
      </c>
      <c r="Q241" s="309"/>
    </row>
    <row r="242" spans="1:17" ht="21.95" customHeight="1">
      <c r="A242" s="81"/>
      <c r="B242" s="120" t="s">
        <v>581</v>
      </c>
      <c r="C242" s="116">
        <v>4</v>
      </c>
      <c r="D242" s="118" t="s">
        <v>582</v>
      </c>
      <c r="E242" s="188" t="s">
        <v>36</v>
      </c>
      <c r="F242" s="119">
        <v>1482763</v>
      </c>
      <c r="G242" s="119">
        <v>13988298</v>
      </c>
      <c r="H242" s="313">
        <f t="shared" si="6"/>
        <v>1.7377557873451428</v>
      </c>
      <c r="I242" s="309"/>
      <c r="J242" s="120" t="s">
        <v>650</v>
      </c>
      <c r="K242" s="116">
        <v>3</v>
      </c>
      <c r="L242" s="118" t="s">
        <v>665</v>
      </c>
      <c r="M242" s="188" t="s">
        <v>36</v>
      </c>
      <c r="N242" s="119">
        <v>2374824</v>
      </c>
      <c r="O242" s="119">
        <v>14222144</v>
      </c>
      <c r="P242" s="313">
        <f t="shared" si="7"/>
        <v>1.726130489237969</v>
      </c>
      <c r="Q242" s="309"/>
    </row>
    <row r="243" spans="1:17" ht="21.95" customHeight="1">
      <c r="A243" s="81"/>
      <c r="B243" s="120" t="s">
        <v>583</v>
      </c>
      <c r="C243" s="116">
        <v>3</v>
      </c>
      <c r="D243" s="118" t="s">
        <v>584</v>
      </c>
      <c r="E243" s="188" t="s">
        <v>36</v>
      </c>
      <c r="F243" s="119">
        <v>306914</v>
      </c>
      <c r="G243" s="119">
        <v>2975709</v>
      </c>
      <c r="H243" s="313">
        <f t="shared" si="6"/>
        <v>0.36967010112345527</v>
      </c>
      <c r="I243" s="309"/>
      <c r="J243" s="120" t="s">
        <v>1239</v>
      </c>
      <c r="K243" s="116">
        <v>3</v>
      </c>
      <c r="L243" s="118" t="s">
        <v>667</v>
      </c>
      <c r="M243" s="188"/>
      <c r="N243" s="119"/>
      <c r="O243" s="119">
        <v>1593588</v>
      </c>
      <c r="P243" s="313">
        <f t="shared" si="7"/>
        <v>0.19341252866542175</v>
      </c>
      <c r="Q243" s="309"/>
    </row>
    <row r="244" spans="1:17" ht="21.95" customHeight="1">
      <c r="A244" s="81"/>
      <c r="B244" s="120" t="s">
        <v>585</v>
      </c>
      <c r="C244" s="116">
        <v>4</v>
      </c>
      <c r="D244" s="118" t="s">
        <v>586</v>
      </c>
      <c r="E244" s="188" t="s">
        <v>36</v>
      </c>
      <c r="F244" s="119">
        <v>29713</v>
      </c>
      <c r="G244" s="119">
        <v>448255</v>
      </c>
      <c r="H244" s="313">
        <f t="shared" si="6"/>
        <v>5.5686383036477848E-2</v>
      </c>
      <c r="I244" s="309"/>
      <c r="J244" s="120" t="s">
        <v>1240</v>
      </c>
      <c r="K244" s="116">
        <v>4</v>
      </c>
      <c r="L244" s="118" t="s">
        <v>669</v>
      </c>
      <c r="M244" s="188" t="s">
        <v>14</v>
      </c>
      <c r="N244" s="119">
        <v>82</v>
      </c>
      <c r="O244" s="119">
        <v>51135</v>
      </c>
      <c r="P244" s="313">
        <f t="shared" si="7"/>
        <v>6.2062149396872601E-3</v>
      </c>
      <c r="Q244" s="309"/>
    </row>
    <row r="245" spans="1:17" ht="21.95" customHeight="1">
      <c r="A245" s="81"/>
      <c r="B245" s="120" t="s">
        <v>587</v>
      </c>
      <c r="C245" s="116">
        <v>4</v>
      </c>
      <c r="D245" s="118" t="s">
        <v>588</v>
      </c>
      <c r="E245" s="188" t="s">
        <v>36</v>
      </c>
      <c r="F245" s="119">
        <v>14547</v>
      </c>
      <c r="G245" s="119">
        <v>199649</v>
      </c>
      <c r="H245" s="313">
        <f t="shared" si="6"/>
        <v>2.4802245790565114E-2</v>
      </c>
      <c r="I245" s="309"/>
      <c r="J245" s="120" t="s">
        <v>664</v>
      </c>
      <c r="K245" s="116">
        <v>3</v>
      </c>
      <c r="L245" s="118" t="s">
        <v>675</v>
      </c>
      <c r="M245" s="188" t="s">
        <v>18</v>
      </c>
      <c r="N245" s="119">
        <v>674</v>
      </c>
      <c r="O245" s="119">
        <v>69829311</v>
      </c>
      <c r="P245" s="313">
        <f t="shared" si="7"/>
        <v>8.4751288384915995</v>
      </c>
      <c r="Q245" s="309"/>
    </row>
    <row r="246" spans="1:17" ht="21.95" customHeight="1">
      <c r="A246" s="81"/>
      <c r="B246" s="120" t="s">
        <v>589</v>
      </c>
      <c r="C246" s="116">
        <v>3</v>
      </c>
      <c r="D246" s="118" t="s">
        <v>590</v>
      </c>
      <c r="E246" s="188" t="s">
        <v>36</v>
      </c>
      <c r="F246" s="119">
        <v>12074</v>
      </c>
      <c r="G246" s="119">
        <v>30078</v>
      </c>
      <c r="H246" s="313">
        <f t="shared" si="6"/>
        <v>3.736567420265654E-3</v>
      </c>
      <c r="I246" s="309"/>
      <c r="J246" s="120" t="s">
        <v>666</v>
      </c>
      <c r="K246" s="116">
        <v>3</v>
      </c>
      <c r="L246" s="118" t="s">
        <v>679</v>
      </c>
      <c r="M246" s="188" t="s">
        <v>14</v>
      </c>
      <c r="N246" s="119">
        <v>10</v>
      </c>
      <c r="O246" s="119">
        <v>913</v>
      </c>
      <c r="P246" s="313">
        <f t="shared" si="7"/>
        <v>1.1081009562793524E-4</v>
      </c>
      <c r="Q246" s="309"/>
    </row>
    <row r="247" spans="1:17" ht="21.95" customHeight="1">
      <c r="A247" s="81"/>
      <c r="B247" s="120" t="s">
        <v>591</v>
      </c>
      <c r="C247" s="116">
        <v>3</v>
      </c>
      <c r="D247" s="118" t="s">
        <v>592</v>
      </c>
      <c r="E247" s="188" t="s">
        <v>14</v>
      </c>
      <c r="F247" s="119">
        <v>386410</v>
      </c>
      <c r="G247" s="119">
        <v>2761231</v>
      </c>
      <c r="H247" s="313">
        <f t="shared" si="6"/>
        <v>0.34302565976552801</v>
      </c>
      <c r="I247" s="309"/>
      <c r="J247" s="120" t="s">
        <v>670</v>
      </c>
      <c r="K247" s="116">
        <v>3</v>
      </c>
      <c r="L247" s="118" t="s">
        <v>1243</v>
      </c>
      <c r="M247" s="188" t="s">
        <v>14</v>
      </c>
      <c r="N247" s="119">
        <v>103</v>
      </c>
      <c r="O247" s="119">
        <v>16183</v>
      </c>
      <c r="P247" s="313">
        <f t="shared" si="7"/>
        <v>1.9641180476964691E-3</v>
      </c>
      <c r="Q247" s="309"/>
    </row>
    <row r="248" spans="1:17" ht="21.95" customHeight="1">
      <c r="A248" s="81"/>
      <c r="B248" s="120" t="s">
        <v>593</v>
      </c>
      <c r="C248" s="116">
        <v>4</v>
      </c>
      <c r="D248" s="118" t="s">
        <v>594</v>
      </c>
      <c r="E248" s="188" t="s">
        <v>14</v>
      </c>
      <c r="F248" s="119">
        <v>17170</v>
      </c>
      <c r="G248" s="119">
        <v>502461</v>
      </c>
      <c r="H248" s="313">
        <f t="shared" si="6"/>
        <v>6.2420353831840573E-2</v>
      </c>
      <c r="I248" s="309"/>
      <c r="J248" s="110" t="s">
        <v>684</v>
      </c>
      <c r="K248" s="106">
        <v>1</v>
      </c>
      <c r="L248" s="108" t="s">
        <v>685</v>
      </c>
      <c r="M248" s="186"/>
      <c r="N248" s="109"/>
      <c r="O248" s="109">
        <v>62292126</v>
      </c>
      <c r="P248" s="311">
        <f t="shared" si="7"/>
        <v>7.5603465924724986</v>
      </c>
      <c r="Q248" s="309"/>
    </row>
    <row r="249" spans="1:17" ht="21.95" customHeight="1">
      <c r="A249" s="81"/>
      <c r="B249" s="120" t="s">
        <v>595</v>
      </c>
      <c r="C249" s="116">
        <v>4</v>
      </c>
      <c r="D249" s="118" t="s">
        <v>596</v>
      </c>
      <c r="E249" s="188" t="s">
        <v>14</v>
      </c>
      <c r="F249" s="119">
        <v>369240</v>
      </c>
      <c r="G249" s="119">
        <v>2258770</v>
      </c>
      <c r="H249" s="313">
        <f t="shared" si="6"/>
        <v>0.28060530593368743</v>
      </c>
      <c r="I249" s="309"/>
      <c r="J249" s="115" t="s">
        <v>686</v>
      </c>
      <c r="K249" s="111">
        <v>2</v>
      </c>
      <c r="L249" s="113" t="s">
        <v>687</v>
      </c>
      <c r="M249" s="187" t="s">
        <v>36</v>
      </c>
      <c r="N249" s="114">
        <v>57761</v>
      </c>
      <c r="O249" s="114">
        <v>978087</v>
      </c>
      <c r="P249" s="312">
        <f t="shared" si="7"/>
        <v>0.11870965389095324</v>
      </c>
      <c r="Q249" s="309"/>
    </row>
    <row r="250" spans="1:17" ht="21.95" customHeight="1">
      <c r="A250" s="81"/>
      <c r="B250" s="120" t="s">
        <v>597</v>
      </c>
      <c r="C250" s="116">
        <v>3</v>
      </c>
      <c r="D250" s="118" t="s">
        <v>598</v>
      </c>
      <c r="E250" s="188" t="s">
        <v>14</v>
      </c>
      <c r="F250" s="119">
        <v>278469</v>
      </c>
      <c r="G250" s="119">
        <v>381274</v>
      </c>
      <c r="H250" s="313">
        <f t="shared" si="6"/>
        <v>4.7365383555900226E-2</v>
      </c>
      <c r="I250" s="309"/>
      <c r="J250" s="115" t="s">
        <v>688</v>
      </c>
      <c r="K250" s="111">
        <v>2</v>
      </c>
      <c r="L250" s="113" t="s">
        <v>689</v>
      </c>
      <c r="M250" s="187" t="s">
        <v>36</v>
      </c>
      <c r="N250" s="114">
        <v>424384</v>
      </c>
      <c r="O250" s="114">
        <v>3315403</v>
      </c>
      <c r="P250" s="312">
        <f t="shared" si="7"/>
        <v>0.40238786799029946</v>
      </c>
      <c r="Q250" s="309"/>
    </row>
    <row r="251" spans="1:17" ht="21.95" customHeight="1">
      <c r="A251" s="81"/>
      <c r="B251" s="120" t="s">
        <v>599</v>
      </c>
      <c r="C251" s="116">
        <v>4</v>
      </c>
      <c r="D251" s="118" t="s">
        <v>600</v>
      </c>
      <c r="E251" s="188" t="s">
        <v>14</v>
      </c>
      <c r="F251" s="119">
        <v>304</v>
      </c>
      <c r="G251" s="119">
        <v>81020</v>
      </c>
      <c r="H251" s="313">
        <f t="shared" si="6"/>
        <v>1.0065053939421614E-2</v>
      </c>
      <c r="I251" s="309"/>
      <c r="J251" s="115" t="s">
        <v>692</v>
      </c>
      <c r="K251" s="111">
        <v>2</v>
      </c>
      <c r="L251" s="113" t="s">
        <v>693</v>
      </c>
      <c r="M251" s="187" t="s">
        <v>36</v>
      </c>
      <c r="N251" s="114">
        <v>288402</v>
      </c>
      <c r="O251" s="114">
        <v>3861354</v>
      </c>
      <c r="P251" s="312">
        <f t="shared" si="7"/>
        <v>0.46864951368380092</v>
      </c>
      <c r="Q251" s="309"/>
    </row>
    <row r="252" spans="1:17" ht="21.95" customHeight="1">
      <c r="A252" s="81"/>
      <c r="B252" s="120" t="s">
        <v>601</v>
      </c>
      <c r="C252" s="116">
        <v>4</v>
      </c>
      <c r="D252" s="118" t="s">
        <v>602</v>
      </c>
      <c r="E252" s="188" t="s">
        <v>14</v>
      </c>
      <c r="F252" s="119">
        <v>277964</v>
      </c>
      <c r="G252" s="119">
        <v>285821</v>
      </c>
      <c r="H252" s="313">
        <f t="shared" si="6"/>
        <v>3.5507328832626819E-2</v>
      </c>
      <c r="I252" s="309"/>
      <c r="J252" s="115" t="s">
        <v>694</v>
      </c>
      <c r="K252" s="111">
        <v>2</v>
      </c>
      <c r="L252" s="113" t="s">
        <v>695</v>
      </c>
      <c r="M252" s="187"/>
      <c r="N252" s="114"/>
      <c r="O252" s="114">
        <v>10843588</v>
      </c>
      <c r="P252" s="312">
        <f t="shared" si="7"/>
        <v>1.3160777910514032</v>
      </c>
      <c r="Q252" s="309"/>
    </row>
    <row r="253" spans="1:17" ht="21.95" customHeight="1">
      <c r="A253" s="81"/>
      <c r="B253" s="120" t="s">
        <v>603</v>
      </c>
      <c r="C253" s="116">
        <v>3</v>
      </c>
      <c r="D253" s="118" t="s">
        <v>604</v>
      </c>
      <c r="E253" s="188" t="s">
        <v>36</v>
      </c>
      <c r="F253" s="119">
        <v>82935</v>
      </c>
      <c r="G253" s="119">
        <v>2739974</v>
      </c>
      <c r="H253" s="313">
        <f t="shared" si="6"/>
        <v>0.34038491857088121</v>
      </c>
      <c r="I253" s="309"/>
      <c r="J253" s="120" t="s">
        <v>696</v>
      </c>
      <c r="K253" s="116">
        <v>3</v>
      </c>
      <c r="L253" s="118" t="s">
        <v>1244</v>
      </c>
      <c r="M253" s="188" t="s">
        <v>698</v>
      </c>
      <c r="N253" s="119">
        <v>356931</v>
      </c>
      <c r="O253" s="119">
        <v>6799264</v>
      </c>
      <c r="P253" s="313">
        <f t="shared" si="7"/>
        <v>0.82522135163151966</v>
      </c>
      <c r="Q253" s="309"/>
    </row>
    <row r="254" spans="1:17" ht="21.95" customHeight="1">
      <c r="A254" s="81"/>
      <c r="B254" s="120" t="s">
        <v>605</v>
      </c>
      <c r="C254" s="116">
        <v>3</v>
      </c>
      <c r="D254" s="118" t="s">
        <v>606</v>
      </c>
      <c r="E254" s="188"/>
      <c r="F254" s="119"/>
      <c r="G254" s="119">
        <v>2646919</v>
      </c>
      <c r="H254" s="313">
        <f t="shared" si="6"/>
        <v>0.32882476559219842</v>
      </c>
      <c r="I254" s="309"/>
      <c r="J254" s="120" t="s">
        <v>699</v>
      </c>
      <c r="K254" s="116">
        <v>4</v>
      </c>
      <c r="L254" s="118" t="s">
        <v>1245</v>
      </c>
      <c r="M254" s="188" t="s">
        <v>698</v>
      </c>
      <c r="N254" s="119">
        <v>89516</v>
      </c>
      <c r="O254" s="119">
        <v>2932652</v>
      </c>
      <c r="P254" s="313">
        <f t="shared" si="7"/>
        <v>0.3559336786018133</v>
      </c>
      <c r="Q254" s="309"/>
    </row>
    <row r="255" spans="1:17" ht="21.95" customHeight="1">
      <c r="A255" s="81"/>
      <c r="B255" s="120" t="s">
        <v>607</v>
      </c>
      <c r="C255" s="116">
        <v>3</v>
      </c>
      <c r="D255" s="118" t="s">
        <v>608</v>
      </c>
      <c r="E255" s="188"/>
      <c r="F255" s="119"/>
      <c r="G255" s="119">
        <v>25757745</v>
      </c>
      <c r="H255" s="313">
        <f t="shared" si="6"/>
        <v>3.1998653762387974</v>
      </c>
      <c r="I255" s="309"/>
      <c r="J255" s="120" t="s">
        <v>701</v>
      </c>
      <c r="K255" s="116">
        <v>4</v>
      </c>
      <c r="L255" s="118" t="s">
        <v>1246</v>
      </c>
      <c r="M255" s="188" t="s">
        <v>698</v>
      </c>
      <c r="N255" s="119">
        <v>264495</v>
      </c>
      <c r="O255" s="119">
        <v>3839055</v>
      </c>
      <c r="P255" s="313">
        <f t="shared" si="7"/>
        <v>0.46594310150153662</v>
      </c>
      <c r="Q255" s="309"/>
    </row>
    <row r="256" spans="1:17" ht="21.95" customHeight="1">
      <c r="A256" s="81"/>
      <c r="B256" s="120" t="s">
        <v>609</v>
      </c>
      <c r="C256" s="116">
        <v>4</v>
      </c>
      <c r="D256" s="118" t="s">
        <v>610</v>
      </c>
      <c r="E256" s="188" t="s">
        <v>18</v>
      </c>
      <c r="F256" s="119">
        <v>1</v>
      </c>
      <c r="G256" s="119">
        <v>65950</v>
      </c>
      <c r="H256" s="313">
        <f t="shared" si="6"/>
        <v>8.1929191224988322E-3</v>
      </c>
      <c r="I256" s="309"/>
      <c r="J256" s="120" t="s">
        <v>703</v>
      </c>
      <c r="K256" s="116">
        <v>4</v>
      </c>
      <c r="L256" s="118" t="s">
        <v>1247</v>
      </c>
      <c r="M256" s="188" t="s">
        <v>698</v>
      </c>
      <c r="N256" s="119">
        <v>1215</v>
      </c>
      <c r="O256" s="119">
        <v>13991</v>
      </c>
      <c r="P256" s="313">
        <f t="shared" si="7"/>
        <v>1.6980767228153802E-3</v>
      </c>
      <c r="Q256" s="309"/>
    </row>
    <row r="257" spans="1:17" ht="21.95" customHeight="1">
      <c r="A257" s="81"/>
      <c r="B257" s="120" t="s">
        <v>611</v>
      </c>
      <c r="C257" s="116">
        <v>4</v>
      </c>
      <c r="D257" s="118" t="s">
        <v>612</v>
      </c>
      <c r="E257" s="188" t="s">
        <v>14</v>
      </c>
      <c r="F257" s="119">
        <v>143</v>
      </c>
      <c r="G257" s="119">
        <v>1890</v>
      </c>
      <c r="H257" s="313">
        <f t="shared" si="6"/>
        <v>2.3479328493590285E-4</v>
      </c>
      <c r="I257" s="309"/>
      <c r="J257" s="120" t="s">
        <v>705</v>
      </c>
      <c r="K257" s="116">
        <v>3</v>
      </c>
      <c r="L257" s="118" t="s">
        <v>1248</v>
      </c>
      <c r="M257" s="188" t="s">
        <v>36</v>
      </c>
      <c r="N257" s="119">
        <v>40682</v>
      </c>
      <c r="O257" s="119">
        <v>369009</v>
      </c>
      <c r="P257" s="313">
        <f t="shared" si="7"/>
        <v>4.4786333600842013E-2</v>
      </c>
      <c r="Q257" s="309"/>
    </row>
    <row r="258" spans="1:17" ht="21.95" customHeight="1">
      <c r="A258" s="81"/>
      <c r="B258" s="120" t="s">
        <v>613</v>
      </c>
      <c r="C258" s="116">
        <v>4</v>
      </c>
      <c r="D258" s="118" t="s">
        <v>614</v>
      </c>
      <c r="E258" s="188" t="s">
        <v>14</v>
      </c>
      <c r="F258" s="119">
        <v>240</v>
      </c>
      <c r="G258" s="119">
        <v>1171</v>
      </c>
      <c r="H258" s="313">
        <f t="shared" si="6"/>
        <v>1.4547245325922871E-4</v>
      </c>
      <c r="I258" s="309"/>
      <c r="J258" s="120" t="s">
        <v>707</v>
      </c>
      <c r="K258" s="116">
        <v>3</v>
      </c>
      <c r="L258" s="118" t="s">
        <v>712</v>
      </c>
      <c r="M258" s="188"/>
      <c r="N258" s="119"/>
      <c r="O258" s="119">
        <v>3493776</v>
      </c>
      <c r="P258" s="313">
        <f t="shared" si="7"/>
        <v>0.42403685943328046</v>
      </c>
      <c r="Q258" s="309"/>
    </row>
    <row r="259" spans="1:17" ht="21.95" customHeight="1">
      <c r="A259" s="81"/>
      <c r="B259" s="120" t="s">
        <v>615</v>
      </c>
      <c r="C259" s="116">
        <v>4</v>
      </c>
      <c r="D259" s="118" t="s">
        <v>616</v>
      </c>
      <c r="E259" s="188" t="s">
        <v>14</v>
      </c>
      <c r="F259" s="119">
        <v>31</v>
      </c>
      <c r="G259" s="119">
        <v>6478</v>
      </c>
      <c r="H259" s="313">
        <f t="shared" si="6"/>
        <v>8.0475708984908923E-4</v>
      </c>
      <c r="I259" s="309"/>
      <c r="J259" s="120" t="s">
        <v>1249</v>
      </c>
      <c r="K259" s="116">
        <v>4</v>
      </c>
      <c r="L259" s="118" t="s">
        <v>716</v>
      </c>
      <c r="M259" s="188" t="s">
        <v>698</v>
      </c>
      <c r="N259" s="119">
        <v>22873</v>
      </c>
      <c r="O259" s="119">
        <v>34931</v>
      </c>
      <c r="P259" s="313">
        <f t="shared" si="7"/>
        <v>4.2395481384221315E-3</v>
      </c>
      <c r="Q259" s="309"/>
    </row>
    <row r="260" spans="1:17" ht="21.95" customHeight="1">
      <c r="A260" s="81"/>
      <c r="B260" s="120" t="s">
        <v>617</v>
      </c>
      <c r="C260" s="116">
        <v>3</v>
      </c>
      <c r="D260" s="118" t="s">
        <v>618</v>
      </c>
      <c r="E260" s="188"/>
      <c r="F260" s="119"/>
      <c r="G260" s="119">
        <v>1591033</v>
      </c>
      <c r="H260" s="313">
        <f t="shared" si="6"/>
        <v>0.197652838365833</v>
      </c>
      <c r="I260" s="309"/>
      <c r="J260" s="120" t="s">
        <v>1250</v>
      </c>
      <c r="K260" s="116">
        <v>4</v>
      </c>
      <c r="L260" s="118" t="s">
        <v>1247</v>
      </c>
      <c r="M260" s="188" t="s">
        <v>698</v>
      </c>
      <c r="N260" s="119">
        <v>155327</v>
      </c>
      <c r="O260" s="119">
        <v>974163</v>
      </c>
      <c r="P260" s="313">
        <f t="shared" si="7"/>
        <v>0.11823340108126647</v>
      </c>
      <c r="Q260" s="309"/>
    </row>
    <row r="261" spans="1:17" ht="21.95" customHeight="1">
      <c r="A261" s="81"/>
      <c r="B261" s="120" t="s">
        <v>619</v>
      </c>
      <c r="C261" s="116">
        <v>3</v>
      </c>
      <c r="D261" s="118" t="s">
        <v>620</v>
      </c>
      <c r="E261" s="188"/>
      <c r="F261" s="119"/>
      <c r="G261" s="119">
        <v>353990</v>
      </c>
      <c r="H261" s="313">
        <f t="shared" si="6"/>
        <v>4.3975912663735586E-2</v>
      </c>
      <c r="I261" s="309"/>
      <c r="J261" s="120" t="s">
        <v>1251</v>
      </c>
      <c r="K261" s="116">
        <v>4</v>
      </c>
      <c r="L261" s="118" t="s">
        <v>1252</v>
      </c>
      <c r="M261" s="188" t="s">
        <v>698</v>
      </c>
      <c r="N261" s="119">
        <v>103721</v>
      </c>
      <c r="O261" s="119">
        <v>1260244</v>
      </c>
      <c r="P261" s="313">
        <f t="shared" si="7"/>
        <v>0.15295482820868744</v>
      </c>
      <c r="Q261" s="309"/>
    </row>
    <row r="262" spans="1:17" ht="21.95" customHeight="1">
      <c r="A262" s="81"/>
      <c r="B262" s="120" t="s">
        <v>621</v>
      </c>
      <c r="C262" s="116">
        <v>3</v>
      </c>
      <c r="D262" s="118" t="s">
        <v>622</v>
      </c>
      <c r="E262" s="188"/>
      <c r="F262" s="119"/>
      <c r="G262" s="119">
        <v>105380430</v>
      </c>
      <c r="H262" s="313">
        <f t="shared" si="6"/>
        <v>13.091331919395749</v>
      </c>
      <c r="I262" s="309"/>
      <c r="J262" s="115" t="s">
        <v>723</v>
      </c>
      <c r="K262" s="111">
        <v>2</v>
      </c>
      <c r="L262" s="113" t="s">
        <v>724</v>
      </c>
      <c r="M262" s="187" t="s">
        <v>36</v>
      </c>
      <c r="N262" s="114">
        <v>87956</v>
      </c>
      <c r="O262" s="114">
        <v>548365</v>
      </c>
      <c r="P262" s="312">
        <f t="shared" si="7"/>
        <v>6.6554630984679855E-2</v>
      </c>
      <c r="Q262" s="309"/>
    </row>
    <row r="263" spans="1:17" ht="21.95" customHeight="1">
      <c r="A263" s="81"/>
      <c r="B263" s="120" t="s">
        <v>623</v>
      </c>
      <c r="C263" s="116">
        <v>4</v>
      </c>
      <c r="D263" s="118" t="s">
        <v>624</v>
      </c>
      <c r="E263" s="188" t="s">
        <v>14</v>
      </c>
      <c r="F263" s="119">
        <v>3224</v>
      </c>
      <c r="G263" s="119">
        <v>222077</v>
      </c>
      <c r="H263" s="313">
        <f t="shared" ref="H263:H326" si="8">G263/$G$348*100</f>
        <v>2.7588459438471165E-2</v>
      </c>
      <c r="I263" s="309"/>
      <c r="J263" s="115" t="s">
        <v>725</v>
      </c>
      <c r="K263" s="111">
        <v>2</v>
      </c>
      <c r="L263" s="113" t="s">
        <v>726</v>
      </c>
      <c r="M263" s="187"/>
      <c r="N263" s="114"/>
      <c r="O263" s="114">
        <v>24209715</v>
      </c>
      <c r="P263" s="312">
        <f t="shared" si="7"/>
        <v>2.9383141667853869</v>
      </c>
      <c r="Q263" s="309"/>
    </row>
    <row r="264" spans="1:17" ht="21.95" customHeight="1">
      <c r="A264" s="81"/>
      <c r="B264" s="120" t="s">
        <v>625</v>
      </c>
      <c r="C264" s="116">
        <v>4</v>
      </c>
      <c r="D264" s="118" t="s">
        <v>626</v>
      </c>
      <c r="E264" s="188" t="s">
        <v>14</v>
      </c>
      <c r="F264" s="119">
        <v>805688008</v>
      </c>
      <c r="G264" s="119">
        <v>4511650</v>
      </c>
      <c r="H264" s="313">
        <f t="shared" si="8"/>
        <v>0.56047890157728364</v>
      </c>
      <c r="I264" s="309"/>
      <c r="J264" s="120" t="s">
        <v>727</v>
      </c>
      <c r="K264" s="116">
        <v>3</v>
      </c>
      <c r="L264" s="118" t="s">
        <v>728</v>
      </c>
      <c r="M264" s="188"/>
      <c r="N264" s="119"/>
      <c r="O264" s="119">
        <v>23468956</v>
      </c>
      <c r="P264" s="313">
        <f t="shared" ref="P264:P287" si="9">O264/$O$288*100</f>
        <v>2.848408826558384</v>
      </c>
      <c r="Q264" s="309"/>
    </row>
    <row r="265" spans="1:17" ht="21.95" customHeight="1">
      <c r="A265" s="81"/>
      <c r="B265" s="120" t="s">
        <v>627</v>
      </c>
      <c r="C265" s="116">
        <v>4</v>
      </c>
      <c r="D265" s="118" t="s">
        <v>628</v>
      </c>
      <c r="E265" s="188" t="s">
        <v>14</v>
      </c>
      <c r="F265" s="119">
        <v>3549113993</v>
      </c>
      <c r="G265" s="119">
        <v>17848879</v>
      </c>
      <c r="H265" s="313">
        <f t="shared" si="8"/>
        <v>2.2173528745150541</v>
      </c>
      <c r="I265" s="309"/>
      <c r="J265" s="120" t="s">
        <v>1253</v>
      </c>
      <c r="K265" s="116">
        <v>4</v>
      </c>
      <c r="L265" s="118" t="s">
        <v>746</v>
      </c>
      <c r="M265" s="188"/>
      <c r="N265" s="119"/>
      <c r="O265" s="119">
        <v>8491816</v>
      </c>
      <c r="P265" s="313">
        <f t="shared" si="9"/>
        <v>1.0306450635430784</v>
      </c>
      <c r="Q265" s="309"/>
    </row>
    <row r="266" spans="1:17" ht="21.95" customHeight="1">
      <c r="A266" s="81"/>
      <c r="B266" s="120" t="s">
        <v>629</v>
      </c>
      <c r="C266" s="116">
        <v>3</v>
      </c>
      <c r="D266" s="118" t="s">
        <v>630</v>
      </c>
      <c r="E266" s="188"/>
      <c r="F266" s="119"/>
      <c r="G266" s="119">
        <v>13638901</v>
      </c>
      <c r="H266" s="313">
        <f t="shared" si="8"/>
        <v>1.6943504596325769</v>
      </c>
      <c r="I266" s="309"/>
      <c r="J266" s="120" t="s">
        <v>1254</v>
      </c>
      <c r="K266" s="116">
        <v>5</v>
      </c>
      <c r="L266" s="118" t="s">
        <v>1255</v>
      </c>
      <c r="M266" s="188" t="s">
        <v>14</v>
      </c>
      <c r="N266" s="119">
        <v>2532117</v>
      </c>
      <c r="O266" s="119">
        <v>1567620</v>
      </c>
      <c r="P266" s="313">
        <f t="shared" si="9"/>
        <v>0.19026081282394727</v>
      </c>
      <c r="Q266" s="309"/>
    </row>
    <row r="267" spans="1:17" ht="21.95" customHeight="1">
      <c r="A267" s="81"/>
      <c r="B267" s="120" t="s">
        <v>631</v>
      </c>
      <c r="C267" s="116">
        <v>3</v>
      </c>
      <c r="D267" s="118" t="s">
        <v>632</v>
      </c>
      <c r="E267" s="188"/>
      <c r="F267" s="119"/>
      <c r="G267" s="119">
        <v>66695532</v>
      </c>
      <c r="H267" s="313">
        <f t="shared" si="8"/>
        <v>8.2855360046707016</v>
      </c>
      <c r="I267" s="309"/>
      <c r="J267" s="120" t="s">
        <v>731</v>
      </c>
      <c r="K267" s="116">
        <v>4</v>
      </c>
      <c r="L267" s="118" t="s">
        <v>742</v>
      </c>
      <c r="M267" s="188" t="s">
        <v>36</v>
      </c>
      <c r="N267" s="119">
        <v>885</v>
      </c>
      <c r="O267" s="119">
        <v>9371</v>
      </c>
      <c r="P267" s="313">
        <f t="shared" si="9"/>
        <v>1.1373509377101657E-3</v>
      </c>
      <c r="Q267" s="309"/>
    </row>
    <row r="268" spans="1:17" ht="21.95" customHeight="1">
      <c r="A268" s="81"/>
      <c r="B268" s="120" t="s">
        <v>633</v>
      </c>
      <c r="C268" s="116">
        <v>4</v>
      </c>
      <c r="D268" s="118" t="s">
        <v>634</v>
      </c>
      <c r="E268" s="188" t="s">
        <v>14</v>
      </c>
      <c r="F268" s="119">
        <v>776187</v>
      </c>
      <c r="G268" s="119">
        <v>5679885</v>
      </c>
      <c r="H268" s="313">
        <f t="shared" si="8"/>
        <v>0.7056078609566987</v>
      </c>
      <c r="I268" s="309"/>
      <c r="J268" s="120" t="s">
        <v>749</v>
      </c>
      <c r="K268" s="116">
        <v>3</v>
      </c>
      <c r="L268" s="118" t="s">
        <v>750</v>
      </c>
      <c r="M268" s="188"/>
      <c r="N268" s="119"/>
      <c r="O268" s="119">
        <v>740759</v>
      </c>
      <c r="P268" s="313">
        <f t="shared" si="9"/>
        <v>8.9905340227002944E-2</v>
      </c>
      <c r="Q268" s="309"/>
    </row>
    <row r="269" spans="1:17" ht="21.95" customHeight="1">
      <c r="A269" s="81"/>
      <c r="B269" s="120" t="s">
        <v>635</v>
      </c>
      <c r="C269" s="116">
        <v>3</v>
      </c>
      <c r="D269" s="118" t="s">
        <v>636</v>
      </c>
      <c r="E269" s="188" t="s">
        <v>637</v>
      </c>
      <c r="F269" s="119">
        <v>1734547</v>
      </c>
      <c r="G269" s="119">
        <v>3815125</v>
      </c>
      <c r="H269" s="313">
        <f t="shared" si="8"/>
        <v>0.47395012232332612</v>
      </c>
      <c r="I269" s="309"/>
      <c r="J269" s="120" t="s">
        <v>751</v>
      </c>
      <c r="K269" s="116">
        <v>4</v>
      </c>
      <c r="L269" s="118" t="s">
        <v>1256</v>
      </c>
      <c r="M269" s="188"/>
      <c r="N269" s="119"/>
      <c r="O269" s="119">
        <v>615300</v>
      </c>
      <c r="P269" s="313">
        <f t="shared" si="9"/>
        <v>7.4678479561739938E-2</v>
      </c>
      <c r="Q269" s="309"/>
    </row>
    <row r="270" spans="1:17" ht="21.95" customHeight="1">
      <c r="A270" s="81"/>
      <c r="B270" s="120" t="s">
        <v>638</v>
      </c>
      <c r="C270" s="116">
        <v>3</v>
      </c>
      <c r="D270" s="118" t="s">
        <v>639</v>
      </c>
      <c r="E270" s="188" t="s">
        <v>18</v>
      </c>
      <c r="F270" s="119">
        <v>10</v>
      </c>
      <c r="G270" s="119">
        <v>305302</v>
      </c>
      <c r="H270" s="313">
        <f t="shared" si="8"/>
        <v>3.7927438876984666E-2</v>
      </c>
      <c r="I270" s="309"/>
      <c r="J270" s="120" t="s">
        <v>1257</v>
      </c>
      <c r="K270" s="116">
        <v>5</v>
      </c>
      <c r="L270" s="118" t="s">
        <v>1258</v>
      </c>
      <c r="M270" s="188" t="s">
        <v>14</v>
      </c>
      <c r="N270" s="119">
        <v>52351</v>
      </c>
      <c r="O270" s="119">
        <v>607979</v>
      </c>
      <c r="P270" s="313">
        <f t="shared" si="9"/>
        <v>7.3789935520018016E-2</v>
      </c>
      <c r="Q270" s="309"/>
    </row>
    <row r="271" spans="1:17" ht="21.95" customHeight="1">
      <c r="A271" s="81"/>
      <c r="B271" s="120" t="s">
        <v>640</v>
      </c>
      <c r="C271" s="116">
        <v>4</v>
      </c>
      <c r="D271" s="118" t="s">
        <v>641</v>
      </c>
      <c r="E271" s="188" t="s">
        <v>18</v>
      </c>
      <c r="F271" s="119">
        <v>1</v>
      </c>
      <c r="G271" s="119">
        <v>4856</v>
      </c>
      <c r="H271" s="313">
        <f t="shared" si="8"/>
        <v>6.0325724425859485E-4</v>
      </c>
      <c r="I271" s="309"/>
      <c r="J271" s="115" t="s">
        <v>755</v>
      </c>
      <c r="K271" s="111">
        <v>2</v>
      </c>
      <c r="L271" s="113" t="s">
        <v>756</v>
      </c>
      <c r="M271" s="187"/>
      <c r="N271" s="114"/>
      <c r="O271" s="114">
        <v>18535614</v>
      </c>
      <c r="P271" s="312">
        <f t="shared" si="9"/>
        <v>2.2496529680859751</v>
      </c>
      <c r="Q271" s="309"/>
    </row>
    <row r="272" spans="1:17" ht="21.95" customHeight="1">
      <c r="A272" s="81"/>
      <c r="B272" s="115" t="s">
        <v>642</v>
      </c>
      <c r="C272" s="111">
        <v>2</v>
      </c>
      <c r="D272" s="113" t="s">
        <v>643</v>
      </c>
      <c r="E272" s="187"/>
      <c r="F272" s="114"/>
      <c r="G272" s="114">
        <v>42563451</v>
      </c>
      <c r="H272" s="312">
        <f t="shared" si="8"/>
        <v>5.2876256499991214</v>
      </c>
      <c r="I272" s="309"/>
      <c r="J272" s="120" t="s">
        <v>757</v>
      </c>
      <c r="K272" s="116">
        <v>3</v>
      </c>
      <c r="L272" s="118" t="s">
        <v>758</v>
      </c>
      <c r="M272" s="188"/>
      <c r="N272" s="119"/>
      <c r="O272" s="119">
        <v>2243923</v>
      </c>
      <c r="P272" s="313">
        <f t="shared" si="9"/>
        <v>0.27234317876420955</v>
      </c>
      <c r="Q272" s="309"/>
    </row>
    <row r="273" spans="1:17" ht="21.95" customHeight="1">
      <c r="A273" s="81"/>
      <c r="B273" s="120" t="s">
        <v>644</v>
      </c>
      <c r="C273" s="116">
        <v>3</v>
      </c>
      <c r="D273" s="118" t="s">
        <v>645</v>
      </c>
      <c r="E273" s="188"/>
      <c r="F273" s="119"/>
      <c r="G273" s="119">
        <v>9333</v>
      </c>
      <c r="H273" s="313">
        <f t="shared" si="8"/>
        <v>1.1594316022787202E-3</v>
      </c>
      <c r="I273" s="309"/>
      <c r="J273" s="120" t="s">
        <v>759</v>
      </c>
      <c r="K273" s="116">
        <v>4</v>
      </c>
      <c r="L273" s="118" t="s">
        <v>1259</v>
      </c>
      <c r="M273" s="188"/>
      <c r="N273" s="119"/>
      <c r="O273" s="119">
        <v>15684</v>
      </c>
      <c r="P273" s="313">
        <f t="shared" si="9"/>
        <v>1.9035548081364035E-3</v>
      </c>
      <c r="Q273" s="309"/>
    </row>
    <row r="274" spans="1:17" ht="21.95" customHeight="1">
      <c r="A274" s="81"/>
      <c r="B274" s="120" t="s">
        <v>646</v>
      </c>
      <c r="C274" s="116">
        <v>4</v>
      </c>
      <c r="D274" s="118" t="s">
        <v>647</v>
      </c>
      <c r="E274" s="188" t="s">
        <v>18</v>
      </c>
      <c r="F274" s="119">
        <v>2</v>
      </c>
      <c r="G274" s="119">
        <v>9333</v>
      </c>
      <c r="H274" s="313">
        <f t="shared" si="8"/>
        <v>1.1594316022787202E-3</v>
      </c>
      <c r="I274" s="309"/>
      <c r="J274" s="120" t="s">
        <v>761</v>
      </c>
      <c r="K274" s="116">
        <v>3</v>
      </c>
      <c r="L274" s="118" t="s">
        <v>762</v>
      </c>
      <c r="M274" s="188"/>
      <c r="N274" s="119"/>
      <c r="O274" s="119">
        <v>4688677</v>
      </c>
      <c r="P274" s="313">
        <f t="shared" si="9"/>
        <v>0.56906105885925584</v>
      </c>
      <c r="Q274" s="309"/>
    </row>
    <row r="275" spans="1:17" ht="21.95" customHeight="1">
      <c r="A275" s="81"/>
      <c r="B275" s="120" t="s">
        <v>650</v>
      </c>
      <c r="C275" s="116">
        <v>3</v>
      </c>
      <c r="D275" s="118" t="s">
        <v>651</v>
      </c>
      <c r="E275" s="188" t="s">
        <v>14</v>
      </c>
      <c r="F275" s="119">
        <v>56</v>
      </c>
      <c r="G275" s="119">
        <v>957916</v>
      </c>
      <c r="H275" s="313">
        <f t="shared" si="8"/>
        <v>0.11900118747759805</v>
      </c>
      <c r="I275" s="309"/>
      <c r="J275" s="120" t="s">
        <v>763</v>
      </c>
      <c r="K275" s="116">
        <v>3</v>
      </c>
      <c r="L275" s="118" t="s">
        <v>766</v>
      </c>
      <c r="M275" s="188" t="s">
        <v>36</v>
      </c>
      <c r="N275" s="119">
        <v>23414</v>
      </c>
      <c r="O275" s="119">
        <v>76568</v>
      </c>
      <c r="P275" s="313">
        <f t="shared" si="9"/>
        <v>9.2929982497697104E-3</v>
      </c>
      <c r="Q275" s="309"/>
    </row>
    <row r="276" spans="1:17" ht="21.95" customHeight="1">
      <c r="A276" s="81"/>
      <c r="B276" s="120" t="s">
        <v>652</v>
      </c>
      <c r="C276" s="116">
        <v>4</v>
      </c>
      <c r="D276" s="118" t="s">
        <v>653</v>
      </c>
      <c r="E276" s="188" t="s">
        <v>14</v>
      </c>
      <c r="F276" s="119">
        <v>56</v>
      </c>
      <c r="G276" s="119">
        <v>957916</v>
      </c>
      <c r="H276" s="313">
        <f t="shared" si="8"/>
        <v>0.11900118747759805</v>
      </c>
      <c r="I276" s="309"/>
      <c r="J276" s="120" t="s">
        <v>765</v>
      </c>
      <c r="K276" s="116">
        <v>3</v>
      </c>
      <c r="L276" s="118" t="s">
        <v>770</v>
      </c>
      <c r="M276" s="188" t="s">
        <v>36</v>
      </c>
      <c r="N276" s="119">
        <v>604395</v>
      </c>
      <c r="O276" s="119">
        <v>6387829</v>
      </c>
      <c r="P276" s="313">
        <f t="shared" si="9"/>
        <v>0.77528580760667909</v>
      </c>
      <c r="Q276" s="309"/>
    </row>
    <row r="277" spans="1:17" ht="21.95" customHeight="1">
      <c r="A277" s="81"/>
      <c r="B277" s="120" t="s">
        <v>654</v>
      </c>
      <c r="C277" s="116">
        <v>5</v>
      </c>
      <c r="D277" s="118" t="s">
        <v>655</v>
      </c>
      <c r="E277" s="188" t="s">
        <v>14</v>
      </c>
      <c r="F277" s="119">
        <v>4</v>
      </c>
      <c r="G277" s="119">
        <v>13594</v>
      </c>
      <c r="H277" s="313">
        <f t="shared" si="8"/>
        <v>1.6887724420204568E-3</v>
      </c>
      <c r="I277" s="309"/>
      <c r="J277" s="120" t="s">
        <v>767</v>
      </c>
      <c r="K277" s="116">
        <v>3</v>
      </c>
      <c r="L277" s="118" t="s">
        <v>1260</v>
      </c>
      <c r="M277" s="188" t="s">
        <v>36</v>
      </c>
      <c r="N277" s="119">
        <v>55165</v>
      </c>
      <c r="O277" s="119">
        <v>895011</v>
      </c>
      <c r="P277" s="313">
        <f t="shared" si="9"/>
        <v>0.108626784773334</v>
      </c>
      <c r="Q277" s="309"/>
    </row>
    <row r="278" spans="1:17" ht="21.95" customHeight="1">
      <c r="A278" s="81"/>
      <c r="B278" s="120" t="s">
        <v>664</v>
      </c>
      <c r="C278" s="116">
        <v>3</v>
      </c>
      <c r="D278" s="118" t="s">
        <v>665</v>
      </c>
      <c r="E278" s="188" t="s">
        <v>36</v>
      </c>
      <c r="F278" s="119">
        <v>10224743</v>
      </c>
      <c r="G278" s="119">
        <v>26001590</v>
      </c>
      <c r="H278" s="313">
        <f t="shared" si="8"/>
        <v>3.2301580580193239</v>
      </c>
      <c r="I278" s="309"/>
      <c r="J278" s="120" t="s">
        <v>1261</v>
      </c>
      <c r="K278" s="116">
        <v>4</v>
      </c>
      <c r="L278" s="118" t="s">
        <v>1262</v>
      </c>
      <c r="M278" s="188" t="s">
        <v>36</v>
      </c>
      <c r="N278" s="119">
        <v>27321</v>
      </c>
      <c r="O278" s="119">
        <v>624204</v>
      </c>
      <c r="P278" s="313">
        <f t="shared" si="9"/>
        <v>7.5759151074851802E-2</v>
      </c>
      <c r="Q278" s="309"/>
    </row>
    <row r="279" spans="1:17" ht="21.95" customHeight="1">
      <c r="A279" s="81"/>
      <c r="B279" s="120" t="s">
        <v>666</v>
      </c>
      <c r="C279" s="116">
        <v>3</v>
      </c>
      <c r="D279" s="118" t="s">
        <v>667</v>
      </c>
      <c r="E279" s="188"/>
      <c r="F279" s="119"/>
      <c r="G279" s="119">
        <v>1706122</v>
      </c>
      <c r="H279" s="313">
        <f t="shared" si="8"/>
        <v>0.21195025866741399</v>
      </c>
      <c r="I279" s="309"/>
      <c r="J279" s="120" t="s">
        <v>769</v>
      </c>
      <c r="K279" s="116">
        <v>3</v>
      </c>
      <c r="L279" s="118" t="s">
        <v>780</v>
      </c>
      <c r="M279" s="188"/>
      <c r="N279" s="119"/>
      <c r="O279" s="119">
        <v>1646244</v>
      </c>
      <c r="P279" s="313">
        <f t="shared" si="9"/>
        <v>0.19980334618501056</v>
      </c>
      <c r="Q279" s="309"/>
    </row>
    <row r="280" spans="1:17" ht="21.95" customHeight="1">
      <c r="A280" s="81"/>
      <c r="B280" s="120" t="s">
        <v>670</v>
      </c>
      <c r="C280" s="116">
        <v>3</v>
      </c>
      <c r="D280" s="118" t="s">
        <v>671</v>
      </c>
      <c r="E280" s="188"/>
      <c r="F280" s="119"/>
      <c r="G280" s="119">
        <v>17457</v>
      </c>
      <c r="H280" s="313">
        <f t="shared" si="8"/>
        <v>2.1686700397492357E-3</v>
      </c>
      <c r="I280" s="309"/>
      <c r="J280" s="120" t="s">
        <v>771</v>
      </c>
      <c r="K280" s="116">
        <v>4</v>
      </c>
      <c r="L280" s="118" t="s">
        <v>1263</v>
      </c>
      <c r="M280" s="188"/>
      <c r="N280" s="119"/>
      <c r="O280" s="119">
        <v>1052046</v>
      </c>
      <c r="P280" s="313">
        <f t="shared" si="9"/>
        <v>0.12768599985212131</v>
      </c>
      <c r="Q280" s="309"/>
    </row>
    <row r="281" spans="1:17" ht="21.95" customHeight="1">
      <c r="A281" s="81"/>
      <c r="B281" s="120" t="s">
        <v>672</v>
      </c>
      <c r="C281" s="116">
        <v>4</v>
      </c>
      <c r="D281" s="118" t="s">
        <v>673</v>
      </c>
      <c r="E281" s="188" t="s">
        <v>14</v>
      </c>
      <c r="F281" s="119">
        <v>32</v>
      </c>
      <c r="G281" s="119">
        <v>8389</v>
      </c>
      <c r="H281" s="313">
        <f t="shared" si="8"/>
        <v>1.0421591890620576E-3</v>
      </c>
      <c r="I281" s="309"/>
      <c r="J281" s="120" t="s">
        <v>1264</v>
      </c>
      <c r="K281" s="116">
        <v>3</v>
      </c>
      <c r="L281" s="118" t="s">
        <v>786</v>
      </c>
      <c r="M281" s="188"/>
      <c r="N281" s="119"/>
      <c r="O281" s="119">
        <v>150639</v>
      </c>
      <c r="P281" s="313">
        <f t="shared" si="9"/>
        <v>1.8282937563303982E-2</v>
      </c>
      <c r="Q281" s="309"/>
    </row>
    <row r="282" spans="1:17" ht="21.95" customHeight="1">
      <c r="A282" s="81"/>
      <c r="B282" s="120" t="s">
        <v>674</v>
      </c>
      <c r="C282" s="116">
        <v>3</v>
      </c>
      <c r="D282" s="118" t="s">
        <v>675</v>
      </c>
      <c r="E282" s="188"/>
      <c r="F282" s="119"/>
      <c r="G282" s="119">
        <v>13698820</v>
      </c>
      <c r="H282" s="313">
        <f t="shared" si="8"/>
        <v>1.7017941521405529</v>
      </c>
      <c r="I282" s="309"/>
      <c r="J282" s="120" t="s">
        <v>1265</v>
      </c>
      <c r="K282" s="116">
        <v>4</v>
      </c>
      <c r="L282" s="118" t="s">
        <v>1266</v>
      </c>
      <c r="M282" s="188"/>
      <c r="N282" s="119"/>
      <c r="O282" s="119">
        <v>93824</v>
      </c>
      <c r="P282" s="313">
        <f t="shared" si="9"/>
        <v>1.1387345467902953E-2</v>
      </c>
      <c r="Q282" s="309"/>
    </row>
    <row r="283" spans="1:17" ht="21.95" customHeight="1">
      <c r="A283" s="81"/>
      <c r="B283" s="120" t="s">
        <v>678</v>
      </c>
      <c r="C283" s="116">
        <v>3</v>
      </c>
      <c r="D283" s="118" t="s">
        <v>679</v>
      </c>
      <c r="E283" s="188" t="s">
        <v>14</v>
      </c>
      <c r="F283" s="119">
        <v>1</v>
      </c>
      <c r="G283" s="119">
        <v>4050</v>
      </c>
      <c r="H283" s="313">
        <f t="shared" si="8"/>
        <v>5.0312846771979186E-4</v>
      </c>
      <c r="I283" s="309"/>
      <c r="J283" s="120" t="s">
        <v>775</v>
      </c>
      <c r="K283" s="116">
        <v>3</v>
      </c>
      <c r="L283" s="118" t="s">
        <v>1267</v>
      </c>
      <c r="M283" s="188" t="s">
        <v>36</v>
      </c>
      <c r="N283" s="119">
        <v>1736</v>
      </c>
      <c r="O283" s="119">
        <v>154231</v>
      </c>
      <c r="P283" s="313">
        <f t="shared" si="9"/>
        <v>1.8718895792762411E-2</v>
      </c>
      <c r="Q283" s="309"/>
    </row>
    <row r="284" spans="1:17" ht="21.95" customHeight="1">
      <c r="A284" s="81"/>
      <c r="B284" s="110" t="s">
        <v>684</v>
      </c>
      <c r="C284" s="106">
        <v>1</v>
      </c>
      <c r="D284" s="108" t="s">
        <v>685</v>
      </c>
      <c r="E284" s="186"/>
      <c r="F284" s="109"/>
      <c r="G284" s="109">
        <v>49451229</v>
      </c>
      <c r="H284" s="311">
        <f t="shared" si="8"/>
        <v>6.143289153982848</v>
      </c>
      <c r="I284" s="309"/>
      <c r="J284" s="120" t="s">
        <v>779</v>
      </c>
      <c r="K284" s="116">
        <v>3</v>
      </c>
      <c r="L284" s="118" t="s">
        <v>1268</v>
      </c>
      <c r="M284" s="188" t="s">
        <v>18</v>
      </c>
      <c r="N284" s="119">
        <v>0</v>
      </c>
      <c r="O284" s="119">
        <v>3881</v>
      </c>
      <c r="P284" s="313">
        <f t="shared" si="9"/>
        <v>4.710339333318912E-4</v>
      </c>
      <c r="Q284" s="309"/>
    </row>
    <row r="285" spans="1:17" ht="21.95" customHeight="1">
      <c r="A285" s="81"/>
      <c r="B285" s="115" t="s">
        <v>686</v>
      </c>
      <c r="C285" s="111">
        <v>2</v>
      </c>
      <c r="D285" s="113" t="s">
        <v>687</v>
      </c>
      <c r="E285" s="187" t="s">
        <v>18</v>
      </c>
      <c r="F285" s="114">
        <v>3</v>
      </c>
      <c r="G285" s="114">
        <v>172185</v>
      </c>
      <c r="H285" s="312">
        <f t="shared" si="8"/>
        <v>2.1390413633168483E-2</v>
      </c>
      <c r="I285" s="309"/>
      <c r="J285" s="110" t="s">
        <v>809</v>
      </c>
      <c r="K285" s="106">
        <v>1</v>
      </c>
      <c r="L285" s="108" t="s">
        <v>810</v>
      </c>
      <c r="M285" s="186"/>
      <c r="N285" s="109"/>
      <c r="O285" s="109">
        <v>32688601</v>
      </c>
      <c r="P285" s="311">
        <f t="shared" si="9"/>
        <v>3.9673899263454762</v>
      </c>
      <c r="Q285" s="309"/>
    </row>
    <row r="286" spans="1:17" ht="21.95" customHeight="1">
      <c r="A286" s="81"/>
      <c r="B286" s="115" t="s">
        <v>688</v>
      </c>
      <c r="C286" s="111">
        <v>2</v>
      </c>
      <c r="D286" s="113" t="s">
        <v>689</v>
      </c>
      <c r="E286" s="187" t="s">
        <v>18</v>
      </c>
      <c r="F286" s="114">
        <v>324</v>
      </c>
      <c r="G286" s="114">
        <v>787359</v>
      </c>
      <c r="H286" s="312">
        <f t="shared" si="8"/>
        <v>9.7813019065527806E-2</v>
      </c>
      <c r="I286" s="309"/>
      <c r="J286" s="115" t="s">
        <v>811</v>
      </c>
      <c r="K286" s="111">
        <v>2</v>
      </c>
      <c r="L286" s="113" t="s">
        <v>1269</v>
      </c>
      <c r="M286" s="187"/>
      <c r="N286" s="114"/>
      <c r="O286" s="114">
        <v>32016876</v>
      </c>
      <c r="P286" s="312">
        <f t="shared" si="9"/>
        <v>3.8858631886831816</v>
      </c>
      <c r="Q286" s="309"/>
    </row>
    <row r="287" spans="1:17" ht="21.95" customHeight="1" thickBot="1">
      <c r="A287" s="81"/>
      <c r="B287" s="120" t="s">
        <v>690</v>
      </c>
      <c r="C287" s="116">
        <v>3</v>
      </c>
      <c r="D287" s="118" t="s">
        <v>691</v>
      </c>
      <c r="E287" s="188" t="s">
        <v>18</v>
      </c>
      <c r="F287" s="119">
        <v>324</v>
      </c>
      <c r="G287" s="119">
        <v>787359</v>
      </c>
      <c r="H287" s="313">
        <f t="shared" si="8"/>
        <v>9.7813019065527806E-2</v>
      </c>
      <c r="I287" s="309"/>
      <c r="J287" s="427" t="s">
        <v>813</v>
      </c>
      <c r="K287" s="428">
        <v>2</v>
      </c>
      <c r="L287" s="429" t="s">
        <v>814</v>
      </c>
      <c r="M287" s="430" t="s">
        <v>36</v>
      </c>
      <c r="N287" s="431">
        <v>16</v>
      </c>
      <c r="O287" s="431">
        <v>97602</v>
      </c>
      <c r="P287" s="432">
        <f t="shared" si="9"/>
        <v>1.1845878371826655E-2</v>
      </c>
      <c r="Q287" s="309"/>
    </row>
    <row r="288" spans="1:17" ht="21.95" customHeight="1" thickBot="1">
      <c r="A288" s="81"/>
      <c r="B288" s="115" t="s">
        <v>692</v>
      </c>
      <c r="C288" s="111">
        <v>2</v>
      </c>
      <c r="D288" s="113" t="s">
        <v>693</v>
      </c>
      <c r="E288" s="187" t="s">
        <v>36</v>
      </c>
      <c r="F288" s="114">
        <v>1166</v>
      </c>
      <c r="G288" s="114">
        <v>29906</v>
      </c>
      <c r="H288" s="312">
        <f t="shared" si="8"/>
        <v>3.7151999890439736E-3</v>
      </c>
      <c r="I288" s="309"/>
      <c r="J288" s="330" t="s">
        <v>1298</v>
      </c>
      <c r="K288" s="423"/>
      <c r="L288" s="423"/>
      <c r="M288" s="424"/>
      <c r="N288" s="425"/>
      <c r="O288" s="425">
        <f>O6+O39+O50+O88+O95+O99+O130+O180+O248+O285</f>
        <v>823932147</v>
      </c>
      <c r="P288" s="426">
        <f>O288/$O$288*100</f>
        <v>100</v>
      </c>
      <c r="Q288" s="309"/>
    </row>
    <row r="289" spans="1:17" ht="21.95" customHeight="1">
      <c r="A289" s="81"/>
      <c r="B289" s="115" t="s">
        <v>694</v>
      </c>
      <c r="C289" s="111">
        <v>2</v>
      </c>
      <c r="D289" s="113" t="s">
        <v>695</v>
      </c>
      <c r="E289" s="187"/>
      <c r="F289" s="114"/>
      <c r="G289" s="114">
        <v>152654</v>
      </c>
      <c r="H289" s="312">
        <f t="shared" si="8"/>
        <v>1.8964092126246196E-2</v>
      </c>
      <c r="I289" s="309"/>
      <c r="J289" s="314"/>
      <c r="K289" s="315"/>
      <c r="L289" s="316"/>
      <c r="M289" s="317"/>
      <c r="N289" s="318"/>
      <c r="O289" s="318"/>
      <c r="P289" s="319"/>
      <c r="Q289" s="309"/>
    </row>
    <row r="290" spans="1:17" ht="21.95" customHeight="1">
      <c r="A290" s="81"/>
      <c r="B290" s="120" t="s">
        <v>696</v>
      </c>
      <c r="C290" s="116">
        <v>3</v>
      </c>
      <c r="D290" s="118" t="s">
        <v>697</v>
      </c>
      <c r="E290" s="188" t="s">
        <v>698</v>
      </c>
      <c r="F290" s="119">
        <v>600</v>
      </c>
      <c r="G290" s="119">
        <v>59644</v>
      </c>
      <c r="H290" s="313">
        <f t="shared" si="8"/>
        <v>7.4095294638714228E-3</v>
      </c>
      <c r="I290" s="309"/>
      <c r="J290" s="314"/>
      <c r="K290" s="315"/>
      <c r="L290" s="316"/>
      <c r="M290" s="317"/>
      <c r="N290" s="318"/>
      <c r="O290" s="318"/>
      <c r="P290" s="319"/>
      <c r="Q290" s="309"/>
    </row>
    <row r="291" spans="1:17" ht="21.95" customHeight="1">
      <c r="A291" s="81"/>
      <c r="B291" s="120" t="s">
        <v>699</v>
      </c>
      <c r="C291" s="116">
        <v>4</v>
      </c>
      <c r="D291" s="118" t="s">
        <v>700</v>
      </c>
      <c r="E291" s="188" t="s">
        <v>698</v>
      </c>
      <c r="F291" s="119">
        <v>190</v>
      </c>
      <c r="G291" s="119">
        <v>28777</v>
      </c>
      <c r="H291" s="313">
        <f t="shared" si="8"/>
        <v>3.5749451643388762E-3</v>
      </c>
      <c r="I291" s="309"/>
      <c r="J291" s="314"/>
      <c r="K291" s="315"/>
      <c r="L291" s="316"/>
      <c r="M291" s="317"/>
      <c r="N291" s="318"/>
      <c r="O291" s="318"/>
      <c r="P291" s="319"/>
      <c r="Q291" s="309"/>
    </row>
    <row r="292" spans="1:17" ht="21.95" customHeight="1">
      <c r="A292" s="81"/>
      <c r="B292" s="120" t="s">
        <v>701</v>
      </c>
      <c r="C292" s="116">
        <v>4</v>
      </c>
      <c r="D292" s="118" t="s">
        <v>702</v>
      </c>
      <c r="E292" s="188" t="s">
        <v>698</v>
      </c>
      <c r="F292" s="119">
        <v>7</v>
      </c>
      <c r="G292" s="119">
        <v>727</v>
      </c>
      <c r="H292" s="313">
        <f t="shared" si="8"/>
        <v>9.0314665686984854E-5</v>
      </c>
      <c r="I292" s="309"/>
      <c r="J292" s="314"/>
      <c r="K292" s="315"/>
      <c r="L292" s="316"/>
      <c r="M292" s="317"/>
      <c r="N292" s="318"/>
      <c r="O292" s="318"/>
      <c r="P292" s="319"/>
      <c r="Q292" s="309"/>
    </row>
    <row r="293" spans="1:17" ht="21.95" customHeight="1">
      <c r="A293" s="81"/>
      <c r="B293" s="120" t="s">
        <v>703</v>
      </c>
      <c r="C293" s="116">
        <v>4</v>
      </c>
      <c r="D293" s="118" t="s">
        <v>704</v>
      </c>
      <c r="E293" s="188" t="s">
        <v>698</v>
      </c>
      <c r="F293" s="119">
        <v>228</v>
      </c>
      <c r="G293" s="119">
        <v>7044</v>
      </c>
      <c r="H293" s="313">
        <f t="shared" si="8"/>
        <v>8.7507084607857128E-4</v>
      </c>
      <c r="I293" s="309"/>
      <c r="J293" s="314"/>
      <c r="K293" s="315"/>
      <c r="L293" s="316"/>
      <c r="M293" s="317"/>
      <c r="N293" s="318"/>
      <c r="O293" s="318"/>
      <c r="P293" s="319"/>
      <c r="Q293" s="309"/>
    </row>
    <row r="294" spans="1:17" ht="21.95" customHeight="1">
      <c r="A294" s="81"/>
      <c r="B294" s="120" t="s">
        <v>705</v>
      </c>
      <c r="C294" s="116">
        <v>3</v>
      </c>
      <c r="D294" s="118" t="s">
        <v>706</v>
      </c>
      <c r="E294" s="188" t="s">
        <v>698</v>
      </c>
      <c r="F294" s="119">
        <v>19</v>
      </c>
      <c r="G294" s="119">
        <v>595</v>
      </c>
      <c r="H294" s="313">
        <f t="shared" si="8"/>
        <v>7.3916404516858298E-5</v>
      </c>
      <c r="I294" s="309"/>
      <c r="J294" s="314"/>
      <c r="K294" s="315"/>
      <c r="L294" s="316"/>
      <c r="M294" s="317"/>
      <c r="N294" s="318"/>
      <c r="O294" s="318"/>
      <c r="P294" s="319"/>
      <c r="Q294" s="309"/>
    </row>
    <row r="295" spans="1:17" ht="21.95" customHeight="1">
      <c r="A295" s="81"/>
      <c r="B295" s="120" t="s">
        <v>707</v>
      </c>
      <c r="C295" s="116">
        <v>3</v>
      </c>
      <c r="D295" s="118" t="s">
        <v>708</v>
      </c>
      <c r="E295" s="188" t="s">
        <v>698</v>
      </c>
      <c r="F295" s="119">
        <v>1924</v>
      </c>
      <c r="G295" s="119">
        <v>1845</v>
      </c>
      <c r="H295" s="313">
        <f t="shared" si="8"/>
        <v>2.2920296862790517E-4</v>
      </c>
      <c r="I295" s="309"/>
      <c r="J295" s="314"/>
      <c r="K295" s="315"/>
      <c r="L295" s="316"/>
      <c r="M295" s="317"/>
      <c r="N295" s="318"/>
      <c r="O295" s="318"/>
      <c r="P295" s="319"/>
      <c r="Q295" s="309"/>
    </row>
    <row r="296" spans="1:17" ht="21.95" customHeight="1">
      <c r="A296" s="81"/>
      <c r="B296" s="120" t="s">
        <v>711</v>
      </c>
      <c r="C296" s="116">
        <v>3</v>
      </c>
      <c r="D296" s="118" t="s">
        <v>712</v>
      </c>
      <c r="E296" s="188"/>
      <c r="F296" s="119"/>
      <c r="G296" s="119">
        <v>63890</v>
      </c>
      <c r="H296" s="313">
        <f t="shared" si="8"/>
        <v>7.9370068648438267E-3</v>
      </c>
      <c r="I296" s="309"/>
      <c r="J296" s="314"/>
      <c r="K296" s="315"/>
      <c r="L296" s="316"/>
      <c r="M296" s="317"/>
      <c r="N296" s="318"/>
      <c r="O296" s="318"/>
      <c r="P296" s="319"/>
      <c r="Q296" s="309"/>
    </row>
    <row r="297" spans="1:17" ht="21.95" customHeight="1">
      <c r="A297" s="81"/>
      <c r="B297" s="120" t="s">
        <v>713</v>
      </c>
      <c r="C297" s="116">
        <v>4</v>
      </c>
      <c r="D297" s="118" t="s">
        <v>714</v>
      </c>
      <c r="E297" s="188" t="s">
        <v>698</v>
      </c>
      <c r="F297" s="119">
        <v>4019</v>
      </c>
      <c r="G297" s="119">
        <v>12853</v>
      </c>
      <c r="H297" s="313">
        <f t="shared" si="8"/>
        <v>1.5967185668154282E-3</v>
      </c>
      <c r="I297" s="309"/>
      <c r="J297" s="314"/>
      <c r="K297" s="315"/>
      <c r="L297" s="316"/>
      <c r="M297" s="317"/>
      <c r="N297" s="318"/>
      <c r="O297" s="318"/>
      <c r="P297" s="319"/>
      <c r="Q297" s="309"/>
    </row>
    <row r="298" spans="1:17" ht="21.95" customHeight="1">
      <c r="A298" s="81"/>
      <c r="B298" s="120" t="s">
        <v>715</v>
      </c>
      <c r="C298" s="116">
        <v>4</v>
      </c>
      <c r="D298" s="118" t="s">
        <v>716</v>
      </c>
      <c r="E298" s="188" t="s">
        <v>698</v>
      </c>
      <c r="F298" s="119">
        <v>1933</v>
      </c>
      <c r="G298" s="119">
        <v>17382</v>
      </c>
      <c r="H298" s="313">
        <f t="shared" si="8"/>
        <v>2.159352845902573E-3</v>
      </c>
      <c r="I298" s="309"/>
      <c r="J298" s="314"/>
      <c r="K298" s="315"/>
      <c r="L298" s="316"/>
      <c r="M298" s="317"/>
      <c r="N298" s="318"/>
      <c r="O298" s="318"/>
      <c r="P298" s="319"/>
      <c r="Q298" s="309"/>
    </row>
    <row r="299" spans="1:17" ht="21.95" customHeight="1">
      <c r="A299" s="81"/>
      <c r="B299" s="120" t="s">
        <v>717</v>
      </c>
      <c r="C299" s="116">
        <v>4</v>
      </c>
      <c r="D299" s="118" t="s">
        <v>718</v>
      </c>
      <c r="E299" s="188" t="s">
        <v>698</v>
      </c>
      <c r="F299" s="119">
        <v>554</v>
      </c>
      <c r="G299" s="119">
        <v>19393</v>
      </c>
      <c r="H299" s="313">
        <f t="shared" si="8"/>
        <v>2.4091778702444253E-3</v>
      </c>
      <c r="I299" s="309"/>
      <c r="J299" s="314"/>
      <c r="K299" s="315"/>
      <c r="L299" s="316"/>
      <c r="M299" s="317"/>
      <c r="N299" s="318"/>
      <c r="O299" s="318"/>
      <c r="P299" s="319"/>
      <c r="Q299" s="309"/>
    </row>
    <row r="300" spans="1:17" ht="21.95" customHeight="1">
      <c r="A300" s="81"/>
      <c r="B300" s="120" t="s">
        <v>719</v>
      </c>
      <c r="C300" s="116">
        <v>4</v>
      </c>
      <c r="D300" s="118" t="s">
        <v>720</v>
      </c>
      <c r="E300" s="188" t="s">
        <v>698</v>
      </c>
      <c r="F300" s="119">
        <v>142</v>
      </c>
      <c r="G300" s="119">
        <v>9661</v>
      </c>
      <c r="H300" s="313">
        <f t="shared" si="8"/>
        <v>1.200178796701459E-3</v>
      </c>
      <c r="I300" s="309"/>
      <c r="J300" s="314"/>
      <c r="K300" s="315"/>
      <c r="L300" s="316"/>
      <c r="M300" s="317"/>
      <c r="N300" s="318"/>
      <c r="O300" s="318"/>
      <c r="P300" s="319"/>
      <c r="Q300" s="309"/>
    </row>
    <row r="301" spans="1:17" ht="21.95" customHeight="1">
      <c r="A301" s="81"/>
      <c r="B301" s="120" t="s">
        <v>721</v>
      </c>
      <c r="C301" s="116">
        <v>3</v>
      </c>
      <c r="D301" s="118" t="s">
        <v>722</v>
      </c>
      <c r="E301" s="188" t="s">
        <v>36</v>
      </c>
      <c r="F301" s="119">
        <v>1062</v>
      </c>
      <c r="G301" s="119">
        <v>6461</v>
      </c>
      <c r="H301" s="313">
        <f t="shared" si="8"/>
        <v>8.0264519257717897E-4</v>
      </c>
      <c r="I301" s="309"/>
      <c r="J301" s="314"/>
      <c r="K301" s="315"/>
      <c r="L301" s="316"/>
      <c r="M301" s="317"/>
      <c r="N301" s="318"/>
      <c r="O301" s="318"/>
      <c r="P301" s="319"/>
      <c r="Q301" s="309"/>
    </row>
    <row r="302" spans="1:17" ht="21.95" customHeight="1">
      <c r="A302" s="81"/>
      <c r="B302" s="115" t="s">
        <v>723</v>
      </c>
      <c r="C302" s="111">
        <v>2</v>
      </c>
      <c r="D302" s="113" t="s">
        <v>724</v>
      </c>
      <c r="E302" s="187"/>
      <c r="F302" s="114"/>
      <c r="G302" s="114">
        <v>19517</v>
      </c>
      <c r="H302" s="312">
        <f t="shared" si="8"/>
        <v>2.4245822974042412E-3</v>
      </c>
      <c r="I302" s="309"/>
      <c r="J302" s="314"/>
      <c r="K302" s="315"/>
      <c r="L302" s="316"/>
      <c r="M302" s="317"/>
      <c r="N302" s="318"/>
      <c r="O302" s="318"/>
      <c r="P302" s="319"/>
      <c r="Q302" s="309"/>
    </row>
    <row r="303" spans="1:17" ht="21.95" customHeight="1">
      <c r="A303" s="81"/>
      <c r="B303" s="115" t="s">
        <v>725</v>
      </c>
      <c r="C303" s="111">
        <v>2</v>
      </c>
      <c r="D303" s="113" t="s">
        <v>726</v>
      </c>
      <c r="E303" s="187"/>
      <c r="F303" s="114"/>
      <c r="G303" s="114">
        <v>36210858</v>
      </c>
      <c r="H303" s="312">
        <f t="shared" si="8"/>
        <v>4.4984477778664118</v>
      </c>
      <c r="I303" s="309"/>
      <c r="J303" s="314"/>
      <c r="K303" s="315"/>
      <c r="L303" s="316"/>
      <c r="M303" s="317"/>
      <c r="N303" s="318"/>
      <c r="O303" s="318"/>
      <c r="P303" s="319"/>
      <c r="Q303" s="309"/>
    </row>
    <row r="304" spans="1:17" ht="21.95" customHeight="1">
      <c r="A304" s="81"/>
      <c r="B304" s="120" t="s">
        <v>727</v>
      </c>
      <c r="C304" s="116">
        <v>3</v>
      </c>
      <c r="D304" s="118" t="s">
        <v>728</v>
      </c>
      <c r="E304" s="188"/>
      <c r="F304" s="119"/>
      <c r="G304" s="119">
        <v>36066026</v>
      </c>
      <c r="H304" s="313">
        <f t="shared" si="8"/>
        <v>4.4804554069437463</v>
      </c>
      <c r="I304" s="309"/>
      <c r="J304" s="314"/>
      <c r="K304" s="315"/>
      <c r="L304" s="316"/>
      <c r="M304" s="317"/>
      <c r="N304" s="318"/>
      <c r="O304" s="318"/>
      <c r="P304" s="319"/>
      <c r="Q304" s="309"/>
    </row>
    <row r="305" spans="1:17" ht="21.95" customHeight="1">
      <c r="A305" s="81"/>
      <c r="B305" s="120" t="s">
        <v>729</v>
      </c>
      <c r="C305" s="116">
        <v>4</v>
      </c>
      <c r="D305" s="118" t="s">
        <v>730</v>
      </c>
      <c r="E305" s="188" t="s">
        <v>36</v>
      </c>
      <c r="F305" s="119">
        <v>10021</v>
      </c>
      <c r="G305" s="119">
        <v>1186600</v>
      </c>
      <c r="H305" s="313">
        <f t="shared" si="8"/>
        <v>0.14741042957933456</v>
      </c>
      <c r="I305" s="309"/>
      <c r="J305" s="314"/>
      <c r="K305" s="315"/>
      <c r="L305" s="316"/>
      <c r="M305" s="317"/>
      <c r="N305" s="318"/>
      <c r="O305" s="318"/>
      <c r="P305" s="319"/>
      <c r="Q305" s="309"/>
    </row>
    <row r="306" spans="1:17" ht="21.95" customHeight="1">
      <c r="A306" s="81"/>
      <c r="B306" s="120" t="s">
        <v>731</v>
      </c>
      <c r="C306" s="116">
        <v>4</v>
      </c>
      <c r="D306" s="118" t="s">
        <v>732</v>
      </c>
      <c r="E306" s="188"/>
      <c r="F306" s="119"/>
      <c r="G306" s="119">
        <v>2690144</v>
      </c>
      <c r="H306" s="313">
        <f t="shared" si="8"/>
        <v>0.33419457497915839</v>
      </c>
      <c r="I306" s="309"/>
      <c r="J306" s="483"/>
      <c r="K306" s="483"/>
      <c r="L306" s="483"/>
      <c r="M306" s="483"/>
      <c r="N306" s="483"/>
      <c r="O306" s="318"/>
      <c r="P306" s="319"/>
      <c r="Q306" s="309"/>
    </row>
    <row r="307" spans="1:17" ht="21.95" customHeight="1">
      <c r="A307" s="81"/>
      <c r="B307" s="120" t="s">
        <v>733</v>
      </c>
      <c r="C307" s="116">
        <v>4</v>
      </c>
      <c r="D307" s="118" t="s">
        <v>734</v>
      </c>
      <c r="E307" s="188" t="s">
        <v>698</v>
      </c>
      <c r="F307" s="119">
        <v>6</v>
      </c>
      <c r="G307" s="119">
        <v>2993</v>
      </c>
      <c r="H307" s="313">
        <f t="shared" si="8"/>
        <v>3.7181814910749057E-4</v>
      </c>
      <c r="I307" s="309"/>
      <c r="J307" s="314"/>
      <c r="K307" s="315"/>
      <c r="L307" s="316"/>
      <c r="M307" s="317"/>
      <c r="N307" s="318"/>
      <c r="O307" s="318"/>
      <c r="P307" s="319"/>
      <c r="Q307" s="309"/>
    </row>
    <row r="308" spans="1:17" ht="21.95" customHeight="1">
      <c r="A308" s="81"/>
      <c r="B308" s="120" t="s">
        <v>735</v>
      </c>
      <c r="C308" s="116">
        <v>4</v>
      </c>
      <c r="D308" s="118" t="s">
        <v>736</v>
      </c>
      <c r="E308" s="188" t="s">
        <v>14</v>
      </c>
      <c r="F308" s="119">
        <v>90</v>
      </c>
      <c r="G308" s="119">
        <v>12411</v>
      </c>
      <c r="H308" s="313">
        <f t="shared" si="8"/>
        <v>1.541809237745762E-3</v>
      </c>
      <c r="I308" s="309"/>
      <c r="J308" s="314"/>
      <c r="K308" s="315"/>
      <c r="L308" s="316"/>
      <c r="M308" s="317"/>
      <c r="N308" s="318"/>
      <c r="O308" s="318"/>
      <c r="P308" s="319"/>
      <c r="Q308" s="309"/>
    </row>
    <row r="309" spans="1:17" ht="21.95" customHeight="1">
      <c r="A309" s="81"/>
      <c r="B309" s="120" t="s">
        <v>737</v>
      </c>
      <c r="C309" s="116">
        <v>4</v>
      </c>
      <c r="D309" s="118" t="s">
        <v>738</v>
      </c>
      <c r="E309" s="188" t="s">
        <v>36</v>
      </c>
      <c r="F309" s="119">
        <v>292</v>
      </c>
      <c r="G309" s="119">
        <v>25395</v>
      </c>
      <c r="H309" s="313">
        <f t="shared" si="8"/>
        <v>3.1548018364800277E-3</v>
      </c>
      <c r="I309" s="309"/>
      <c r="J309" s="314"/>
      <c r="K309" s="315"/>
      <c r="L309" s="316"/>
      <c r="M309" s="317"/>
      <c r="N309" s="318"/>
      <c r="O309" s="318"/>
      <c r="P309" s="319"/>
      <c r="Q309" s="309"/>
    </row>
    <row r="310" spans="1:17" ht="21.95" customHeight="1">
      <c r="A310" s="81"/>
      <c r="B310" s="120" t="s">
        <v>739</v>
      </c>
      <c r="C310" s="116">
        <v>5</v>
      </c>
      <c r="D310" s="118" t="s">
        <v>740</v>
      </c>
      <c r="E310" s="188" t="s">
        <v>36</v>
      </c>
      <c r="F310" s="119">
        <v>158</v>
      </c>
      <c r="G310" s="119">
        <v>6377</v>
      </c>
      <c r="H310" s="313">
        <f t="shared" si="8"/>
        <v>7.9220993546891673E-4</v>
      </c>
      <c r="I310" s="309"/>
      <c r="J310" s="314"/>
      <c r="K310" s="315"/>
      <c r="L310" s="316"/>
      <c r="M310" s="317"/>
      <c r="N310" s="318"/>
      <c r="O310" s="318"/>
      <c r="P310" s="319"/>
      <c r="Q310" s="309"/>
    </row>
    <row r="311" spans="1:17" ht="21.95" customHeight="1">
      <c r="A311" s="81"/>
      <c r="B311" s="120" t="s">
        <v>741</v>
      </c>
      <c r="C311" s="116">
        <v>4</v>
      </c>
      <c r="D311" s="118" t="s">
        <v>742</v>
      </c>
      <c r="E311" s="188"/>
      <c r="F311" s="119"/>
      <c r="G311" s="119">
        <v>57027</v>
      </c>
      <c r="H311" s="313">
        <f t="shared" si="8"/>
        <v>7.0844215132485353E-3</v>
      </c>
      <c r="I311" s="309"/>
      <c r="J311" s="314"/>
      <c r="K311" s="315"/>
      <c r="L311" s="316"/>
      <c r="M311" s="317"/>
      <c r="N311" s="318"/>
      <c r="O311" s="318"/>
      <c r="P311" s="319"/>
      <c r="Q311" s="309"/>
    </row>
    <row r="312" spans="1:17" ht="21.95" customHeight="1">
      <c r="A312" s="81"/>
      <c r="B312" s="120" t="s">
        <v>743</v>
      </c>
      <c r="C312" s="116">
        <v>5</v>
      </c>
      <c r="D312" s="118" t="s">
        <v>744</v>
      </c>
      <c r="E312" s="188" t="s">
        <v>14</v>
      </c>
      <c r="F312" s="119">
        <v>300</v>
      </c>
      <c r="G312" s="119">
        <v>43251</v>
      </c>
      <c r="H312" s="313">
        <f t="shared" si="8"/>
        <v>5.3730393474935101E-3</v>
      </c>
      <c r="I312" s="309"/>
      <c r="J312" s="314"/>
      <c r="K312" s="315"/>
      <c r="L312" s="316"/>
      <c r="M312" s="317"/>
      <c r="N312" s="318"/>
      <c r="O312" s="318"/>
      <c r="P312" s="319"/>
      <c r="Q312" s="309"/>
    </row>
    <row r="313" spans="1:17" ht="21.95" customHeight="1">
      <c r="A313" s="81"/>
      <c r="B313" s="120" t="s">
        <v>745</v>
      </c>
      <c r="C313" s="116">
        <v>4</v>
      </c>
      <c r="D313" s="118" t="s">
        <v>746</v>
      </c>
      <c r="E313" s="188"/>
      <c r="F313" s="119"/>
      <c r="G313" s="119">
        <v>9640898</v>
      </c>
      <c r="H313" s="313">
        <f t="shared" si="8"/>
        <v>1.1976815402920509</v>
      </c>
      <c r="I313" s="309"/>
      <c r="J313" s="314"/>
      <c r="K313" s="315"/>
      <c r="L313" s="316"/>
      <c r="M313" s="317"/>
      <c r="N313" s="318"/>
      <c r="O313" s="318"/>
      <c r="P313" s="319"/>
      <c r="Q313" s="309"/>
    </row>
    <row r="314" spans="1:17" ht="21.95" customHeight="1">
      <c r="A314" s="81"/>
      <c r="B314" s="120" t="s">
        <v>747</v>
      </c>
      <c r="C314" s="116">
        <v>5</v>
      </c>
      <c r="D314" s="118" t="s">
        <v>748</v>
      </c>
      <c r="E314" s="188" t="s">
        <v>36</v>
      </c>
      <c r="F314" s="119">
        <v>94</v>
      </c>
      <c r="G314" s="119">
        <v>3747</v>
      </c>
      <c r="H314" s="313">
        <f t="shared" si="8"/>
        <v>4.6548700457927402E-4</v>
      </c>
      <c r="I314" s="309"/>
      <c r="J314" s="314"/>
      <c r="K314" s="315"/>
      <c r="L314" s="316"/>
      <c r="M314" s="317"/>
      <c r="N314" s="318"/>
      <c r="O314" s="318"/>
      <c r="P314" s="319"/>
      <c r="Q314" s="309"/>
    </row>
    <row r="315" spans="1:17" ht="21.95" customHeight="1">
      <c r="A315" s="81"/>
      <c r="B315" s="120" t="s">
        <v>749</v>
      </c>
      <c r="C315" s="116">
        <v>3</v>
      </c>
      <c r="D315" s="118" t="s">
        <v>750</v>
      </c>
      <c r="E315" s="188"/>
      <c r="F315" s="119"/>
      <c r="G315" s="119">
        <v>144832</v>
      </c>
      <c r="H315" s="313">
        <f t="shared" si="8"/>
        <v>1.799237092266491E-2</v>
      </c>
      <c r="I315" s="309"/>
      <c r="J315" s="314"/>
      <c r="K315" s="315"/>
      <c r="L315" s="316"/>
      <c r="M315" s="317"/>
      <c r="N315" s="318"/>
      <c r="O315" s="318"/>
      <c r="P315" s="319"/>
      <c r="Q315" s="309"/>
    </row>
    <row r="316" spans="1:17" ht="21.95" customHeight="1">
      <c r="A316" s="81"/>
      <c r="B316" s="120" t="s">
        <v>751</v>
      </c>
      <c r="C316" s="116">
        <v>4</v>
      </c>
      <c r="D316" s="118" t="s">
        <v>752</v>
      </c>
      <c r="E316" s="188" t="s">
        <v>14</v>
      </c>
      <c r="F316" s="119">
        <v>570</v>
      </c>
      <c r="G316" s="119">
        <v>93477</v>
      </c>
      <c r="H316" s="313">
        <f t="shared" si="8"/>
        <v>1.1612577722726662E-2</v>
      </c>
      <c r="I316" s="309"/>
      <c r="J316" s="314"/>
      <c r="K316" s="315"/>
      <c r="L316" s="316"/>
      <c r="M316" s="317"/>
      <c r="N316" s="318"/>
      <c r="O316" s="318"/>
      <c r="P316" s="319"/>
      <c r="Q316" s="309"/>
    </row>
    <row r="317" spans="1:17" ht="21.95" customHeight="1">
      <c r="A317" s="81"/>
      <c r="B317" s="120" t="s">
        <v>753</v>
      </c>
      <c r="C317" s="116">
        <v>4</v>
      </c>
      <c r="D317" s="118" t="s">
        <v>754</v>
      </c>
      <c r="E317" s="188"/>
      <c r="F317" s="119"/>
      <c r="G317" s="119">
        <v>34601</v>
      </c>
      <c r="H317" s="313">
        <f t="shared" si="8"/>
        <v>4.2984563238450662E-3</v>
      </c>
      <c r="I317" s="309"/>
      <c r="J317" s="314"/>
      <c r="K317" s="315"/>
      <c r="L317" s="316"/>
      <c r="M317" s="317"/>
      <c r="N317" s="318"/>
      <c r="O317" s="318"/>
      <c r="P317" s="319"/>
      <c r="Q317" s="309"/>
    </row>
    <row r="318" spans="1:17" ht="21.95" customHeight="1">
      <c r="A318" s="81"/>
      <c r="B318" s="115" t="s">
        <v>755</v>
      </c>
      <c r="C318" s="111">
        <v>2</v>
      </c>
      <c r="D318" s="113" t="s">
        <v>756</v>
      </c>
      <c r="E318" s="187"/>
      <c r="F318" s="114"/>
      <c r="G318" s="114">
        <v>12078750</v>
      </c>
      <c r="H318" s="312">
        <f t="shared" si="8"/>
        <v>1.5005340690050459</v>
      </c>
      <c r="I318" s="309"/>
      <c r="J318" s="314"/>
      <c r="K318" s="315"/>
      <c r="L318" s="316"/>
      <c r="M318" s="317"/>
      <c r="N318" s="318"/>
      <c r="O318" s="318"/>
      <c r="P318" s="319"/>
      <c r="Q318" s="309"/>
    </row>
    <row r="319" spans="1:17" ht="21.95" customHeight="1">
      <c r="A319" s="81"/>
      <c r="B319" s="120" t="s">
        <v>757</v>
      </c>
      <c r="C319" s="116">
        <v>3</v>
      </c>
      <c r="D319" s="118" t="s">
        <v>758</v>
      </c>
      <c r="E319" s="188"/>
      <c r="F319" s="119"/>
      <c r="G319" s="119">
        <v>318136</v>
      </c>
      <c r="H319" s="313">
        <f t="shared" si="8"/>
        <v>3.9521797088025605E-2</v>
      </c>
      <c r="I319" s="309"/>
      <c r="J319" s="314"/>
      <c r="K319" s="315"/>
      <c r="L319" s="316"/>
      <c r="M319" s="317"/>
      <c r="N319" s="318"/>
      <c r="O319" s="318"/>
      <c r="P319" s="319"/>
      <c r="Q319" s="309"/>
    </row>
    <row r="320" spans="1:17" ht="21.95" customHeight="1">
      <c r="A320" s="81"/>
      <c r="B320" s="120" t="s">
        <v>759</v>
      </c>
      <c r="C320" s="116">
        <v>4</v>
      </c>
      <c r="D320" s="118" t="s">
        <v>760</v>
      </c>
      <c r="E320" s="188" t="s">
        <v>241</v>
      </c>
      <c r="F320" s="119">
        <v>20639</v>
      </c>
      <c r="G320" s="119">
        <v>31632</v>
      </c>
      <c r="H320" s="313">
        <f t="shared" si="8"/>
        <v>3.9296196767685081E-3</v>
      </c>
      <c r="I320" s="309"/>
      <c r="J320" s="314"/>
      <c r="K320" s="315"/>
      <c r="L320" s="316"/>
      <c r="M320" s="317"/>
      <c r="N320" s="318"/>
      <c r="O320" s="318"/>
      <c r="P320" s="319"/>
      <c r="Q320" s="309"/>
    </row>
    <row r="321" spans="1:17" ht="21.95" customHeight="1">
      <c r="A321" s="81"/>
      <c r="B321" s="120" t="s">
        <v>761</v>
      </c>
      <c r="C321" s="116">
        <v>3</v>
      </c>
      <c r="D321" s="118" t="s">
        <v>762</v>
      </c>
      <c r="E321" s="188" t="s">
        <v>14</v>
      </c>
      <c r="F321" s="119">
        <v>205232</v>
      </c>
      <c r="G321" s="119">
        <v>2007326</v>
      </c>
      <c r="H321" s="313">
        <f t="shared" si="8"/>
        <v>0.24936860607261699</v>
      </c>
      <c r="I321" s="309"/>
      <c r="J321" s="484"/>
      <c r="K321" s="484"/>
      <c r="L321" s="484"/>
      <c r="M321" s="484"/>
      <c r="N321" s="484"/>
      <c r="O321" s="304"/>
      <c r="P321" s="319"/>
      <c r="Q321" s="309"/>
    </row>
    <row r="322" spans="1:17" ht="21.95" customHeight="1">
      <c r="A322" s="81"/>
      <c r="B322" s="120" t="s">
        <v>763</v>
      </c>
      <c r="C322" s="116">
        <v>3</v>
      </c>
      <c r="D322" s="118" t="s">
        <v>764</v>
      </c>
      <c r="E322" s="188"/>
      <c r="F322" s="119"/>
      <c r="G322" s="119">
        <v>333359</v>
      </c>
      <c r="H322" s="313">
        <f t="shared" si="8"/>
        <v>4.1412938980395581E-2</v>
      </c>
      <c r="I322" s="309"/>
      <c r="J322" s="309"/>
      <c r="K322" s="320"/>
      <c r="L322" s="309"/>
      <c r="M322" s="320"/>
      <c r="N322" s="321"/>
      <c r="O322" s="321"/>
      <c r="P322" s="309"/>
      <c r="Q322" s="309"/>
    </row>
    <row r="323" spans="1:17" ht="21.95" customHeight="1">
      <c r="A323" s="81"/>
      <c r="B323" s="120" t="s">
        <v>765</v>
      </c>
      <c r="C323" s="116">
        <v>3</v>
      </c>
      <c r="D323" s="118" t="s">
        <v>766</v>
      </c>
      <c r="E323" s="188" t="s">
        <v>36</v>
      </c>
      <c r="F323" s="119">
        <v>18675</v>
      </c>
      <c r="G323" s="119">
        <v>137313</v>
      </c>
      <c r="H323" s="313">
        <f t="shared" si="8"/>
        <v>1.7058291182224142E-2</v>
      </c>
      <c r="I323" s="309"/>
      <c r="J323" s="309"/>
      <c r="K323" s="320"/>
      <c r="L323" s="309"/>
      <c r="M323" s="320"/>
      <c r="N323" s="321"/>
      <c r="O323" s="321"/>
      <c r="P323" s="309"/>
      <c r="Q323" s="309"/>
    </row>
    <row r="324" spans="1:17" ht="21.95" customHeight="1">
      <c r="A324" s="81"/>
      <c r="B324" s="120" t="s">
        <v>767</v>
      </c>
      <c r="C324" s="116">
        <v>3</v>
      </c>
      <c r="D324" s="118" t="s">
        <v>768</v>
      </c>
      <c r="E324" s="188" t="s">
        <v>36</v>
      </c>
      <c r="F324" s="119">
        <v>70</v>
      </c>
      <c r="G324" s="119">
        <v>634</v>
      </c>
      <c r="H324" s="313">
        <f t="shared" si="8"/>
        <v>7.8761345317122973E-5</v>
      </c>
      <c r="I324" s="309"/>
      <c r="J324" s="309"/>
      <c r="K324" s="320"/>
      <c r="L324" s="309"/>
      <c r="M324" s="320"/>
      <c r="N324" s="321"/>
      <c r="O324" s="321"/>
      <c r="P324" s="309"/>
      <c r="Q324" s="309"/>
    </row>
    <row r="325" spans="1:17" ht="21.95" customHeight="1">
      <c r="A325" s="81"/>
      <c r="B325" s="120" t="s">
        <v>769</v>
      </c>
      <c r="C325" s="116">
        <v>3</v>
      </c>
      <c r="D325" s="118" t="s">
        <v>770</v>
      </c>
      <c r="E325" s="188" t="s">
        <v>36</v>
      </c>
      <c r="F325" s="119">
        <v>426990</v>
      </c>
      <c r="G325" s="119">
        <v>3893778</v>
      </c>
      <c r="H325" s="313">
        <f t="shared" si="8"/>
        <v>0.48372112562494707</v>
      </c>
      <c r="I325" s="309"/>
      <c r="J325" s="309"/>
      <c r="K325" s="320"/>
      <c r="L325" s="309"/>
      <c r="M325" s="320"/>
      <c r="N325" s="321"/>
      <c r="O325" s="321"/>
      <c r="P325" s="309"/>
      <c r="Q325" s="309"/>
    </row>
    <row r="326" spans="1:17" ht="21.95" customHeight="1">
      <c r="A326" s="81"/>
      <c r="B326" s="120" t="s">
        <v>771</v>
      </c>
      <c r="C326" s="116">
        <v>4</v>
      </c>
      <c r="D326" s="118" t="s">
        <v>772</v>
      </c>
      <c r="E326" s="188" t="s">
        <v>36</v>
      </c>
      <c r="F326" s="119">
        <v>88</v>
      </c>
      <c r="G326" s="119">
        <v>1252</v>
      </c>
      <c r="H326" s="313">
        <f t="shared" si="8"/>
        <v>1.5553502261362454E-4</v>
      </c>
      <c r="I326" s="309"/>
      <c r="J326" s="309"/>
      <c r="K326" s="320"/>
      <c r="L326" s="309"/>
      <c r="M326" s="320"/>
      <c r="N326" s="321"/>
      <c r="O326" s="321"/>
      <c r="P326" s="309"/>
      <c r="Q326" s="309"/>
    </row>
    <row r="327" spans="1:17" ht="21.95" customHeight="1">
      <c r="A327" s="81"/>
      <c r="B327" s="120" t="s">
        <v>773</v>
      </c>
      <c r="C327" s="116">
        <v>4</v>
      </c>
      <c r="D327" s="118" t="s">
        <v>774</v>
      </c>
      <c r="E327" s="188" t="s">
        <v>36</v>
      </c>
      <c r="F327" s="119">
        <v>166009</v>
      </c>
      <c r="G327" s="119">
        <v>448433</v>
      </c>
      <c r="H327" s="313">
        <f t="shared" ref="H327:H347" si="10">G327/$G$348*100</f>
        <v>5.5708495843207265E-2</v>
      </c>
      <c r="I327" s="309"/>
      <c r="J327" s="309"/>
      <c r="K327" s="320"/>
      <c r="L327" s="309"/>
      <c r="M327" s="320"/>
      <c r="N327" s="321"/>
      <c r="O327" s="321"/>
      <c r="P327" s="309"/>
      <c r="Q327" s="309"/>
    </row>
    <row r="328" spans="1:17" ht="21.95" customHeight="1">
      <c r="A328" s="81"/>
      <c r="B328" s="120" t="s">
        <v>775</v>
      </c>
      <c r="C328" s="116">
        <v>3</v>
      </c>
      <c r="D328" s="118" t="s">
        <v>776</v>
      </c>
      <c r="E328" s="188" t="s">
        <v>36</v>
      </c>
      <c r="F328" s="119">
        <v>4872</v>
      </c>
      <c r="G328" s="119">
        <v>32200</v>
      </c>
      <c r="H328" s="313">
        <f t="shared" si="10"/>
        <v>4.0001818915005672E-3</v>
      </c>
      <c r="I328" s="309"/>
      <c r="J328" s="309"/>
      <c r="K328" s="320"/>
      <c r="L328" s="309"/>
      <c r="M328" s="320"/>
      <c r="N328" s="321"/>
      <c r="O328" s="321"/>
      <c r="P328" s="309"/>
      <c r="Q328" s="309"/>
    </row>
    <row r="329" spans="1:17" ht="21.95" customHeight="1">
      <c r="A329" s="81"/>
      <c r="B329" s="120" t="s">
        <v>777</v>
      </c>
      <c r="C329" s="116">
        <v>3</v>
      </c>
      <c r="D329" s="118" t="s">
        <v>778</v>
      </c>
      <c r="E329" s="188" t="s">
        <v>36</v>
      </c>
      <c r="F329" s="119">
        <v>3719</v>
      </c>
      <c r="G329" s="119">
        <v>98540</v>
      </c>
      <c r="H329" s="313">
        <f t="shared" si="10"/>
        <v>1.2241550422002047E-2</v>
      </c>
      <c r="I329" s="309"/>
      <c r="J329" s="309"/>
      <c r="K329" s="320"/>
      <c r="L329" s="309"/>
      <c r="M329" s="320"/>
      <c r="N329" s="321"/>
      <c r="O329" s="321"/>
      <c r="P329" s="309"/>
      <c r="Q329" s="309"/>
    </row>
    <row r="330" spans="1:17" ht="21.95" customHeight="1">
      <c r="A330" s="81"/>
      <c r="B330" s="120" t="s">
        <v>779</v>
      </c>
      <c r="C330" s="116">
        <v>3</v>
      </c>
      <c r="D330" s="118" t="s">
        <v>780</v>
      </c>
      <c r="E330" s="188"/>
      <c r="F330" s="119"/>
      <c r="G330" s="119">
        <v>552202</v>
      </c>
      <c r="H330" s="313">
        <f t="shared" si="10"/>
        <v>6.8599641020198637E-2</v>
      </c>
      <c r="I330" s="309"/>
      <c r="J330" s="309"/>
      <c r="K330" s="320"/>
      <c r="L330" s="309"/>
      <c r="M330" s="320"/>
      <c r="N330" s="321"/>
      <c r="O330" s="321"/>
      <c r="P330" s="309"/>
      <c r="Q330" s="309"/>
    </row>
    <row r="331" spans="1:17" ht="21.95" customHeight="1">
      <c r="A331" s="81"/>
      <c r="B331" s="120" t="s">
        <v>781</v>
      </c>
      <c r="C331" s="116">
        <v>4</v>
      </c>
      <c r="D331" s="118" t="s">
        <v>782</v>
      </c>
      <c r="E331" s="188"/>
      <c r="F331" s="119"/>
      <c r="G331" s="119">
        <v>277524</v>
      </c>
      <c r="H331" s="313">
        <f t="shared" si="10"/>
        <v>3.4476598734683332E-2</v>
      </c>
      <c r="I331" s="309"/>
      <c r="J331" s="309"/>
      <c r="K331" s="320"/>
      <c r="L331" s="309"/>
      <c r="M331" s="320"/>
      <c r="N331" s="321"/>
      <c r="O331" s="321"/>
      <c r="P331" s="309"/>
      <c r="Q331" s="309"/>
    </row>
    <row r="332" spans="1:17" ht="21.95" customHeight="1">
      <c r="A332" s="81"/>
      <c r="B332" s="120" t="s">
        <v>783</v>
      </c>
      <c r="C332" s="116">
        <v>5</v>
      </c>
      <c r="D332" s="118" t="s">
        <v>784</v>
      </c>
      <c r="E332" s="188" t="s">
        <v>698</v>
      </c>
      <c r="F332" s="119">
        <v>2618</v>
      </c>
      <c r="G332" s="119">
        <v>30036</v>
      </c>
      <c r="H332" s="313">
        <f t="shared" si="10"/>
        <v>3.7313497917115229E-3</v>
      </c>
      <c r="I332" s="309"/>
      <c r="J332" s="309"/>
      <c r="K332" s="320"/>
      <c r="L332" s="309"/>
      <c r="M332" s="320"/>
      <c r="N332" s="321"/>
      <c r="O332" s="321"/>
      <c r="P332" s="309"/>
      <c r="Q332" s="309"/>
    </row>
    <row r="333" spans="1:17" ht="21.95" customHeight="1">
      <c r="A333" s="81"/>
      <c r="B333" s="120" t="s">
        <v>785</v>
      </c>
      <c r="C333" s="116">
        <v>3</v>
      </c>
      <c r="D333" s="118" t="s">
        <v>786</v>
      </c>
      <c r="E333" s="188"/>
      <c r="F333" s="119"/>
      <c r="G333" s="119">
        <v>693568</v>
      </c>
      <c r="H333" s="313">
        <f t="shared" si="10"/>
        <v>8.6161433357896444E-2</v>
      </c>
      <c r="I333" s="309"/>
      <c r="J333" s="309"/>
      <c r="K333" s="320"/>
      <c r="L333" s="309"/>
      <c r="M333" s="320"/>
      <c r="N333" s="321"/>
      <c r="O333" s="321"/>
      <c r="P333" s="309"/>
      <c r="Q333" s="309"/>
    </row>
    <row r="334" spans="1:17" ht="21.95" customHeight="1">
      <c r="A334" s="81"/>
      <c r="B334" s="120" t="s">
        <v>787</v>
      </c>
      <c r="C334" s="116">
        <v>4</v>
      </c>
      <c r="D334" s="118" t="s">
        <v>788</v>
      </c>
      <c r="E334" s="188"/>
      <c r="F334" s="119"/>
      <c r="G334" s="119">
        <v>579198</v>
      </c>
      <c r="H334" s="313">
        <f t="shared" si="10"/>
        <v>7.1953333887992091E-2</v>
      </c>
      <c r="I334" s="309"/>
      <c r="J334" s="309"/>
      <c r="K334" s="320"/>
      <c r="L334" s="309"/>
      <c r="M334" s="320"/>
      <c r="N334" s="321"/>
      <c r="O334" s="321"/>
      <c r="P334" s="309"/>
      <c r="Q334" s="309"/>
    </row>
    <row r="335" spans="1:17" ht="21.95" customHeight="1">
      <c r="A335" s="81"/>
      <c r="B335" s="120" t="s">
        <v>789</v>
      </c>
      <c r="C335" s="116">
        <v>5</v>
      </c>
      <c r="D335" s="118" t="s">
        <v>790</v>
      </c>
      <c r="E335" s="188" t="s">
        <v>698</v>
      </c>
      <c r="F335" s="119">
        <v>13767</v>
      </c>
      <c r="G335" s="119">
        <v>19462</v>
      </c>
      <c r="H335" s="313">
        <f t="shared" si="10"/>
        <v>2.4177496885833551E-3</v>
      </c>
      <c r="I335" s="309"/>
      <c r="J335" s="309"/>
      <c r="K335" s="320"/>
      <c r="L335" s="309"/>
      <c r="M335" s="320"/>
      <c r="N335" s="321"/>
      <c r="O335" s="321"/>
      <c r="P335" s="309"/>
      <c r="Q335" s="309"/>
    </row>
    <row r="336" spans="1:17" ht="21.95" customHeight="1">
      <c r="A336" s="81"/>
      <c r="B336" s="120" t="s">
        <v>791</v>
      </c>
      <c r="C336" s="116">
        <v>3</v>
      </c>
      <c r="D336" s="118" t="s">
        <v>792</v>
      </c>
      <c r="E336" s="188" t="s">
        <v>36</v>
      </c>
      <c r="F336" s="119">
        <v>940</v>
      </c>
      <c r="G336" s="119">
        <v>2108834</v>
      </c>
      <c r="H336" s="313">
        <f t="shared" si="10"/>
        <v>0.26197886891244426</v>
      </c>
      <c r="I336" s="309"/>
      <c r="J336" s="309"/>
      <c r="K336" s="320"/>
      <c r="L336" s="309"/>
      <c r="M336" s="320"/>
      <c r="N336" s="321"/>
      <c r="O336" s="321"/>
      <c r="P336" s="309"/>
      <c r="Q336" s="309"/>
    </row>
    <row r="337" spans="1:17" ht="21.95" customHeight="1">
      <c r="A337" s="81"/>
      <c r="B337" s="120" t="s">
        <v>793</v>
      </c>
      <c r="C337" s="116">
        <v>4</v>
      </c>
      <c r="D337" s="118" t="s">
        <v>794</v>
      </c>
      <c r="E337" s="188" t="s">
        <v>36</v>
      </c>
      <c r="F337" s="119">
        <v>100</v>
      </c>
      <c r="G337" s="119">
        <v>17693</v>
      </c>
      <c r="H337" s="313">
        <f t="shared" si="10"/>
        <v>2.1979881430534017E-3</v>
      </c>
      <c r="I337" s="309"/>
      <c r="J337" s="309"/>
      <c r="K337" s="320"/>
      <c r="L337" s="309"/>
      <c r="M337" s="320"/>
      <c r="N337" s="321"/>
      <c r="O337" s="321"/>
      <c r="P337" s="309"/>
      <c r="Q337" s="309"/>
    </row>
    <row r="338" spans="1:17" ht="21.95" customHeight="1">
      <c r="A338" s="81"/>
      <c r="B338" s="120" t="s">
        <v>795</v>
      </c>
      <c r="C338" s="116">
        <v>3</v>
      </c>
      <c r="D338" s="118" t="s">
        <v>796</v>
      </c>
      <c r="E338" s="188"/>
      <c r="F338" s="119"/>
      <c r="G338" s="119">
        <v>1347</v>
      </c>
      <c r="H338" s="313">
        <f t="shared" si="10"/>
        <v>1.6733680148606409E-4</v>
      </c>
      <c r="I338" s="309"/>
      <c r="J338" s="309"/>
      <c r="K338" s="320"/>
      <c r="L338" s="309"/>
      <c r="M338" s="320"/>
      <c r="N338" s="321"/>
      <c r="O338" s="321"/>
      <c r="P338" s="309"/>
      <c r="Q338" s="309"/>
    </row>
    <row r="339" spans="1:17" ht="21.95" customHeight="1">
      <c r="A339" s="81"/>
      <c r="B339" s="120" t="s">
        <v>797</v>
      </c>
      <c r="C339" s="116">
        <v>4</v>
      </c>
      <c r="D339" s="118" t="s">
        <v>798</v>
      </c>
      <c r="E339" s="188"/>
      <c r="F339" s="119"/>
      <c r="G339" s="119">
        <v>1347</v>
      </c>
      <c r="H339" s="313">
        <f t="shared" si="10"/>
        <v>1.6733680148606409E-4</v>
      </c>
      <c r="I339" s="309"/>
      <c r="J339" s="309"/>
      <c r="K339" s="320"/>
      <c r="L339" s="309"/>
      <c r="M339" s="320"/>
      <c r="N339" s="321"/>
      <c r="O339" s="321"/>
      <c r="P339" s="309"/>
      <c r="Q339" s="309"/>
    </row>
    <row r="340" spans="1:17" ht="21.95" customHeight="1">
      <c r="A340" s="81"/>
      <c r="B340" s="120" t="s">
        <v>799</v>
      </c>
      <c r="C340" s="116">
        <v>3</v>
      </c>
      <c r="D340" s="118" t="s">
        <v>800</v>
      </c>
      <c r="E340" s="188"/>
      <c r="F340" s="119"/>
      <c r="G340" s="119">
        <v>641</v>
      </c>
      <c r="H340" s="313">
        <f t="shared" si="10"/>
        <v>7.9630950076144827E-5</v>
      </c>
      <c r="I340" s="309"/>
      <c r="J340" s="309"/>
      <c r="K340" s="320"/>
      <c r="L340" s="309"/>
      <c r="M340" s="320"/>
      <c r="N340" s="321"/>
      <c r="O340" s="321"/>
      <c r="P340" s="309"/>
      <c r="Q340" s="309"/>
    </row>
    <row r="341" spans="1:17" ht="21.95" customHeight="1">
      <c r="A341" s="81"/>
      <c r="B341" s="120" t="s">
        <v>801</v>
      </c>
      <c r="C341" s="116">
        <v>3</v>
      </c>
      <c r="D341" s="118" t="s">
        <v>802</v>
      </c>
      <c r="E341" s="188" t="s">
        <v>36</v>
      </c>
      <c r="F341" s="119">
        <v>29941</v>
      </c>
      <c r="G341" s="119">
        <v>193965</v>
      </c>
      <c r="H341" s="313">
        <f t="shared" si="10"/>
        <v>2.4096126726239363E-2</v>
      </c>
      <c r="I341" s="309"/>
      <c r="J341" s="309"/>
      <c r="K341" s="320"/>
      <c r="L341" s="309"/>
      <c r="M341" s="320"/>
      <c r="N341" s="321"/>
      <c r="O341" s="321"/>
      <c r="P341" s="309"/>
      <c r="Q341" s="309"/>
    </row>
    <row r="342" spans="1:17" ht="21.95" customHeight="1">
      <c r="A342" s="81"/>
      <c r="B342" s="120" t="s">
        <v>803</v>
      </c>
      <c r="C342" s="116">
        <v>4</v>
      </c>
      <c r="D342" s="118" t="s">
        <v>804</v>
      </c>
      <c r="E342" s="188" t="s">
        <v>36</v>
      </c>
      <c r="F342" s="119">
        <v>11669</v>
      </c>
      <c r="G342" s="119">
        <v>83534</v>
      </c>
      <c r="H342" s="313">
        <f t="shared" si="10"/>
        <v>1.0377366277161751E-2</v>
      </c>
      <c r="I342" s="309"/>
      <c r="J342" s="309"/>
      <c r="K342" s="320"/>
      <c r="L342" s="309"/>
      <c r="M342" s="320"/>
      <c r="N342" s="321"/>
      <c r="O342" s="321"/>
      <c r="P342" s="309"/>
      <c r="Q342" s="309"/>
    </row>
    <row r="343" spans="1:17" ht="21.95" customHeight="1">
      <c r="A343" s="81"/>
      <c r="B343" s="120" t="s">
        <v>805</v>
      </c>
      <c r="C343" s="116">
        <v>4</v>
      </c>
      <c r="D343" s="118" t="s">
        <v>806</v>
      </c>
      <c r="E343" s="188" t="s">
        <v>36</v>
      </c>
      <c r="F343" s="119">
        <v>18272</v>
      </c>
      <c r="G343" s="119">
        <v>110431</v>
      </c>
      <c r="H343" s="313">
        <f t="shared" si="10"/>
        <v>1.3718760449077614E-2</v>
      </c>
      <c r="I343" s="309"/>
      <c r="J343" s="309"/>
      <c r="K343" s="320"/>
      <c r="L343" s="309"/>
      <c r="M343" s="320"/>
      <c r="N343" s="321"/>
      <c r="O343" s="321"/>
      <c r="P343" s="309"/>
      <c r="Q343" s="309"/>
    </row>
    <row r="344" spans="1:17" ht="21.95" customHeight="1">
      <c r="A344" s="81"/>
      <c r="B344" s="120" t="s">
        <v>807</v>
      </c>
      <c r="C344" s="116">
        <v>3</v>
      </c>
      <c r="D344" s="118" t="s">
        <v>808</v>
      </c>
      <c r="E344" s="188" t="s">
        <v>36</v>
      </c>
      <c r="F344" s="119">
        <v>671</v>
      </c>
      <c r="G344" s="119">
        <v>6998</v>
      </c>
      <c r="H344" s="313">
        <f t="shared" si="10"/>
        <v>8.6935630051928475E-4</v>
      </c>
      <c r="I344" s="309"/>
      <c r="J344" s="309"/>
      <c r="K344" s="320"/>
      <c r="L344" s="309"/>
      <c r="M344" s="320"/>
      <c r="N344" s="321"/>
      <c r="O344" s="321"/>
      <c r="P344" s="309"/>
      <c r="Q344" s="309"/>
    </row>
    <row r="345" spans="1:17" ht="21.95" customHeight="1">
      <c r="A345" s="81"/>
      <c r="B345" s="110" t="s">
        <v>809</v>
      </c>
      <c r="C345" s="106">
        <v>1</v>
      </c>
      <c r="D345" s="108" t="s">
        <v>810</v>
      </c>
      <c r="E345" s="186"/>
      <c r="F345" s="109"/>
      <c r="G345" s="109">
        <v>113339396</v>
      </c>
      <c r="H345" s="311">
        <f>G345/$G$348*100</f>
        <v>14.080068306609061</v>
      </c>
      <c r="I345" s="309"/>
      <c r="J345" s="309"/>
      <c r="K345" s="320"/>
      <c r="L345" s="309"/>
      <c r="M345" s="320"/>
      <c r="N345" s="321"/>
      <c r="O345" s="321"/>
      <c r="P345" s="309"/>
      <c r="Q345" s="309"/>
    </row>
    <row r="346" spans="1:17" ht="21.95" customHeight="1">
      <c r="B346" s="115" t="s">
        <v>811</v>
      </c>
      <c r="C346" s="111">
        <v>2</v>
      </c>
      <c r="D346" s="113" t="s">
        <v>812</v>
      </c>
      <c r="E346" s="187"/>
      <c r="F346" s="114"/>
      <c r="G346" s="114">
        <v>112670598</v>
      </c>
      <c r="H346" s="312">
        <f t="shared" si="10"/>
        <v>13.99698403180559</v>
      </c>
      <c r="I346" s="309"/>
      <c r="J346" s="309"/>
      <c r="K346" s="320"/>
      <c r="L346" s="309"/>
      <c r="M346" s="320"/>
      <c r="N346" s="321"/>
      <c r="O346" s="321"/>
      <c r="P346" s="309"/>
      <c r="Q346" s="309"/>
    </row>
    <row r="347" spans="1:17" ht="21.95" customHeight="1" thickBot="1">
      <c r="B347" s="427" t="s">
        <v>813</v>
      </c>
      <c r="C347" s="428">
        <v>2</v>
      </c>
      <c r="D347" s="429" t="s">
        <v>814</v>
      </c>
      <c r="E347" s="430" t="s">
        <v>36</v>
      </c>
      <c r="F347" s="431">
        <v>514</v>
      </c>
      <c r="G347" s="431">
        <v>68165</v>
      </c>
      <c r="H347" s="432">
        <f t="shared" si="10"/>
        <v>8.4680869141036067E-3</v>
      </c>
      <c r="I347" s="309"/>
      <c r="J347" s="309"/>
      <c r="K347" s="320"/>
      <c r="L347" s="309"/>
      <c r="M347" s="320"/>
      <c r="N347" s="321"/>
      <c r="O347" s="321"/>
      <c r="P347" s="309"/>
      <c r="Q347" s="309"/>
    </row>
    <row r="348" spans="1:17" ht="21.95" customHeight="1" thickBot="1">
      <c r="B348" s="330" t="s">
        <v>1298</v>
      </c>
      <c r="C348" s="423"/>
      <c r="D348" s="423"/>
      <c r="E348" s="424"/>
      <c r="F348" s="425"/>
      <c r="G348" s="425">
        <f>G6+G31+G46+G27+G52+G56+G82+G191+G284+G345</f>
        <v>804963396</v>
      </c>
      <c r="H348" s="426">
        <f>G348/$G$348*100</f>
        <v>100</v>
      </c>
      <c r="I348" s="309"/>
      <c r="J348" s="309"/>
      <c r="K348" s="320"/>
      <c r="L348" s="309"/>
      <c r="M348" s="320"/>
      <c r="N348" s="321"/>
      <c r="O348" s="321"/>
      <c r="P348" s="309"/>
      <c r="Q348" s="309"/>
    </row>
    <row r="349" spans="1:17" ht="21.95" customHeight="1">
      <c r="B349" s="309"/>
      <c r="C349" s="320"/>
      <c r="D349" s="309"/>
      <c r="E349" s="320"/>
      <c r="F349" s="321"/>
      <c r="G349" s="321"/>
      <c r="H349" s="309"/>
      <c r="I349" s="309"/>
      <c r="J349" s="309"/>
      <c r="K349" s="320"/>
      <c r="L349" s="309"/>
      <c r="M349" s="320"/>
      <c r="N349" s="321"/>
      <c r="O349" s="321"/>
      <c r="P349" s="309"/>
      <c r="Q349" s="309"/>
    </row>
    <row r="357" spans="6:7" ht="21.95" customHeight="1">
      <c r="F357" s="101"/>
      <c r="G357" s="101"/>
    </row>
    <row r="358" spans="6:7" ht="21.95" customHeight="1">
      <c r="F358" s="101"/>
      <c r="G358" s="101"/>
    </row>
    <row r="359" spans="6:7" ht="21.95" customHeight="1">
      <c r="F359" s="101"/>
      <c r="G359" s="101"/>
    </row>
    <row r="360" spans="6:7" ht="21.95" customHeight="1">
      <c r="F360" s="101"/>
      <c r="G360" s="101"/>
    </row>
    <row r="361" spans="6:7" ht="21.95" customHeight="1">
      <c r="F361" s="101"/>
      <c r="G361" s="101"/>
    </row>
    <row r="362" spans="6:7" ht="21.95" customHeight="1">
      <c r="F362" s="101"/>
      <c r="G362" s="101"/>
    </row>
    <row r="363" spans="6:7" ht="21.95" customHeight="1">
      <c r="F363" s="101"/>
      <c r="G363" s="101"/>
    </row>
    <row r="364" spans="6:7" ht="21.95" customHeight="1">
      <c r="F364" s="101"/>
      <c r="G364" s="101"/>
    </row>
    <row r="365" spans="6:7" ht="21.95" customHeight="1">
      <c r="F365" s="101"/>
      <c r="G365" s="101"/>
    </row>
    <row r="366" spans="6:7" ht="21.95" customHeight="1">
      <c r="F366" s="101"/>
      <c r="G366" s="101"/>
    </row>
    <row r="367" spans="6:7" ht="21.95" customHeight="1">
      <c r="F367" s="101"/>
      <c r="G367" s="101"/>
    </row>
    <row r="368" spans="6:7" ht="21.95" customHeight="1">
      <c r="F368" s="101"/>
      <c r="G368" s="101"/>
    </row>
    <row r="369" spans="6:7" ht="21.95" customHeight="1">
      <c r="F369" s="101"/>
      <c r="G369" s="101"/>
    </row>
    <row r="370" spans="6:7" ht="21.95" customHeight="1">
      <c r="F370" s="101"/>
      <c r="G370" s="101"/>
    </row>
    <row r="371" spans="6:7" ht="21.95" customHeight="1">
      <c r="F371" s="101"/>
      <c r="G371" s="101"/>
    </row>
    <row r="372" spans="6:7" ht="21.95" customHeight="1">
      <c r="F372" s="101"/>
      <c r="G372" s="101"/>
    </row>
    <row r="373" spans="6:7" ht="21.95" customHeight="1">
      <c r="F373" s="101"/>
      <c r="G373" s="101"/>
    </row>
    <row r="374" spans="6:7" ht="21.95" customHeight="1">
      <c r="F374" s="101"/>
      <c r="G374" s="101"/>
    </row>
    <row r="375" spans="6:7" ht="21.95" customHeight="1">
      <c r="F375" s="101"/>
      <c r="G375" s="101"/>
    </row>
    <row r="376" spans="6:7" ht="21.95" customHeight="1">
      <c r="F376" s="101"/>
      <c r="G376" s="101"/>
    </row>
    <row r="377" spans="6:7" ht="21.95" customHeight="1">
      <c r="F377" s="101"/>
      <c r="G377" s="101"/>
    </row>
    <row r="378" spans="6:7" ht="21.95" customHeight="1">
      <c r="F378" s="101"/>
      <c r="G378" s="101"/>
    </row>
    <row r="379" spans="6:7" ht="21.95" customHeight="1">
      <c r="F379" s="101"/>
      <c r="G379" s="101"/>
    </row>
    <row r="380" spans="6:7" ht="21.95" customHeight="1">
      <c r="F380" s="101"/>
      <c r="G380" s="101"/>
    </row>
    <row r="381" spans="6:7" ht="21.95" customHeight="1">
      <c r="F381" s="101"/>
      <c r="G381" s="101"/>
    </row>
    <row r="382" spans="6:7" ht="21.95" customHeight="1">
      <c r="F382" s="101"/>
      <c r="G382" s="101"/>
    </row>
    <row r="383" spans="6:7" ht="21.95" customHeight="1">
      <c r="F383" s="101"/>
      <c r="G383" s="101"/>
    </row>
    <row r="384" spans="6:7" ht="21.95" customHeight="1">
      <c r="F384" s="101"/>
      <c r="G384" s="101"/>
    </row>
    <row r="385" spans="2:7" ht="21.95" customHeight="1">
      <c r="F385" s="101"/>
      <c r="G385" s="101"/>
    </row>
    <row r="386" spans="2:7" ht="21.95" customHeight="1">
      <c r="F386" s="101"/>
      <c r="G386" s="101"/>
    </row>
    <row r="387" spans="2:7" ht="21.95" customHeight="1">
      <c r="F387" s="101"/>
      <c r="G387" s="101"/>
    </row>
    <row r="388" spans="2:7" ht="21.95" customHeight="1">
      <c r="F388" s="101"/>
      <c r="G388" s="101"/>
    </row>
    <row r="389" spans="2:7" ht="21.95" customHeight="1">
      <c r="F389" s="101"/>
      <c r="G389" s="101"/>
    </row>
    <row r="390" spans="2:7" ht="21.95" customHeight="1">
      <c r="F390" s="101"/>
      <c r="G390" s="101"/>
    </row>
    <row r="391" spans="2:7" ht="21.95" customHeight="1">
      <c r="F391" s="101"/>
      <c r="G391" s="101"/>
    </row>
    <row r="392" spans="2:7" ht="21.95" customHeight="1">
      <c r="F392" s="101"/>
      <c r="G392" s="101"/>
    </row>
    <row r="393" spans="2:7" ht="21.95" customHeight="1">
      <c r="F393" s="101"/>
      <c r="G393" s="101"/>
    </row>
    <row r="394" spans="2:7" ht="21.95" customHeight="1">
      <c r="F394" s="101"/>
      <c r="G394" s="101"/>
    </row>
    <row r="395" spans="2:7" ht="21.95" customHeight="1">
      <c r="F395" s="101"/>
      <c r="G395" s="101"/>
    </row>
    <row r="396" spans="2:7" ht="21.95" customHeight="1">
      <c r="F396" s="101"/>
      <c r="G396" s="101"/>
    </row>
    <row r="397" spans="2:7" ht="21.95" customHeight="1">
      <c r="B397" s="102"/>
      <c r="C397" s="103"/>
      <c r="D397" s="104"/>
      <c r="E397" s="137"/>
      <c r="F397" s="93"/>
      <c r="G397" s="93"/>
    </row>
    <row r="398" spans="2:7" ht="21.95" customHeight="1">
      <c r="B398" s="102"/>
      <c r="C398" s="103"/>
      <c r="D398" s="104"/>
      <c r="E398" s="137"/>
      <c r="F398" s="93"/>
      <c r="G398" s="93"/>
    </row>
    <row r="399" spans="2:7" ht="21.95" customHeight="1">
      <c r="B399" s="102"/>
      <c r="C399" s="103"/>
      <c r="D399" s="104"/>
      <c r="E399" s="137"/>
      <c r="F399" s="93"/>
      <c r="G399" s="93"/>
    </row>
    <row r="400" spans="2:7" ht="21.95" customHeight="1">
      <c r="B400" s="102"/>
      <c r="C400" s="103"/>
      <c r="D400" s="104"/>
      <c r="E400" s="137"/>
      <c r="F400" s="93"/>
      <c r="G400" s="93"/>
    </row>
    <row r="401" spans="2:7" ht="21.95" customHeight="1">
      <c r="B401" s="102"/>
      <c r="C401" s="103"/>
      <c r="D401" s="104"/>
      <c r="E401" s="137"/>
      <c r="F401" s="93"/>
      <c r="G401" s="93"/>
    </row>
    <row r="402" spans="2:7" ht="21.95" customHeight="1">
      <c r="B402" s="102"/>
      <c r="C402" s="103"/>
      <c r="D402" s="104"/>
      <c r="E402" s="137"/>
      <c r="F402" s="93"/>
      <c r="G402" s="93"/>
    </row>
    <row r="403" spans="2:7" ht="21.95" customHeight="1">
      <c r="B403" s="102"/>
      <c r="C403" s="103"/>
      <c r="D403" s="104"/>
      <c r="E403" s="137"/>
      <c r="F403" s="93"/>
      <c r="G403" s="93"/>
    </row>
    <row r="404" spans="2:7" ht="21.95" customHeight="1">
      <c r="B404" s="105"/>
      <c r="C404" s="105"/>
      <c r="D404" s="105"/>
      <c r="E404" s="137"/>
      <c r="F404" s="93"/>
      <c r="G404" s="93"/>
    </row>
    <row r="405" spans="2:7" ht="21.95" customHeight="1">
      <c r="B405" s="102"/>
      <c r="C405" s="103"/>
      <c r="D405" s="104"/>
      <c r="E405" s="137"/>
      <c r="F405" s="93"/>
      <c r="G405" s="93"/>
    </row>
    <row r="406" spans="2:7" ht="21.95" customHeight="1">
      <c r="B406" s="102"/>
      <c r="C406" s="103"/>
      <c r="D406" s="104"/>
      <c r="E406" s="137"/>
      <c r="F406" s="93"/>
      <c r="G406" s="93"/>
    </row>
    <row r="407" spans="2:7" ht="21.95" customHeight="1">
      <c r="B407" s="102"/>
      <c r="C407" s="103"/>
      <c r="D407" s="104"/>
      <c r="E407" s="137"/>
      <c r="F407" s="93"/>
      <c r="G407" s="93"/>
    </row>
    <row r="408" spans="2:7" ht="21.95" customHeight="1">
      <c r="B408" s="102"/>
      <c r="C408" s="103"/>
      <c r="D408" s="104"/>
      <c r="E408" s="137"/>
      <c r="F408" s="93"/>
      <c r="G408" s="93"/>
    </row>
    <row r="409" spans="2:7" ht="21.95" customHeight="1">
      <c r="B409" s="105"/>
      <c r="C409" s="105"/>
      <c r="D409" s="105"/>
      <c r="E409" s="137"/>
      <c r="F409" s="97"/>
      <c r="G409" s="93"/>
    </row>
  </sheetData>
  <mergeCells count="2">
    <mergeCell ref="J306:N306"/>
    <mergeCell ref="J321:N321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1"/>
  <sheetViews>
    <sheetView tabSelected="1" topLeftCell="A128" workbookViewId="0">
      <selection activeCell="G162" sqref="G162"/>
    </sheetView>
  </sheetViews>
  <sheetFormatPr defaultRowHeight="21.95" customHeight="1"/>
  <cols>
    <col min="1" max="1" width="2" style="99" customWidth="1"/>
    <col min="2" max="2" width="11.75" style="99" customWidth="1"/>
    <col min="3" max="3" width="4.75" style="100" customWidth="1"/>
    <col min="4" max="4" width="32.125" style="99" customWidth="1"/>
    <col min="5" max="5" width="5.75" style="136" customWidth="1"/>
    <col min="6" max="6" width="12.875" style="82" customWidth="1"/>
    <col min="7" max="7" width="18.625" style="82" bestFit="1" customWidth="1"/>
    <col min="8" max="8" width="9" style="99"/>
    <col min="9" max="9" width="3.375" style="99" customWidth="1"/>
    <col min="10" max="10" width="12" style="99" bestFit="1" customWidth="1"/>
    <col min="11" max="11" width="5.25" style="99" bestFit="1" customWidth="1"/>
    <col min="12" max="12" width="35.375" style="99" bestFit="1" customWidth="1"/>
    <col min="13" max="13" width="6.5" style="136" bestFit="1" customWidth="1"/>
    <col min="14" max="14" width="11" style="82" bestFit="1" customWidth="1"/>
    <col min="15" max="15" width="16.625" style="82" bestFit="1" customWidth="1"/>
    <col min="16" max="16384" width="9" style="99"/>
  </cols>
  <sheetData>
    <row r="1" spans="1:16" s="74" customFormat="1" ht="21.95" customHeight="1">
      <c r="B1" s="271" t="s">
        <v>1308</v>
      </c>
      <c r="C1" s="270"/>
      <c r="D1" s="271"/>
      <c r="E1" s="270"/>
      <c r="F1" s="272"/>
      <c r="G1" s="272"/>
      <c r="H1" s="271"/>
      <c r="I1" s="271"/>
      <c r="J1" s="271"/>
      <c r="K1" s="271"/>
      <c r="L1" s="271"/>
      <c r="M1" s="270"/>
      <c r="N1" s="272"/>
      <c r="O1" s="272"/>
      <c r="P1" s="271"/>
    </row>
    <row r="2" spans="1:16" s="76" customFormat="1" ht="21.95" customHeight="1">
      <c r="B2" s="310"/>
      <c r="C2" s="274"/>
      <c r="D2" s="275"/>
      <c r="E2" s="274"/>
      <c r="F2" s="276"/>
      <c r="G2" s="276"/>
      <c r="H2" s="275"/>
      <c r="I2" s="275"/>
      <c r="J2" s="275"/>
      <c r="K2" s="275"/>
      <c r="L2" s="275"/>
      <c r="M2" s="274"/>
      <c r="N2" s="276"/>
      <c r="O2" s="276"/>
      <c r="P2" s="275"/>
    </row>
    <row r="3" spans="1:16" s="78" customFormat="1" ht="21.95" customHeight="1">
      <c r="B3" s="280" t="s">
        <v>1300</v>
      </c>
      <c r="C3" s="279"/>
      <c r="D3" s="280"/>
      <c r="E3" s="279"/>
      <c r="F3" s="281"/>
      <c r="G3" s="281"/>
      <c r="H3" s="280"/>
      <c r="I3" s="280"/>
      <c r="J3" s="280"/>
      <c r="K3" s="280"/>
      <c r="L3" s="280"/>
      <c r="M3" s="279"/>
      <c r="N3" s="281"/>
      <c r="O3" s="281"/>
      <c r="P3" s="280"/>
    </row>
    <row r="4" spans="1:16" ht="21.95" customHeight="1" thickBot="1">
      <c r="B4" s="322" t="s">
        <v>1</v>
      </c>
      <c r="C4" s="323"/>
      <c r="D4" s="324"/>
      <c r="E4" s="323"/>
      <c r="F4" s="325"/>
      <c r="G4" s="325"/>
      <c r="H4" s="285" t="s">
        <v>1272</v>
      </c>
      <c r="I4" s="309"/>
      <c r="J4" s="273" t="s">
        <v>1273</v>
      </c>
      <c r="K4" s="282"/>
      <c r="L4" s="283"/>
      <c r="M4" s="282"/>
      <c r="N4" s="287"/>
      <c r="O4" s="287"/>
      <c r="P4" s="326" t="s">
        <v>1272</v>
      </c>
    </row>
    <row r="5" spans="1:16" s="81" customFormat="1" ht="21.95" customHeight="1" thickBot="1">
      <c r="A5" s="504"/>
      <c r="B5" s="419" t="s">
        <v>1274</v>
      </c>
      <c r="C5" s="419" t="s">
        <v>1275</v>
      </c>
      <c r="D5" s="413" t="s">
        <v>1276</v>
      </c>
      <c r="E5" s="413" t="s">
        <v>1277</v>
      </c>
      <c r="F5" s="414" t="s">
        <v>1278</v>
      </c>
      <c r="G5" s="414" t="s">
        <v>1279</v>
      </c>
      <c r="H5" s="415" t="s">
        <v>1280</v>
      </c>
      <c r="I5" s="309"/>
      <c r="J5" s="422" t="s">
        <v>1274</v>
      </c>
      <c r="K5" s="413" t="s">
        <v>1275</v>
      </c>
      <c r="L5" s="413" t="s">
        <v>1276</v>
      </c>
      <c r="M5" s="413" t="s">
        <v>1277</v>
      </c>
      <c r="N5" s="414" t="s">
        <v>1281</v>
      </c>
      <c r="O5" s="414" t="s">
        <v>1282</v>
      </c>
      <c r="P5" s="448" t="s">
        <v>1280</v>
      </c>
    </row>
    <row r="6" spans="1:16" ht="21.95" customHeight="1">
      <c r="A6" s="505"/>
      <c r="B6" s="449" t="s">
        <v>10</v>
      </c>
      <c r="C6" s="449">
        <v>1</v>
      </c>
      <c r="D6" s="409" t="s">
        <v>11</v>
      </c>
      <c r="E6" s="416"/>
      <c r="F6" s="336"/>
      <c r="G6" s="336">
        <v>40602</v>
      </c>
      <c r="H6" s="421">
        <f>G6/$G$143*100</f>
        <v>1.9732922595901339E-3</v>
      </c>
      <c r="I6" s="309"/>
      <c r="J6" s="408" t="s">
        <v>10</v>
      </c>
      <c r="K6" s="126">
        <v>1</v>
      </c>
      <c r="L6" s="409" t="s">
        <v>11</v>
      </c>
      <c r="M6" s="416"/>
      <c r="N6" s="336"/>
      <c r="O6" s="336">
        <v>15004119</v>
      </c>
      <c r="P6" s="447">
        <f>O6/$O$165*100</f>
        <v>2.2974000495854128</v>
      </c>
    </row>
    <row r="7" spans="1:16" ht="21.95" customHeight="1">
      <c r="A7" s="505"/>
      <c r="B7" s="112" t="s">
        <v>23</v>
      </c>
      <c r="C7" s="112">
        <v>2</v>
      </c>
      <c r="D7" s="113" t="s">
        <v>24</v>
      </c>
      <c r="E7" s="187" t="s">
        <v>18</v>
      </c>
      <c r="F7" s="114">
        <v>1</v>
      </c>
      <c r="G7" s="114">
        <v>1178</v>
      </c>
      <c r="H7" s="312">
        <f>G7/$G$143*100</f>
        <v>5.725181719612772E-5</v>
      </c>
      <c r="I7" s="309"/>
      <c r="J7" s="115" t="s">
        <v>23</v>
      </c>
      <c r="K7" s="111">
        <v>2</v>
      </c>
      <c r="L7" s="113" t="s">
        <v>24</v>
      </c>
      <c r="M7" s="187" t="s">
        <v>18</v>
      </c>
      <c r="N7" s="114">
        <v>5191</v>
      </c>
      <c r="O7" s="114">
        <v>3696602</v>
      </c>
      <c r="P7" s="328">
        <f t="shared" ref="P7:P70" si="0">O7/$O$165*100</f>
        <v>0.56601614650600529</v>
      </c>
    </row>
    <row r="8" spans="1:16" ht="21.95" customHeight="1">
      <c r="A8" s="505"/>
      <c r="B8" s="117" t="s">
        <v>41</v>
      </c>
      <c r="C8" s="117">
        <v>3</v>
      </c>
      <c r="D8" s="118" t="s">
        <v>42</v>
      </c>
      <c r="E8" s="188" t="s">
        <v>18</v>
      </c>
      <c r="F8" s="119">
        <v>1</v>
      </c>
      <c r="G8" s="119">
        <v>1178</v>
      </c>
      <c r="H8" s="313">
        <f t="shared" ref="H8:H71" si="1">G8/$G$143*100</f>
        <v>5.725181719612772E-5</v>
      </c>
      <c r="I8" s="309"/>
      <c r="J8" s="120" t="s">
        <v>25</v>
      </c>
      <c r="K8" s="116">
        <v>3</v>
      </c>
      <c r="L8" s="118" t="s">
        <v>1287</v>
      </c>
      <c r="M8" s="188" t="s">
        <v>36</v>
      </c>
      <c r="N8" s="119">
        <v>4836464</v>
      </c>
      <c r="O8" s="119">
        <v>3561571</v>
      </c>
      <c r="P8" s="329">
        <f t="shared" si="0"/>
        <v>0.54534047563885413</v>
      </c>
    </row>
    <row r="9" spans="1:16" ht="21.95" customHeight="1">
      <c r="A9" s="505"/>
      <c r="B9" s="112" t="s">
        <v>43</v>
      </c>
      <c r="C9" s="112">
        <v>2</v>
      </c>
      <c r="D9" s="113" t="s">
        <v>44</v>
      </c>
      <c r="E9" s="187" t="s">
        <v>18</v>
      </c>
      <c r="F9" s="114">
        <v>7</v>
      </c>
      <c r="G9" s="114">
        <v>6813</v>
      </c>
      <c r="H9" s="312">
        <f t="shared" si="1"/>
        <v>3.3111768298575397E-4</v>
      </c>
      <c r="I9" s="309"/>
      <c r="J9" s="120" t="s">
        <v>846</v>
      </c>
      <c r="K9" s="116">
        <v>4</v>
      </c>
      <c r="L9" s="118" t="s">
        <v>847</v>
      </c>
      <c r="M9" s="188" t="s">
        <v>36</v>
      </c>
      <c r="N9" s="119">
        <v>152453</v>
      </c>
      <c r="O9" s="119">
        <v>169709</v>
      </c>
      <c r="P9" s="329">
        <f t="shared" si="0"/>
        <v>2.5985495383973614E-2</v>
      </c>
    </row>
    <row r="10" spans="1:16" ht="21.95" customHeight="1">
      <c r="A10" s="505"/>
      <c r="B10" s="112" t="s">
        <v>49</v>
      </c>
      <c r="C10" s="112">
        <v>2</v>
      </c>
      <c r="D10" s="113" t="s">
        <v>50</v>
      </c>
      <c r="E10" s="187" t="s">
        <v>36</v>
      </c>
      <c r="F10" s="114">
        <v>395</v>
      </c>
      <c r="G10" s="114">
        <v>528</v>
      </c>
      <c r="H10" s="312">
        <f t="shared" si="1"/>
        <v>2.5661255924919722E-5</v>
      </c>
      <c r="I10" s="309"/>
      <c r="J10" s="120" t="s">
        <v>848</v>
      </c>
      <c r="K10" s="116">
        <v>5</v>
      </c>
      <c r="L10" s="118" t="s">
        <v>849</v>
      </c>
      <c r="M10" s="188" t="s">
        <v>36</v>
      </c>
      <c r="N10" s="119">
        <v>152453</v>
      </c>
      <c r="O10" s="119">
        <v>169709</v>
      </c>
      <c r="P10" s="329">
        <f t="shared" si="0"/>
        <v>2.5985495383973614E-2</v>
      </c>
    </row>
    <row r="11" spans="1:16" ht="21.95" customHeight="1">
      <c r="A11" s="505"/>
      <c r="B11" s="117" t="s">
        <v>55</v>
      </c>
      <c r="C11" s="117">
        <v>3</v>
      </c>
      <c r="D11" s="118" t="s">
        <v>56</v>
      </c>
      <c r="E11" s="188" t="s">
        <v>36</v>
      </c>
      <c r="F11" s="119">
        <v>395</v>
      </c>
      <c r="G11" s="119">
        <v>528</v>
      </c>
      <c r="H11" s="313">
        <f t="shared" si="1"/>
        <v>2.5661255924919722E-5</v>
      </c>
      <c r="I11" s="309"/>
      <c r="J11" s="120" t="s">
        <v>854</v>
      </c>
      <c r="K11" s="116">
        <v>4</v>
      </c>
      <c r="L11" s="118" t="s">
        <v>855</v>
      </c>
      <c r="M11" s="188" t="s">
        <v>36</v>
      </c>
      <c r="N11" s="119">
        <v>4255866</v>
      </c>
      <c r="O11" s="119">
        <v>3234159</v>
      </c>
      <c r="P11" s="329">
        <f t="shared" si="0"/>
        <v>0.49520781906402567</v>
      </c>
    </row>
    <row r="12" spans="1:16" ht="21.95" customHeight="1">
      <c r="A12" s="505"/>
      <c r="B12" s="112" t="s">
        <v>59</v>
      </c>
      <c r="C12" s="112">
        <v>2</v>
      </c>
      <c r="D12" s="113" t="s">
        <v>60</v>
      </c>
      <c r="E12" s="187" t="s">
        <v>18</v>
      </c>
      <c r="F12" s="114">
        <v>2</v>
      </c>
      <c r="G12" s="114">
        <v>2856</v>
      </c>
      <c r="H12" s="312">
        <f t="shared" si="1"/>
        <v>1.3880406613933849E-4</v>
      </c>
      <c r="I12" s="309"/>
      <c r="J12" s="120" t="s">
        <v>856</v>
      </c>
      <c r="K12" s="116">
        <v>5</v>
      </c>
      <c r="L12" s="118" t="s">
        <v>857</v>
      </c>
      <c r="M12" s="188" t="s">
        <v>36</v>
      </c>
      <c r="N12" s="119">
        <v>1190377</v>
      </c>
      <c r="O12" s="119">
        <v>949639</v>
      </c>
      <c r="P12" s="329">
        <f t="shared" si="0"/>
        <v>0.14540678367641857</v>
      </c>
    </row>
    <row r="13" spans="1:16" ht="21.95" customHeight="1">
      <c r="A13" s="505"/>
      <c r="B13" s="112" t="s">
        <v>61</v>
      </c>
      <c r="C13" s="112">
        <v>2</v>
      </c>
      <c r="D13" s="113" t="s">
        <v>62</v>
      </c>
      <c r="E13" s="187" t="s">
        <v>18</v>
      </c>
      <c r="F13" s="114">
        <v>1</v>
      </c>
      <c r="G13" s="114">
        <v>2012</v>
      </c>
      <c r="H13" s="312">
        <f t="shared" si="1"/>
        <v>9.778493735026228E-5</v>
      </c>
      <c r="I13" s="309"/>
      <c r="J13" s="120" t="s">
        <v>859</v>
      </c>
      <c r="K13" s="116">
        <v>5</v>
      </c>
      <c r="L13" s="118" t="s">
        <v>860</v>
      </c>
      <c r="M13" s="188" t="s">
        <v>36</v>
      </c>
      <c r="N13" s="119">
        <v>990586</v>
      </c>
      <c r="O13" s="119">
        <v>479716</v>
      </c>
      <c r="P13" s="329">
        <f t="shared" si="0"/>
        <v>7.3453133915221278E-2</v>
      </c>
    </row>
    <row r="14" spans="1:16" ht="21.95" customHeight="1">
      <c r="A14" s="505"/>
      <c r="B14" s="112" t="s">
        <v>69</v>
      </c>
      <c r="C14" s="112">
        <v>2</v>
      </c>
      <c r="D14" s="113" t="s">
        <v>70</v>
      </c>
      <c r="E14" s="187"/>
      <c r="F14" s="114"/>
      <c r="G14" s="114">
        <v>27215</v>
      </c>
      <c r="H14" s="312">
        <f t="shared" si="1"/>
        <v>1.3226724999937317E-3</v>
      </c>
      <c r="I14" s="309"/>
      <c r="J14" s="120" t="s">
        <v>861</v>
      </c>
      <c r="K14" s="116">
        <v>5</v>
      </c>
      <c r="L14" s="118" t="s">
        <v>862</v>
      </c>
      <c r="M14" s="188" t="s">
        <v>36</v>
      </c>
      <c r="N14" s="119">
        <v>2019213</v>
      </c>
      <c r="O14" s="119">
        <v>1762570</v>
      </c>
      <c r="P14" s="329">
        <f t="shared" si="0"/>
        <v>0.26988111767160483</v>
      </c>
    </row>
    <row r="15" spans="1:16" ht="21.95" customHeight="1">
      <c r="A15" s="505"/>
      <c r="B15" s="107" t="s">
        <v>71</v>
      </c>
      <c r="C15" s="107">
        <v>1</v>
      </c>
      <c r="D15" s="108" t="s">
        <v>72</v>
      </c>
      <c r="E15" s="186"/>
      <c r="F15" s="109"/>
      <c r="G15" s="109">
        <v>422</v>
      </c>
      <c r="H15" s="311">
        <f t="shared" si="1"/>
        <v>2.0509564394538114E-5</v>
      </c>
      <c r="I15" s="309"/>
      <c r="J15" s="120" t="s">
        <v>866</v>
      </c>
      <c r="K15" s="116">
        <v>4</v>
      </c>
      <c r="L15" s="118" t="s">
        <v>867</v>
      </c>
      <c r="M15" s="188" t="s">
        <v>36</v>
      </c>
      <c r="N15" s="119">
        <v>65990</v>
      </c>
      <c r="O15" s="119">
        <v>14240</v>
      </c>
      <c r="P15" s="329">
        <f t="shared" si="0"/>
        <v>2.1803997093129083E-3</v>
      </c>
    </row>
    <row r="16" spans="1:16" ht="21.95" customHeight="1">
      <c r="A16" s="505"/>
      <c r="B16" s="112" t="s">
        <v>73</v>
      </c>
      <c r="C16" s="112">
        <v>2</v>
      </c>
      <c r="D16" s="113" t="s">
        <v>74</v>
      </c>
      <c r="E16" s="187" t="s">
        <v>75</v>
      </c>
      <c r="F16" s="114">
        <v>1</v>
      </c>
      <c r="G16" s="114">
        <v>422</v>
      </c>
      <c r="H16" s="312">
        <f t="shared" si="1"/>
        <v>2.0509564394538114E-5</v>
      </c>
      <c r="I16" s="309"/>
      <c r="J16" s="120" t="s">
        <v>868</v>
      </c>
      <c r="K16" s="116">
        <v>3</v>
      </c>
      <c r="L16" s="118" t="s">
        <v>42</v>
      </c>
      <c r="M16" s="188" t="s">
        <v>18</v>
      </c>
      <c r="N16" s="119">
        <v>353</v>
      </c>
      <c r="O16" s="119">
        <v>135031</v>
      </c>
      <c r="P16" s="329">
        <f t="shared" si="0"/>
        <v>2.0675670867151073E-2</v>
      </c>
    </row>
    <row r="17" spans="1:16" ht="21.95" customHeight="1">
      <c r="A17" s="505"/>
      <c r="B17" s="107" t="s">
        <v>80</v>
      </c>
      <c r="C17" s="107">
        <v>1</v>
      </c>
      <c r="D17" s="108" t="s">
        <v>1293</v>
      </c>
      <c r="E17" s="186"/>
      <c r="F17" s="109"/>
      <c r="G17" s="109">
        <v>8154494</v>
      </c>
      <c r="H17" s="311">
        <f t="shared" si="1"/>
        <v>0.39631544975799687</v>
      </c>
      <c r="I17" s="309"/>
      <c r="J17" s="115" t="s">
        <v>43</v>
      </c>
      <c r="K17" s="111">
        <v>2</v>
      </c>
      <c r="L17" s="113" t="s">
        <v>44</v>
      </c>
      <c r="M17" s="187" t="s">
        <v>18</v>
      </c>
      <c r="N17" s="114">
        <v>153008</v>
      </c>
      <c r="O17" s="114">
        <v>3658040</v>
      </c>
      <c r="P17" s="328">
        <f t="shared" si="0"/>
        <v>0.56011161184374936</v>
      </c>
    </row>
    <row r="18" spans="1:16" ht="21.95" customHeight="1">
      <c r="A18" s="505"/>
      <c r="B18" s="112" t="s">
        <v>84</v>
      </c>
      <c r="C18" s="112">
        <v>2</v>
      </c>
      <c r="D18" s="113" t="s">
        <v>85</v>
      </c>
      <c r="E18" s="187" t="s">
        <v>18</v>
      </c>
      <c r="F18" s="114">
        <v>9</v>
      </c>
      <c r="G18" s="114">
        <v>8933</v>
      </c>
      <c r="H18" s="312">
        <f t="shared" si="1"/>
        <v>4.3415151359338616E-4</v>
      </c>
      <c r="I18" s="309"/>
      <c r="J18" s="120" t="s">
        <v>47</v>
      </c>
      <c r="K18" s="116">
        <v>3</v>
      </c>
      <c r="L18" s="118" t="s">
        <v>48</v>
      </c>
      <c r="M18" s="188" t="s">
        <v>18</v>
      </c>
      <c r="N18" s="119">
        <v>6680</v>
      </c>
      <c r="O18" s="119">
        <v>327673</v>
      </c>
      <c r="P18" s="329">
        <f t="shared" si="0"/>
        <v>5.0172620361635431E-2</v>
      </c>
    </row>
    <row r="19" spans="1:16" ht="21.95" customHeight="1">
      <c r="A19" s="505"/>
      <c r="B19" s="112" t="s">
        <v>90</v>
      </c>
      <c r="C19" s="112">
        <v>2</v>
      </c>
      <c r="D19" s="113" t="s">
        <v>91</v>
      </c>
      <c r="E19" s="187"/>
      <c r="F19" s="114"/>
      <c r="G19" s="114">
        <v>2943</v>
      </c>
      <c r="H19" s="312">
        <f t="shared" si="1"/>
        <v>1.4303234126333096E-4</v>
      </c>
      <c r="I19" s="309"/>
      <c r="J19" s="120" t="s">
        <v>872</v>
      </c>
      <c r="K19" s="116">
        <v>3</v>
      </c>
      <c r="L19" s="118" t="s">
        <v>873</v>
      </c>
      <c r="M19" s="188" t="s">
        <v>18</v>
      </c>
      <c r="N19" s="119">
        <v>137441</v>
      </c>
      <c r="O19" s="119">
        <v>3081999</v>
      </c>
      <c r="P19" s="329">
        <f t="shared" si="0"/>
        <v>0.47190939070945737</v>
      </c>
    </row>
    <row r="20" spans="1:16" ht="21.95" customHeight="1">
      <c r="A20" s="505"/>
      <c r="B20" s="112" t="s">
        <v>96</v>
      </c>
      <c r="C20" s="112">
        <v>2</v>
      </c>
      <c r="D20" s="113" t="s">
        <v>97</v>
      </c>
      <c r="E20" s="187" t="s">
        <v>18</v>
      </c>
      <c r="F20" s="114">
        <v>3886</v>
      </c>
      <c r="G20" s="114">
        <v>52430</v>
      </c>
      <c r="H20" s="312">
        <f t="shared" si="1"/>
        <v>2.5481432729991312E-3</v>
      </c>
      <c r="I20" s="309"/>
      <c r="J20" s="120" t="s">
        <v>874</v>
      </c>
      <c r="K20" s="116">
        <v>4</v>
      </c>
      <c r="L20" s="118" t="s">
        <v>875</v>
      </c>
      <c r="M20" s="188" t="s">
        <v>18</v>
      </c>
      <c r="N20" s="119">
        <v>137441</v>
      </c>
      <c r="O20" s="119">
        <v>3081999</v>
      </c>
      <c r="P20" s="329">
        <f t="shared" si="0"/>
        <v>0.47190939070945737</v>
      </c>
    </row>
    <row r="21" spans="1:16" ht="21.95" customHeight="1">
      <c r="A21" s="505"/>
      <c r="B21" s="112" t="s">
        <v>98</v>
      </c>
      <c r="C21" s="112">
        <v>2</v>
      </c>
      <c r="D21" s="113" t="s">
        <v>99</v>
      </c>
      <c r="E21" s="187" t="s">
        <v>18</v>
      </c>
      <c r="F21" s="114">
        <v>1305</v>
      </c>
      <c r="G21" s="114">
        <v>34713</v>
      </c>
      <c r="H21" s="312">
        <f t="shared" si="1"/>
        <v>1.6870817744729894E-3</v>
      </c>
      <c r="I21" s="309"/>
      <c r="J21" s="120" t="s">
        <v>878</v>
      </c>
      <c r="K21" s="116">
        <v>3</v>
      </c>
      <c r="L21" s="118" t="s">
        <v>879</v>
      </c>
      <c r="M21" s="188" t="s">
        <v>18</v>
      </c>
      <c r="N21" s="119">
        <v>8457</v>
      </c>
      <c r="O21" s="119">
        <v>200372</v>
      </c>
      <c r="P21" s="329">
        <f t="shared" si="0"/>
        <v>3.0680551302980759E-2</v>
      </c>
    </row>
    <row r="22" spans="1:16" ht="21.95" customHeight="1">
      <c r="A22" s="505"/>
      <c r="B22" s="117" t="s">
        <v>100</v>
      </c>
      <c r="C22" s="117">
        <v>3</v>
      </c>
      <c r="D22" s="118" t="s">
        <v>101</v>
      </c>
      <c r="E22" s="188" t="s">
        <v>18</v>
      </c>
      <c r="F22" s="119">
        <v>1018</v>
      </c>
      <c r="G22" s="119">
        <v>25082</v>
      </c>
      <c r="H22" s="313">
        <f t="shared" si="1"/>
        <v>1.2190068581606752E-3</v>
      </c>
      <c r="I22" s="309"/>
      <c r="J22" s="115" t="s">
        <v>49</v>
      </c>
      <c r="K22" s="111">
        <v>2</v>
      </c>
      <c r="L22" s="113" t="s">
        <v>50</v>
      </c>
      <c r="M22" s="187" t="s">
        <v>36</v>
      </c>
      <c r="N22" s="114">
        <v>39054865</v>
      </c>
      <c r="O22" s="114">
        <v>7428268</v>
      </c>
      <c r="P22" s="328">
        <f t="shared" si="0"/>
        <v>1.1374012210602793</v>
      </c>
    </row>
    <row r="23" spans="1:16" ht="21.95" customHeight="1">
      <c r="A23" s="505"/>
      <c r="B23" s="112" t="s">
        <v>106</v>
      </c>
      <c r="C23" s="112">
        <v>2</v>
      </c>
      <c r="D23" s="113" t="s">
        <v>107</v>
      </c>
      <c r="E23" s="187" t="s">
        <v>18</v>
      </c>
      <c r="F23" s="114">
        <v>431</v>
      </c>
      <c r="G23" s="114">
        <v>82927</v>
      </c>
      <c r="H23" s="312">
        <f t="shared" si="1"/>
        <v>4.0303238069807155E-3</v>
      </c>
      <c r="I23" s="309"/>
      <c r="J23" s="120" t="s">
        <v>51</v>
      </c>
      <c r="K23" s="116">
        <v>3</v>
      </c>
      <c r="L23" s="118" t="s">
        <v>52</v>
      </c>
      <c r="M23" s="188" t="s">
        <v>36</v>
      </c>
      <c r="N23" s="119">
        <v>33874810</v>
      </c>
      <c r="O23" s="119">
        <v>6908491</v>
      </c>
      <c r="P23" s="329">
        <f t="shared" si="0"/>
        <v>1.0578140286650872</v>
      </c>
    </row>
    <row r="24" spans="1:16" ht="21.95" customHeight="1">
      <c r="A24" s="505"/>
      <c r="B24" s="117" t="s">
        <v>108</v>
      </c>
      <c r="C24" s="117">
        <v>3</v>
      </c>
      <c r="D24" s="118" t="s">
        <v>109</v>
      </c>
      <c r="E24" s="188" t="s">
        <v>18</v>
      </c>
      <c r="F24" s="119">
        <v>313</v>
      </c>
      <c r="G24" s="119">
        <v>17591</v>
      </c>
      <c r="H24" s="313">
        <f t="shared" si="1"/>
        <v>8.5493778972587677E-4</v>
      </c>
      <c r="I24" s="309"/>
      <c r="J24" s="120" t="s">
        <v>55</v>
      </c>
      <c r="K24" s="116">
        <v>3</v>
      </c>
      <c r="L24" s="118" t="s">
        <v>56</v>
      </c>
      <c r="M24" s="188" t="s">
        <v>36</v>
      </c>
      <c r="N24" s="119">
        <v>5180055</v>
      </c>
      <c r="O24" s="119">
        <v>519777</v>
      </c>
      <c r="P24" s="329">
        <f t="shared" si="0"/>
        <v>7.9587192395192088E-2</v>
      </c>
    </row>
    <row r="25" spans="1:16" ht="21.95" customHeight="1">
      <c r="A25" s="505"/>
      <c r="B25" s="112" t="s">
        <v>110</v>
      </c>
      <c r="C25" s="112">
        <v>2</v>
      </c>
      <c r="D25" s="113" t="s">
        <v>111</v>
      </c>
      <c r="E25" s="187" t="s">
        <v>18</v>
      </c>
      <c r="F25" s="114">
        <v>269883</v>
      </c>
      <c r="G25" s="114">
        <v>7972548</v>
      </c>
      <c r="H25" s="312">
        <f t="shared" si="1"/>
        <v>0.38747271704868735</v>
      </c>
      <c r="I25" s="309"/>
      <c r="J25" s="115" t="s">
        <v>61</v>
      </c>
      <c r="K25" s="111">
        <v>2</v>
      </c>
      <c r="L25" s="113" t="s">
        <v>62</v>
      </c>
      <c r="M25" s="187" t="s">
        <v>18</v>
      </c>
      <c r="N25" s="114">
        <v>205</v>
      </c>
      <c r="O25" s="114">
        <v>45191</v>
      </c>
      <c r="P25" s="328">
        <f t="shared" si="0"/>
        <v>6.9195535999690746E-3</v>
      </c>
    </row>
    <row r="26" spans="1:16" ht="21.95" customHeight="1">
      <c r="A26" s="505"/>
      <c r="B26" s="117" t="s">
        <v>112</v>
      </c>
      <c r="C26" s="117">
        <v>3</v>
      </c>
      <c r="D26" s="118" t="s">
        <v>113</v>
      </c>
      <c r="E26" s="188" t="s">
        <v>18</v>
      </c>
      <c r="F26" s="119">
        <v>261421</v>
      </c>
      <c r="G26" s="119">
        <v>7711819</v>
      </c>
      <c r="H26" s="313">
        <f t="shared" si="1"/>
        <v>0.37480106251071688</v>
      </c>
      <c r="I26" s="309"/>
      <c r="J26" s="115" t="s">
        <v>65</v>
      </c>
      <c r="K26" s="111">
        <v>2</v>
      </c>
      <c r="L26" s="113" t="s">
        <v>66</v>
      </c>
      <c r="M26" s="187" t="s">
        <v>18</v>
      </c>
      <c r="N26" s="114">
        <v>2859</v>
      </c>
      <c r="O26" s="114">
        <v>96139</v>
      </c>
      <c r="P26" s="328">
        <f t="shared" si="0"/>
        <v>1.4720607279047306E-2</v>
      </c>
    </row>
    <row r="27" spans="1:16" ht="21.95" customHeight="1">
      <c r="A27" s="505"/>
      <c r="B27" s="107" t="s">
        <v>118</v>
      </c>
      <c r="C27" s="107">
        <v>1</v>
      </c>
      <c r="D27" s="108" t="s">
        <v>119</v>
      </c>
      <c r="E27" s="186"/>
      <c r="F27" s="109"/>
      <c r="G27" s="109">
        <v>8748330</v>
      </c>
      <c r="H27" s="311">
        <f t="shared" si="1"/>
        <v>0.42517639213191855</v>
      </c>
      <c r="I27" s="309"/>
      <c r="J27" s="120" t="s">
        <v>67</v>
      </c>
      <c r="K27" s="116">
        <v>3</v>
      </c>
      <c r="L27" s="118" t="s">
        <v>927</v>
      </c>
      <c r="M27" s="188" t="s">
        <v>18</v>
      </c>
      <c r="N27" s="119">
        <v>60</v>
      </c>
      <c r="O27" s="119">
        <v>3188</v>
      </c>
      <c r="P27" s="329">
        <f t="shared" si="0"/>
        <v>4.8814004728156958E-4</v>
      </c>
    </row>
    <row r="28" spans="1:16" ht="21.95" customHeight="1">
      <c r="A28" s="505"/>
      <c r="B28" s="112" t="s">
        <v>124</v>
      </c>
      <c r="C28" s="112">
        <v>2</v>
      </c>
      <c r="D28" s="113" t="s">
        <v>125</v>
      </c>
      <c r="E28" s="187"/>
      <c r="F28" s="114"/>
      <c r="G28" s="114">
        <v>8748330</v>
      </c>
      <c r="H28" s="312">
        <f t="shared" si="1"/>
        <v>0.42517639213191855</v>
      </c>
      <c r="I28" s="309"/>
      <c r="J28" s="115" t="s">
        <v>69</v>
      </c>
      <c r="K28" s="111">
        <v>2</v>
      </c>
      <c r="L28" s="113" t="s">
        <v>70</v>
      </c>
      <c r="M28" s="187"/>
      <c r="N28" s="114"/>
      <c r="O28" s="114">
        <v>79879</v>
      </c>
      <c r="P28" s="328">
        <f t="shared" si="0"/>
        <v>1.2230909296362766E-2</v>
      </c>
    </row>
    <row r="29" spans="1:16" ht="21.95" customHeight="1">
      <c r="A29" s="505"/>
      <c r="B29" s="117" t="s">
        <v>126</v>
      </c>
      <c r="C29" s="117">
        <v>3</v>
      </c>
      <c r="D29" s="118" t="s">
        <v>127</v>
      </c>
      <c r="E29" s="188"/>
      <c r="F29" s="119"/>
      <c r="G29" s="119">
        <v>8748330</v>
      </c>
      <c r="H29" s="313">
        <f t="shared" si="1"/>
        <v>0.42517639213191855</v>
      </c>
      <c r="I29" s="309"/>
      <c r="J29" s="110" t="s">
        <v>71</v>
      </c>
      <c r="K29" s="106">
        <v>1</v>
      </c>
      <c r="L29" s="108" t="s">
        <v>72</v>
      </c>
      <c r="M29" s="186"/>
      <c r="N29" s="109"/>
      <c r="O29" s="109">
        <v>2550</v>
      </c>
      <c r="P29" s="327">
        <f t="shared" si="0"/>
        <v>3.9045079064240976E-4</v>
      </c>
    </row>
    <row r="30" spans="1:16" ht="21.95" customHeight="1">
      <c r="A30" s="505"/>
      <c r="B30" s="117" t="s">
        <v>134</v>
      </c>
      <c r="C30" s="117">
        <v>4</v>
      </c>
      <c r="D30" s="118" t="s">
        <v>135</v>
      </c>
      <c r="E30" s="188" t="s">
        <v>36</v>
      </c>
      <c r="F30" s="119">
        <v>35038385</v>
      </c>
      <c r="G30" s="119">
        <v>8744889</v>
      </c>
      <c r="H30" s="313">
        <f t="shared" si="1"/>
        <v>0.42500915656063509</v>
      </c>
      <c r="I30" s="309"/>
      <c r="J30" s="115" t="s">
        <v>73</v>
      </c>
      <c r="K30" s="111">
        <v>2</v>
      </c>
      <c r="L30" s="113" t="s">
        <v>74</v>
      </c>
      <c r="M30" s="187" t="s">
        <v>75</v>
      </c>
      <c r="N30" s="114">
        <v>10</v>
      </c>
      <c r="O30" s="114">
        <v>2550</v>
      </c>
      <c r="P30" s="328">
        <f t="shared" si="0"/>
        <v>3.9045079064240976E-4</v>
      </c>
    </row>
    <row r="31" spans="1:16" ht="21.95" customHeight="1">
      <c r="A31" s="505"/>
      <c r="B31" s="107" t="s">
        <v>136</v>
      </c>
      <c r="C31" s="107">
        <v>1</v>
      </c>
      <c r="D31" s="108" t="s">
        <v>137</v>
      </c>
      <c r="E31" s="186" t="s">
        <v>18</v>
      </c>
      <c r="F31" s="109">
        <v>552</v>
      </c>
      <c r="G31" s="109">
        <v>254394</v>
      </c>
      <c r="H31" s="311">
        <f t="shared" si="1"/>
        <v>1.2363768067734902E-2</v>
      </c>
      <c r="I31" s="309"/>
      <c r="J31" s="110" t="s">
        <v>80</v>
      </c>
      <c r="K31" s="106">
        <v>1</v>
      </c>
      <c r="L31" s="108" t="s">
        <v>1293</v>
      </c>
      <c r="M31" s="186"/>
      <c r="N31" s="109"/>
      <c r="O31" s="109">
        <v>4649221</v>
      </c>
      <c r="P31" s="327">
        <f t="shared" si="0"/>
        <v>0.71187922169462559</v>
      </c>
    </row>
    <row r="32" spans="1:16" ht="21.95" customHeight="1">
      <c r="A32" s="505"/>
      <c r="B32" s="112" t="s">
        <v>140</v>
      </c>
      <c r="C32" s="112">
        <v>2</v>
      </c>
      <c r="D32" s="113" t="s">
        <v>141</v>
      </c>
      <c r="E32" s="187" t="s">
        <v>18</v>
      </c>
      <c r="F32" s="114">
        <v>397</v>
      </c>
      <c r="G32" s="114">
        <v>232103</v>
      </c>
      <c r="H32" s="312">
        <f t="shared" si="1"/>
        <v>1.1280406219586446E-2</v>
      </c>
      <c r="I32" s="309"/>
      <c r="J32" s="115" t="s">
        <v>90</v>
      </c>
      <c r="K32" s="111">
        <v>2</v>
      </c>
      <c r="L32" s="113" t="s">
        <v>91</v>
      </c>
      <c r="M32" s="187"/>
      <c r="N32" s="114"/>
      <c r="O32" s="114">
        <v>492773</v>
      </c>
      <c r="P32" s="328">
        <f t="shared" si="0"/>
        <v>7.545239508126754E-2</v>
      </c>
    </row>
    <row r="33" spans="1:16" ht="21.95" customHeight="1">
      <c r="A33" s="505"/>
      <c r="B33" s="112" t="s">
        <v>142</v>
      </c>
      <c r="C33" s="112">
        <v>2</v>
      </c>
      <c r="D33" s="113" t="s">
        <v>143</v>
      </c>
      <c r="E33" s="187" t="s">
        <v>18</v>
      </c>
      <c r="F33" s="114">
        <v>155</v>
      </c>
      <c r="G33" s="114">
        <v>22291</v>
      </c>
      <c r="H33" s="312">
        <f t="shared" si="1"/>
        <v>1.0833618481484576E-3</v>
      </c>
      <c r="I33" s="309"/>
      <c r="J33" s="120" t="s">
        <v>92</v>
      </c>
      <c r="K33" s="116">
        <v>3</v>
      </c>
      <c r="L33" s="118" t="s">
        <v>93</v>
      </c>
      <c r="M33" s="188"/>
      <c r="N33" s="119"/>
      <c r="O33" s="119">
        <v>492773</v>
      </c>
      <c r="P33" s="329">
        <f t="shared" si="0"/>
        <v>7.545239508126754E-2</v>
      </c>
    </row>
    <row r="34" spans="1:16" ht="21.95" customHeight="1">
      <c r="A34" s="505"/>
      <c r="B34" s="107" t="s">
        <v>144</v>
      </c>
      <c r="C34" s="107">
        <v>1</v>
      </c>
      <c r="D34" s="108" t="s">
        <v>145</v>
      </c>
      <c r="E34" s="186"/>
      <c r="F34" s="109"/>
      <c r="G34" s="109">
        <v>29628572</v>
      </c>
      <c r="H34" s="311">
        <f t="shared" si="1"/>
        <v>1.4399741832990733</v>
      </c>
      <c r="I34" s="309"/>
      <c r="J34" s="120" t="s">
        <v>987</v>
      </c>
      <c r="K34" s="116">
        <v>4</v>
      </c>
      <c r="L34" s="118" t="s">
        <v>988</v>
      </c>
      <c r="M34" s="188" t="s">
        <v>982</v>
      </c>
      <c r="N34" s="119">
        <v>2165</v>
      </c>
      <c r="O34" s="119">
        <v>46572</v>
      </c>
      <c r="P34" s="329">
        <f t="shared" si="0"/>
        <v>7.1310094987444353E-3</v>
      </c>
    </row>
    <row r="35" spans="1:16" ht="21.95" customHeight="1">
      <c r="A35" s="505"/>
      <c r="B35" s="112" t="s">
        <v>146</v>
      </c>
      <c r="C35" s="112">
        <v>2</v>
      </c>
      <c r="D35" s="113" t="s">
        <v>147</v>
      </c>
      <c r="E35" s="187"/>
      <c r="F35" s="114"/>
      <c r="G35" s="114">
        <v>375868</v>
      </c>
      <c r="H35" s="312">
        <f t="shared" si="1"/>
        <v>1.8267509359825244E-2</v>
      </c>
      <c r="I35" s="309"/>
      <c r="J35" s="120" t="s">
        <v>989</v>
      </c>
      <c r="K35" s="116">
        <v>4</v>
      </c>
      <c r="L35" s="118" t="s">
        <v>95</v>
      </c>
      <c r="M35" s="188"/>
      <c r="N35" s="119"/>
      <c r="O35" s="119">
        <v>392772</v>
      </c>
      <c r="P35" s="329">
        <f t="shared" si="0"/>
        <v>6.0140446251843366E-2</v>
      </c>
    </row>
    <row r="36" spans="1:16" ht="21.95" customHeight="1">
      <c r="A36" s="505"/>
      <c r="B36" s="117" t="s">
        <v>148</v>
      </c>
      <c r="C36" s="117">
        <v>3</v>
      </c>
      <c r="D36" s="118" t="s">
        <v>149</v>
      </c>
      <c r="E36" s="188"/>
      <c r="F36" s="119"/>
      <c r="G36" s="119">
        <v>358654</v>
      </c>
      <c r="H36" s="313">
        <f t="shared" si="1"/>
        <v>1.7430894095636664E-2</v>
      </c>
      <c r="I36" s="309"/>
      <c r="J36" s="120" t="s">
        <v>990</v>
      </c>
      <c r="K36" s="116">
        <v>5</v>
      </c>
      <c r="L36" s="118" t="s">
        <v>991</v>
      </c>
      <c r="M36" s="188" t="s">
        <v>982</v>
      </c>
      <c r="N36" s="119">
        <v>38</v>
      </c>
      <c r="O36" s="119">
        <v>4309</v>
      </c>
      <c r="P36" s="329">
        <f t="shared" si="0"/>
        <v>6.5978527720711531E-4</v>
      </c>
    </row>
    <row r="37" spans="1:16" ht="21.95" customHeight="1">
      <c r="A37" s="505"/>
      <c r="B37" s="117" t="s">
        <v>156</v>
      </c>
      <c r="C37" s="117">
        <v>3</v>
      </c>
      <c r="D37" s="118" t="s">
        <v>157</v>
      </c>
      <c r="E37" s="188" t="s">
        <v>18</v>
      </c>
      <c r="F37" s="119">
        <v>13</v>
      </c>
      <c r="G37" s="119">
        <v>17214</v>
      </c>
      <c r="H37" s="313">
        <f t="shared" si="1"/>
        <v>8.3661526418857604E-4</v>
      </c>
      <c r="I37" s="309"/>
      <c r="J37" s="120" t="s">
        <v>994</v>
      </c>
      <c r="K37" s="116">
        <v>5</v>
      </c>
      <c r="L37" s="118" t="s">
        <v>986</v>
      </c>
      <c r="M37" s="188" t="s">
        <v>982</v>
      </c>
      <c r="N37" s="119">
        <v>19</v>
      </c>
      <c r="O37" s="119">
        <v>1361</v>
      </c>
      <c r="P37" s="329">
        <f t="shared" si="0"/>
        <v>2.0839353963306658E-4</v>
      </c>
    </row>
    <row r="38" spans="1:16" ht="21.95" customHeight="1">
      <c r="A38" s="505"/>
      <c r="B38" s="117" t="s">
        <v>158</v>
      </c>
      <c r="C38" s="117">
        <v>4</v>
      </c>
      <c r="D38" s="118" t="s">
        <v>159</v>
      </c>
      <c r="E38" s="188" t="s">
        <v>18</v>
      </c>
      <c r="F38" s="119">
        <v>4</v>
      </c>
      <c r="G38" s="119">
        <v>8128</v>
      </c>
      <c r="H38" s="313">
        <f t="shared" si="1"/>
        <v>3.9502781848058246E-4</v>
      </c>
      <c r="I38" s="309"/>
      <c r="J38" s="115" t="s">
        <v>98</v>
      </c>
      <c r="K38" s="111">
        <v>2</v>
      </c>
      <c r="L38" s="113" t="s">
        <v>99</v>
      </c>
      <c r="M38" s="187" t="s">
        <v>18</v>
      </c>
      <c r="N38" s="114">
        <v>3807</v>
      </c>
      <c r="O38" s="114">
        <v>454324</v>
      </c>
      <c r="P38" s="328">
        <f t="shared" si="0"/>
        <v>6.9565162748165571E-2</v>
      </c>
    </row>
    <row r="39" spans="1:16" ht="21.95" customHeight="1">
      <c r="A39" s="505"/>
      <c r="B39" s="112" t="s">
        <v>184</v>
      </c>
      <c r="C39" s="112">
        <v>2</v>
      </c>
      <c r="D39" s="113" t="s">
        <v>185</v>
      </c>
      <c r="E39" s="187" t="s">
        <v>18</v>
      </c>
      <c r="F39" s="114">
        <v>19776</v>
      </c>
      <c r="G39" s="114">
        <v>4970709</v>
      </c>
      <c r="H39" s="312">
        <f t="shared" si="1"/>
        <v>0.24158074957822312</v>
      </c>
      <c r="I39" s="309"/>
      <c r="J39" s="115" t="s">
        <v>106</v>
      </c>
      <c r="K39" s="111">
        <v>2</v>
      </c>
      <c r="L39" s="113" t="s">
        <v>107</v>
      </c>
      <c r="M39" s="187" t="s">
        <v>18</v>
      </c>
      <c r="N39" s="114">
        <v>316382</v>
      </c>
      <c r="O39" s="114">
        <v>2051120</v>
      </c>
      <c r="P39" s="328">
        <f t="shared" si="0"/>
        <v>0.31406330419704298</v>
      </c>
    </row>
    <row r="40" spans="1:16" ht="21.95" customHeight="1">
      <c r="A40" s="505"/>
      <c r="B40" s="112" t="s">
        <v>190</v>
      </c>
      <c r="C40" s="112">
        <v>2</v>
      </c>
      <c r="D40" s="113" t="s">
        <v>191</v>
      </c>
      <c r="E40" s="187" t="s">
        <v>18</v>
      </c>
      <c r="F40" s="114">
        <v>1471</v>
      </c>
      <c r="G40" s="114">
        <v>21746</v>
      </c>
      <c r="H40" s="312">
        <f t="shared" si="1"/>
        <v>1.056874377544137E-3</v>
      </c>
      <c r="I40" s="309"/>
      <c r="J40" s="120" t="s">
        <v>1022</v>
      </c>
      <c r="K40" s="116">
        <v>3</v>
      </c>
      <c r="L40" s="118" t="s">
        <v>1023</v>
      </c>
      <c r="M40" s="188" t="s">
        <v>18</v>
      </c>
      <c r="N40" s="119">
        <v>316382</v>
      </c>
      <c r="O40" s="119">
        <v>2051120</v>
      </c>
      <c r="P40" s="329">
        <f t="shared" si="0"/>
        <v>0.31406330419704298</v>
      </c>
    </row>
    <row r="41" spans="1:16" ht="21.95" customHeight="1">
      <c r="A41" s="505"/>
      <c r="B41" s="112" t="s">
        <v>203</v>
      </c>
      <c r="C41" s="112">
        <v>2</v>
      </c>
      <c r="D41" s="113" t="s">
        <v>204</v>
      </c>
      <c r="E41" s="187" t="s">
        <v>18</v>
      </c>
      <c r="F41" s="114">
        <v>6878</v>
      </c>
      <c r="G41" s="114">
        <v>3538074</v>
      </c>
      <c r="H41" s="312">
        <f t="shared" si="1"/>
        <v>0.1719534515062584</v>
      </c>
      <c r="I41" s="309"/>
      <c r="J41" s="120" t="s">
        <v>1024</v>
      </c>
      <c r="K41" s="116">
        <v>4</v>
      </c>
      <c r="L41" s="118" t="s">
        <v>1025</v>
      </c>
      <c r="M41" s="188" t="s">
        <v>18</v>
      </c>
      <c r="N41" s="119">
        <v>270720</v>
      </c>
      <c r="O41" s="119">
        <v>967041</v>
      </c>
      <c r="P41" s="329">
        <f t="shared" si="0"/>
        <v>0.14807134236612807</v>
      </c>
    </row>
    <row r="42" spans="1:16" ht="21.95" customHeight="1">
      <c r="A42" s="505"/>
      <c r="B42" s="117" t="s">
        <v>207</v>
      </c>
      <c r="C42" s="117">
        <v>3</v>
      </c>
      <c r="D42" s="118" t="s">
        <v>208</v>
      </c>
      <c r="E42" s="188" t="s">
        <v>18</v>
      </c>
      <c r="F42" s="119">
        <v>60</v>
      </c>
      <c r="G42" s="119">
        <v>21392</v>
      </c>
      <c r="H42" s="313">
        <f t="shared" si="1"/>
        <v>1.0396696718672021E-3</v>
      </c>
      <c r="I42" s="309"/>
      <c r="J42" s="120" t="s">
        <v>1028</v>
      </c>
      <c r="K42" s="116">
        <v>5</v>
      </c>
      <c r="L42" s="118" t="s">
        <v>1029</v>
      </c>
      <c r="M42" s="188" t="s">
        <v>18</v>
      </c>
      <c r="N42" s="119">
        <v>120</v>
      </c>
      <c r="O42" s="119">
        <v>17239</v>
      </c>
      <c r="P42" s="329">
        <f t="shared" si="0"/>
        <v>2.6396004626998049E-3</v>
      </c>
    </row>
    <row r="43" spans="1:16" ht="21.95" customHeight="1">
      <c r="A43" s="505"/>
      <c r="B43" s="117" t="s">
        <v>211</v>
      </c>
      <c r="C43" s="117">
        <v>4</v>
      </c>
      <c r="D43" s="118" t="s">
        <v>212</v>
      </c>
      <c r="E43" s="188" t="s">
        <v>18</v>
      </c>
      <c r="F43" s="119">
        <v>60</v>
      </c>
      <c r="G43" s="119">
        <v>21392</v>
      </c>
      <c r="H43" s="313">
        <f t="shared" si="1"/>
        <v>1.0396696718672021E-3</v>
      </c>
      <c r="I43" s="309"/>
      <c r="J43" s="120" t="s">
        <v>1032</v>
      </c>
      <c r="K43" s="116">
        <v>4</v>
      </c>
      <c r="L43" s="118" t="s">
        <v>1033</v>
      </c>
      <c r="M43" s="188" t="s">
        <v>18</v>
      </c>
      <c r="N43" s="119">
        <v>38725</v>
      </c>
      <c r="O43" s="119">
        <v>962475</v>
      </c>
      <c r="P43" s="329">
        <f t="shared" si="0"/>
        <v>0.1473722057739425</v>
      </c>
    </row>
    <row r="44" spans="1:16" ht="21.95" customHeight="1">
      <c r="A44" s="505"/>
      <c r="B44" s="117" t="s">
        <v>213</v>
      </c>
      <c r="C44" s="117">
        <v>3</v>
      </c>
      <c r="D44" s="118" t="s">
        <v>214</v>
      </c>
      <c r="E44" s="188" t="s">
        <v>18</v>
      </c>
      <c r="F44" s="119">
        <v>121</v>
      </c>
      <c r="G44" s="119">
        <v>23593</v>
      </c>
      <c r="H44" s="313">
        <f t="shared" si="1"/>
        <v>1.1466401724178619E-3</v>
      </c>
      <c r="I44" s="309"/>
      <c r="J44" s="120" t="s">
        <v>1034</v>
      </c>
      <c r="K44" s="116">
        <v>4</v>
      </c>
      <c r="L44" s="118" t="s">
        <v>1035</v>
      </c>
      <c r="M44" s="188" t="s">
        <v>18</v>
      </c>
      <c r="N44" s="119">
        <v>1977</v>
      </c>
      <c r="O44" s="119">
        <v>17040</v>
      </c>
      <c r="P44" s="329">
        <f t="shared" si="0"/>
        <v>2.6091299892339855E-3</v>
      </c>
    </row>
    <row r="45" spans="1:16" ht="21.95" customHeight="1">
      <c r="A45" s="505"/>
      <c r="B45" s="117" t="s">
        <v>215</v>
      </c>
      <c r="C45" s="117">
        <v>3</v>
      </c>
      <c r="D45" s="118" t="s">
        <v>216</v>
      </c>
      <c r="E45" s="188" t="s">
        <v>36</v>
      </c>
      <c r="F45" s="119">
        <v>180805</v>
      </c>
      <c r="G45" s="119">
        <v>38691</v>
      </c>
      <c r="H45" s="313">
        <f t="shared" si="1"/>
        <v>1.8804160094527825E-3</v>
      </c>
      <c r="I45" s="309"/>
      <c r="J45" s="120" t="s">
        <v>1036</v>
      </c>
      <c r="K45" s="116">
        <v>4</v>
      </c>
      <c r="L45" s="118" t="s">
        <v>1037</v>
      </c>
      <c r="M45" s="188" t="s">
        <v>18</v>
      </c>
      <c r="N45" s="119">
        <v>60</v>
      </c>
      <c r="O45" s="119">
        <v>3316</v>
      </c>
      <c r="P45" s="329">
        <f t="shared" si="0"/>
        <v>5.0773914579224741E-4</v>
      </c>
    </row>
    <row r="46" spans="1:16" ht="21.95" customHeight="1">
      <c r="A46" s="505"/>
      <c r="B46" s="112" t="s">
        <v>217</v>
      </c>
      <c r="C46" s="112">
        <v>2</v>
      </c>
      <c r="D46" s="113" t="s">
        <v>218</v>
      </c>
      <c r="E46" s="187" t="s">
        <v>18</v>
      </c>
      <c r="F46" s="114">
        <v>72187</v>
      </c>
      <c r="G46" s="114">
        <v>20722175</v>
      </c>
      <c r="H46" s="312">
        <f t="shared" si="1"/>
        <v>1.0071155984772224</v>
      </c>
      <c r="I46" s="309"/>
      <c r="J46" s="115" t="s">
        <v>110</v>
      </c>
      <c r="K46" s="111">
        <v>2</v>
      </c>
      <c r="L46" s="113" t="s">
        <v>111</v>
      </c>
      <c r="M46" s="187" t="s">
        <v>18</v>
      </c>
      <c r="N46" s="114">
        <v>101</v>
      </c>
      <c r="O46" s="114">
        <v>38719</v>
      </c>
      <c r="P46" s="328">
        <f t="shared" si="0"/>
        <v>5.9285741815229276E-3</v>
      </c>
    </row>
    <row r="47" spans="1:16" ht="21.95" customHeight="1">
      <c r="A47" s="505"/>
      <c r="B47" s="107" t="s">
        <v>219</v>
      </c>
      <c r="C47" s="107">
        <v>1</v>
      </c>
      <c r="D47" s="108" t="s">
        <v>220</v>
      </c>
      <c r="E47" s="186"/>
      <c r="F47" s="109"/>
      <c r="G47" s="109">
        <v>26822103</v>
      </c>
      <c r="H47" s="311">
        <f t="shared" si="1"/>
        <v>1.3035773665294643</v>
      </c>
      <c r="I47" s="309"/>
      <c r="J47" s="120" t="s">
        <v>1041</v>
      </c>
      <c r="K47" s="116">
        <v>3</v>
      </c>
      <c r="L47" s="118" t="s">
        <v>1042</v>
      </c>
      <c r="M47" s="188" t="s">
        <v>18</v>
      </c>
      <c r="N47" s="119">
        <v>40</v>
      </c>
      <c r="O47" s="119">
        <v>2282</v>
      </c>
      <c r="P47" s="329">
        <f t="shared" si="0"/>
        <v>3.4941517813567814E-4</v>
      </c>
    </row>
    <row r="48" spans="1:16" ht="21.95" customHeight="1">
      <c r="A48" s="505"/>
      <c r="B48" s="112" t="s">
        <v>223</v>
      </c>
      <c r="C48" s="112">
        <v>2</v>
      </c>
      <c r="D48" s="113" t="s">
        <v>224</v>
      </c>
      <c r="E48" s="187" t="s">
        <v>18</v>
      </c>
      <c r="F48" s="114">
        <v>1</v>
      </c>
      <c r="G48" s="114">
        <v>4329</v>
      </c>
      <c r="H48" s="312">
        <f t="shared" si="1"/>
        <v>2.1039313806624525E-4</v>
      </c>
      <c r="I48" s="309"/>
      <c r="J48" s="120" t="s">
        <v>1059</v>
      </c>
      <c r="K48" s="116">
        <v>3</v>
      </c>
      <c r="L48" s="118" t="s">
        <v>1060</v>
      </c>
      <c r="M48" s="188" t="s">
        <v>18</v>
      </c>
      <c r="N48" s="119">
        <v>61</v>
      </c>
      <c r="O48" s="119">
        <v>36437</v>
      </c>
      <c r="P48" s="329">
        <f t="shared" si="0"/>
        <v>5.5791590033872499E-3</v>
      </c>
    </row>
    <row r="49" spans="1:16" ht="21.95" customHeight="1">
      <c r="A49" s="505"/>
      <c r="B49" s="117" t="s">
        <v>225</v>
      </c>
      <c r="C49" s="117">
        <v>3</v>
      </c>
      <c r="D49" s="118" t="s">
        <v>226</v>
      </c>
      <c r="E49" s="188" t="s">
        <v>18</v>
      </c>
      <c r="F49" s="119">
        <v>0</v>
      </c>
      <c r="G49" s="119">
        <v>2277</v>
      </c>
      <c r="H49" s="313">
        <f t="shared" si="1"/>
        <v>1.1066416617621631E-4</v>
      </c>
      <c r="I49" s="309"/>
      <c r="J49" s="120" t="s">
        <v>1063</v>
      </c>
      <c r="K49" s="116">
        <v>4</v>
      </c>
      <c r="L49" s="118" t="s">
        <v>1064</v>
      </c>
      <c r="M49" s="188" t="s">
        <v>18</v>
      </c>
      <c r="N49" s="119">
        <v>61</v>
      </c>
      <c r="O49" s="119">
        <v>36437</v>
      </c>
      <c r="P49" s="329">
        <f t="shared" si="0"/>
        <v>5.5791590033872499E-3</v>
      </c>
    </row>
    <row r="50" spans="1:16" ht="21.95" customHeight="1">
      <c r="A50" s="505"/>
      <c r="B50" s="117" t="s">
        <v>227</v>
      </c>
      <c r="C50" s="117">
        <v>3</v>
      </c>
      <c r="D50" s="118" t="s">
        <v>228</v>
      </c>
      <c r="E50" s="188" t="s">
        <v>36</v>
      </c>
      <c r="F50" s="119">
        <v>272</v>
      </c>
      <c r="G50" s="119">
        <v>279</v>
      </c>
      <c r="H50" s="313">
        <f t="shared" si="1"/>
        <v>1.3559640914872356E-5</v>
      </c>
      <c r="I50" s="309"/>
      <c r="J50" s="115" t="s">
        <v>114</v>
      </c>
      <c r="K50" s="111">
        <v>2</v>
      </c>
      <c r="L50" s="113" t="s">
        <v>115</v>
      </c>
      <c r="M50" s="187"/>
      <c r="N50" s="114"/>
      <c r="O50" s="114">
        <v>1612285</v>
      </c>
      <c r="P50" s="328">
        <f t="shared" si="0"/>
        <v>0.24686978548662655</v>
      </c>
    </row>
    <row r="51" spans="1:16" ht="21.95" customHeight="1">
      <c r="A51" s="505"/>
      <c r="B51" s="117" t="s">
        <v>233</v>
      </c>
      <c r="C51" s="117">
        <v>3</v>
      </c>
      <c r="D51" s="118" t="s">
        <v>234</v>
      </c>
      <c r="E51" s="188" t="s">
        <v>36</v>
      </c>
      <c r="F51" s="119">
        <v>57</v>
      </c>
      <c r="G51" s="119">
        <v>550</v>
      </c>
      <c r="H51" s="313">
        <f t="shared" si="1"/>
        <v>2.6730474921791384E-5</v>
      </c>
      <c r="I51" s="309"/>
      <c r="J51" s="120" t="s">
        <v>1072</v>
      </c>
      <c r="K51" s="116">
        <v>3</v>
      </c>
      <c r="L51" s="118" t="s">
        <v>1073</v>
      </c>
      <c r="M51" s="188"/>
      <c r="N51" s="119"/>
      <c r="O51" s="119">
        <v>1612285</v>
      </c>
      <c r="P51" s="329">
        <f t="shared" si="0"/>
        <v>0.24686978548662655</v>
      </c>
    </row>
    <row r="52" spans="1:16" ht="21.95" customHeight="1">
      <c r="A52" s="505"/>
      <c r="B52" s="112" t="s">
        <v>248</v>
      </c>
      <c r="C52" s="112">
        <v>2</v>
      </c>
      <c r="D52" s="113" t="s">
        <v>249</v>
      </c>
      <c r="E52" s="187" t="s">
        <v>18</v>
      </c>
      <c r="F52" s="114">
        <v>31</v>
      </c>
      <c r="G52" s="114">
        <v>40696</v>
      </c>
      <c r="H52" s="312">
        <f t="shared" si="1"/>
        <v>1.9778607407585852E-3</v>
      </c>
      <c r="I52" s="309"/>
      <c r="J52" s="110" t="s">
        <v>118</v>
      </c>
      <c r="K52" s="106">
        <v>1</v>
      </c>
      <c r="L52" s="108" t="s">
        <v>119</v>
      </c>
      <c r="M52" s="186"/>
      <c r="N52" s="109"/>
      <c r="O52" s="109">
        <v>1585973</v>
      </c>
      <c r="P52" s="327">
        <f t="shared" si="0"/>
        <v>0.24284094579902532</v>
      </c>
    </row>
    <row r="53" spans="1:16" ht="21.95" customHeight="1">
      <c r="A53" s="505"/>
      <c r="B53" s="117" t="s">
        <v>250</v>
      </c>
      <c r="C53" s="117">
        <v>3</v>
      </c>
      <c r="D53" s="118" t="s">
        <v>251</v>
      </c>
      <c r="E53" s="188" t="s">
        <v>18</v>
      </c>
      <c r="F53" s="119">
        <v>28</v>
      </c>
      <c r="G53" s="119">
        <v>33095</v>
      </c>
      <c r="H53" s="313">
        <f t="shared" si="1"/>
        <v>1.6084455773394287E-3</v>
      </c>
      <c r="I53" s="309"/>
      <c r="J53" s="115" t="s">
        <v>120</v>
      </c>
      <c r="K53" s="111">
        <v>2</v>
      </c>
      <c r="L53" s="113" t="s">
        <v>1078</v>
      </c>
      <c r="M53" s="187" t="s">
        <v>18</v>
      </c>
      <c r="N53" s="114">
        <v>35898</v>
      </c>
      <c r="O53" s="114">
        <v>1564690</v>
      </c>
      <c r="P53" s="328">
        <f t="shared" si="0"/>
        <v>0.23958213631775382</v>
      </c>
    </row>
    <row r="54" spans="1:16" ht="21.95" customHeight="1">
      <c r="A54" s="505"/>
      <c r="B54" s="112" t="s">
        <v>269</v>
      </c>
      <c r="C54" s="112">
        <v>2</v>
      </c>
      <c r="D54" s="113" t="s">
        <v>270</v>
      </c>
      <c r="E54" s="187"/>
      <c r="F54" s="114"/>
      <c r="G54" s="114">
        <v>163327</v>
      </c>
      <c r="H54" s="312">
        <f t="shared" si="1"/>
        <v>7.9378332319116757E-3</v>
      </c>
      <c r="I54" s="309"/>
      <c r="J54" s="120" t="s">
        <v>122</v>
      </c>
      <c r="K54" s="116">
        <v>3</v>
      </c>
      <c r="L54" s="118" t="s">
        <v>1079</v>
      </c>
      <c r="M54" s="188" t="s">
        <v>18</v>
      </c>
      <c r="N54" s="119">
        <v>140</v>
      </c>
      <c r="O54" s="119">
        <v>4743</v>
      </c>
      <c r="P54" s="329">
        <f t="shared" si="0"/>
        <v>7.2623847059488222E-4</v>
      </c>
    </row>
    <row r="55" spans="1:16" ht="21.95" customHeight="1">
      <c r="A55" s="505"/>
      <c r="B55" s="117" t="s">
        <v>271</v>
      </c>
      <c r="C55" s="117">
        <v>3</v>
      </c>
      <c r="D55" s="118" t="s">
        <v>272</v>
      </c>
      <c r="E55" s="188" t="s">
        <v>18</v>
      </c>
      <c r="F55" s="119">
        <v>18</v>
      </c>
      <c r="G55" s="119">
        <v>5192</v>
      </c>
      <c r="H55" s="313">
        <f t="shared" si="1"/>
        <v>2.5233568326171063E-4</v>
      </c>
      <c r="I55" s="309"/>
      <c r="J55" s="120" t="s">
        <v>1080</v>
      </c>
      <c r="K55" s="116">
        <v>4</v>
      </c>
      <c r="L55" s="118" t="s">
        <v>1081</v>
      </c>
      <c r="M55" s="188" t="s">
        <v>18</v>
      </c>
      <c r="N55" s="119">
        <v>140</v>
      </c>
      <c r="O55" s="119">
        <v>4743</v>
      </c>
      <c r="P55" s="329">
        <f t="shared" si="0"/>
        <v>7.2623847059488222E-4</v>
      </c>
    </row>
    <row r="56" spans="1:16" ht="21.95" customHeight="1">
      <c r="A56" s="505"/>
      <c r="B56" s="117" t="s">
        <v>277</v>
      </c>
      <c r="C56" s="117">
        <v>4</v>
      </c>
      <c r="D56" s="118" t="s">
        <v>278</v>
      </c>
      <c r="E56" s="188" t="s">
        <v>18</v>
      </c>
      <c r="F56" s="119">
        <v>18</v>
      </c>
      <c r="G56" s="119">
        <v>5192</v>
      </c>
      <c r="H56" s="313">
        <f t="shared" si="1"/>
        <v>2.5233568326171063E-4</v>
      </c>
      <c r="I56" s="309"/>
      <c r="J56" s="115" t="s">
        <v>124</v>
      </c>
      <c r="K56" s="111">
        <v>2</v>
      </c>
      <c r="L56" s="113" t="s">
        <v>125</v>
      </c>
      <c r="M56" s="187"/>
      <c r="N56" s="114"/>
      <c r="O56" s="114">
        <v>21283</v>
      </c>
      <c r="P56" s="328">
        <f t="shared" si="0"/>
        <v>3.2588094812715323E-3</v>
      </c>
    </row>
    <row r="57" spans="1:16" ht="21.95" customHeight="1">
      <c r="A57" s="505"/>
      <c r="B57" s="117" t="s">
        <v>281</v>
      </c>
      <c r="C57" s="117">
        <v>3</v>
      </c>
      <c r="D57" s="118" t="s">
        <v>282</v>
      </c>
      <c r="E57" s="188"/>
      <c r="F57" s="119"/>
      <c r="G57" s="119">
        <v>81905</v>
      </c>
      <c r="H57" s="313">
        <f t="shared" si="1"/>
        <v>3.9806537244896781E-3</v>
      </c>
      <c r="I57" s="309"/>
      <c r="J57" s="120" t="s">
        <v>1091</v>
      </c>
      <c r="K57" s="116">
        <v>3</v>
      </c>
      <c r="L57" s="118" t="s">
        <v>127</v>
      </c>
      <c r="M57" s="188"/>
      <c r="N57" s="119"/>
      <c r="O57" s="119">
        <v>21283</v>
      </c>
      <c r="P57" s="329">
        <f t="shared" si="0"/>
        <v>3.2588094812715323E-3</v>
      </c>
    </row>
    <row r="58" spans="1:16" ht="21.95" customHeight="1">
      <c r="A58" s="505"/>
      <c r="B58" s="117" t="s">
        <v>283</v>
      </c>
      <c r="C58" s="117">
        <v>4</v>
      </c>
      <c r="D58" s="118" t="s">
        <v>284</v>
      </c>
      <c r="E58" s="188" t="s">
        <v>241</v>
      </c>
      <c r="F58" s="119">
        <v>31351</v>
      </c>
      <c r="G58" s="119">
        <v>12966</v>
      </c>
      <c r="H58" s="313">
        <f t="shared" si="1"/>
        <v>6.3015879606535829E-4</v>
      </c>
      <c r="I58" s="309"/>
      <c r="J58" s="120" t="s">
        <v>1099</v>
      </c>
      <c r="K58" s="116">
        <v>4</v>
      </c>
      <c r="L58" s="118" t="s">
        <v>1100</v>
      </c>
      <c r="M58" s="188" t="s">
        <v>18</v>
      </c>
      <c r="N58" s="119">
        <v>298</v>
      </c>
      <c r="O58" s="119">
        <v>21283</v>
      </c>
      <c r="P58" s="329">
        <f t="shared" si="0"/>
        <v>3.2588094812715323E-3</v>
      </c>
    </row>
    <row r="59" spans="1:16" ht="21.95" customHeight="1">
      <c r="A59" s="505"/>
      <c r="B59" s="117" t="s">
        <v>293</v>
      </c>
      <c r="C59" s="117">
        <v>3</v>
      </c>
      <c r="D59" s="118" t="s">
        <v>294</v>
      </c>
      <c r="E59" s="188"/>
      <c r="F59" s="119"/>
      <c r="G59" s="119">
        <v>76230</v>
      </c>
      <c r="H59" s="313">
        <f t="shared" si="1"/>
        <v>3.7048438241602854E-3</v>
      </c>
      <c r="I59" s="309"/>
      <c r="J59" s="110" t="s">
        <v>144</v>
      </c>
      <c r="K59" s="106">
        <v>1</v>
      </c>
      <c r="L59" s="108" t="s">
        <v>145</v>
      </c>
      <c r="M59" s="186"/>
      <c r="N59" s="109"/>
      <c r="O59" s="109">
        <v>7154093</v>
      </c>
      <c r="P59" s="327">
        <f t="shared" si="0"/>
        <v>1.0954201051683645</v>
      </c>
    </row>
    <row r="60" spans="1:16" ht="21.95" customHeight="1">
      <c r="A60" s="505"/>
      <c r="B60" s="117" t="s">
        <v>299</v>
      </c>
      <c r="C60" s="117">
        <v>4</v>
      </c>
      <c r="D60" s="118" t="s">
        <v>300</v>
      </c>
      <c r="E60" s="188" t="s">
        <v>14</v>
      </c>
      <c r="F60" s="119">
        <v>500</v>
      </c>
      <c r="G60" s="119">
        <v>472</v>
      </c>
      <c r="H60" s="313">
        <f t="shared" si="1"/>
        <v>2.2939607569246421E-5</v>
      </c>
      <c r="I60" s="309"/>
      <c r="J60" s="115" t="s">
        <v>146</v>
      </c>
      <c r="K60" s="111">
        <v>2</v>
      </c>
      <c r="L60" s="113" t="s">
        <v>147</v>
      </c>
      <c r="M60" s="187"/>
      <c r="N60" s="114"/>
      <c r="O60" s="114">
        <v>3504104</v>
      </c>
      <c r="P60" s="328">
        <f t="shared" si="0"/>
        <v>0.53654124599734543</v>
      </c>
    </row>
    <row r="61" spans="1:16" ht="21.95" customHeight="1">
      <c r="A61" s="505"/>
      <c r="B61" s="117" t="s">
        <v>307</v>
      </c>
      <c r="C61" s="117">
        <v>4</v>
      </c>
      <c r="D61" s="118" t="s">
        <v>308</v>
      </c>
      <c r="E61" s="188" t="s">
        <v>18</v>
      </c>
      <c r="F61" s="119">
        <v>202</v>
      </c>
      <c r="G61" s="119">
        <v>75758</v>
      </c>
      <c r="H61" s="313">
        <f t="shared" si="1"/>
        <v>3.6819042165910391E-3</v>
      </c>
      <c r="I61" s="309"/>
      <c r="J61" s="120" t="s">
        <v>148</v>
      </c>
      <c r="K61" s="116">
        <v>3</v>
      </c>
      <c r="L61" s="118" t="s">
        <v>149</v>
      </c>
      <c r="M61" s="188"/>
      <c r="N61" s="119"/>
      <c r="O61" s="119">
        <v>2382703</v>
      </c>
      <c r="P61" s="329">
        <f t="shared" si="0"/>
        <v>0.3648346157709968</v>
      </c>
    </row>
    <row r="62" spans="1:16" ht="21.95" customHeight="1">
      <c r="A62" s="505"/>
      <c r="B62" s="112" t="s">
        <v>313</v>
      </c>
      <c r="C62" s="112">
        <v>2</v>
      </c>
      <c r="D62" s="113" t="s">
        <v>314</v>
      </c>
      <c r="E62" s="187"/>
      <c r="F62" s="114"/>
      <c r="G62" s="114">
        <v>887132</v>
      </c>
      <c r="H62" s="312">
        <f t="shared" si="1"/>
        <v>4.3115381233306604E-2</v>
      </c>
      <c r="I62" s="309"/>
      <c r="J62" s="120" t="s">
        <v>156</v>
      </c>
      <c r="K62" s="116">
        <v>3</v>
      </c>
      <c r="L62" s="118" t="s">
        <v>157</v>
      </c>
      <c r="M62" s="188" t="s">
        <v>18</v>
      </c>
      <c r="N62" s="119">
        <v>11571</v>
      </c>
      <c r="O62" s="119">
        <v>1121401</v>
      </c>
      <c r="P62" s="329">
        <f t="shared" si="0"/>
        <v>0.17170663022634863</v>
      </c>
    </row>
    <row r="63" spans="1:16" ht="21.95" customHeight="1">
      <c r="A63" s="505"/>
      <c r="B63" s="117" t="s">
        <v>335</v>
      </c>
      <c r="C63" s="117">
        <v>3</v>
      </c>
      <c r="D63" s="118" t="s">
        <v>336</v>
      </c>
      <c r="E63" s="188" t="s">
        <v>18</v>
      </c>
      <c r="F63" s="119">
        <v>2</v>
      </c>
      <c r="G63" s="119">
        <v>1179</v>
      </c>
      <c r="H63" s="313">
        <f t="shared" si="1"/>
        <v>5.7300418059621884E-5</v>
      </c>
      <c r="I63" s="309"/>
      <c r="J63" s="115" t="s">
        <v>174</v>
      </c>
      <c r="K63" s="111">
        <v>2</v>
      </c>
      <c r="L63" s="113" t="s">
        <v>175</v>
      </c>
      <c r="M63" s="187" t="s">
        <v>36</v>
      </c>
      <c r="N63" s="114">
        <v>405</v>
      </c>
      <c r="O63" s="114">
        <v>4654</v>
      </c>
      <c r="P63" s="328">
        <f t="shared" si="0"/>
        <v>7.1261097241167659E-4</v>
      </c>
    </row>
    <row r="64" spans="1:16" ht="21.95" customHeight="1">
      <c r="A64" s="505"/>
      <c r="B64" s="117" t="s">
        <v>339</v>
      </c>
      <c r="C64" s="117">
        <v>4</v>
      </c>
      <c r="D64" s="118" t="s">
        <v>340</v>
      </c>
      <c r="E64" s="188" t="s">
        <v>18</v>
      </c>
      <c r="F64" s="119">
        <v>2</v>
      </c>
      <c r="G64" s="119">
        <v>1179</v>
      </c>
      <c r="H64" s="313">
        <f t="shared" si="1"/>
        <v>5.7300418059621884E-5</v>
      </c>
      <c r="I64" s="309"/>
      <c r="J64" s="115" t="s">
        <v>184</v>
      </c>
      <c r="K64" s="111">
        <v>2</v>
      </c>
      <c r="L64" s="113" t="s">
        <v>185</v>
      </c>
      <c r="M64" s="187" t="s">
        <v>18</v>
      </c>
      <c r="N64" s="114">
        <v>67</v>
      </c>
      <c r="O64" s="114">
        <v>30719</v>
      </c>
      <c r="P64" s="328">
        <f t="shared" si="0"/>
        <v>4.7036305246055633E-3</v>
      </c>
    </row>
    <row r="65" spans="1:16" ht="21.95" customHeight="1">
      <c r="A65" s="505"/>
      <c r="B65" s="112" t="s">
        <v>344</v>
      </c>
      <c r="C65" s="112">
        <v>2</v>
      </c>
      <c r="D65" s="113" t="s">
        <v>345</v>
      </c>
      <c r="E65" s="187" t="s">
        <v>18</v>
      </c>
      <c r="F65" s="114">
        <v>484592</v>
      </c>
      <c r="G65" s="114">
        <v>25521874</v>
      </c>
      <c r="H65" s="312">
        <f t="shared" si="1"/>
        <v>1.2403851143893081</v>
      </c>
      <c r="I65" s="309"/>
      <c r="J65" s="120" t="s">
        <v>186</v>
      </c>
      <c r="K65" s="116">
        <v>3</v>
      </c>
      <c r="L65" s="118" t="s">
        <v>1130</v>
      </c>
      <c r="M65" s="188" t="s">
        <v>18</v>
      </c>
      <c r="N65" s="119">
        <v>4</v>
      </c>
      <c r="O65" s="119">
        <v>2716</v>
      </c>
      <c r="P65" s="329">
        <f t="shared" si="0"/>
        <v>4.158683715234451E-4</v>
      </c>
    </row>
    <row r="66" spans="1:16" ht="21.95" customHeight="1">
      <c r="A66" s="505"/>
      <c r="B66" s="117" t="s">
        <v>346</v>
      </c>
      <c r="C66" s="117">
        <v>3</v>
      </c>
      <c r="D66" s="118" t="s">
        <v>347</v>
      </c>
      <c r="E66" s="188" t="s">
        <v>18</v>
      </c>
      <c r="F66" s="119">
        <v>49</v>
      </c>
      <c r="G66" s="119">
        <v>10247</v>
      </c>
      <c r="H66" s="313">
        <f t="shared" si="1"/>
        <v>4.980130482247205E-4</v>
      </c>
      <c r="I66" s="309"/>
      <c r="J66" s="115" t="s">
        <v>190</v>
      </c>
      <c r="K66" s="111">
        <v>2</v>
      </c>
      <c r="L66" s="113" t="s">
        <v>191</v>
      </c>
      <c r="M66" s="187" t="s">
        <v>18</v>
      </c>
      <c r="N66" s="114">
        <v>3274</v>
      </c>
      <c r="O66" s="114">
        <v>119497</v>
      </c>
      <c r="P66" s="328">
        <f t="shared" si="0"/>
        <v>1.8297136521331782E-2</v>
      </c>
    </row>
    <row r="67" spans="1:16" ht="21.95" customHeight="1">
      <c r="A67" s="505"/>
      <c r="B67" s="117" t="s">
        <v>348</v>
      </c>
      <c r="C67" s="117">
        <v>4</v>
      </c>
      <c r="D67" s="118" t="s">
        <v>349</v>
      </c>
      <c r="E67" s="188" t="s">
        <v>18</v>
      </c>
      <c r="F67" s="119">
        <v>49</v>
      </c>
      <c r="G67" s="119">
        <v>10247</v>
      </c>
      <c r="H67" s="313">
        <f t="shared" si="1"/>
        <v>4.980130482247205E-4</v>
      </c>
      <c r="I67" s="309"/>
      <c r="J67" s="120" t="s">
        <v>192</v>
      </c>
      <c r="K67" s="116">
        <v>3</v>
      </c>
      <c r="L67" s="118" t="s">
        <v>1132</v>
      </c>
      <c r="M67" s="188" t="s">
        <v>18</v>
      </c>
      <c r="N67" s="119">
        <v>2156</v>
      </c>
      <c r="O67" s="119">
        <v>55222</v>
      </c>
      <c r="P67" s="329">
        <f t="shared" si="0"/>
        <v>8.4554798277863344E-3</v>
      </c>
    </row>
    <row r="68" spans="1:16" ht="21.95" customHeight="1">
      <c r="A68" s="505"/>
      <c r="B68" s="117" t="s">
        <v>354</v>
      </c>
      <c r="C68" s="117">
        <v>3</v>
      </c>
      <c r="D68" s="118" t="s">
        <v>355</v>
      </c>
      <c r="E68" s="188" t="s">
        <v>18</v>
      </c>
      <c r="F68" s="119">
        <v>130055</v>
      </c>
      <c r="G68" s="119">
        <v>7819365</v>
      </c>
      <c r="H68" s="313">
        <f t="shared" si="1"/>
        <v>0.38002789097606049</v>
      </c>
      <c r="I68" s="309"/>
      <c r="J68" s="115" t="s">
        <v>203</v>
      </c>
      <c r="K68" s="111">
        <v>2</v>
      </c>
      <c r="L68" s="113" t="s">
        <v>204</v>
      </c>
      <c r="M68" s="187" t="s">
        <v>18</v>
      </c>
      <c r="N68" s="114">
        <v>9341</v>
      </c>
      <c r="O68" s="114">
        <v>2504605</v>
      </c>
      <c r="P68" s="328">
        <f t="shared" si="0"/>
        <v>0.38350000097918935</v>
      </c>
    </row>
    <row r="69" spans="1:16" ht="21.95" customHeight="1">
      <c r="A69" s="505"/>
      <c r="B69" s="117" t="s">
        <v>356</v>
      </c>
      <c r="C69" s="117">
        <v>4</v>
      </c>
      <c r="D69" s="118" t="s">
        <v>357</v>
      </c>
      <c r="E69" s="188" t="s">
        <v>18</v>
      </c>
      <c r="F69" s="119">
        <v>10266</v>
      </c>
      <c r="G69" s="119">
        <v>482307</v>
      </c>
      <c r="H69" s="313">
        <f t="shared" si="1"/>
        <v>2.3440536669280792E-2</v>
      </c>
      <c r="I69" s="309"/>
      <c r="J69" s="120" t="s">
        <v>207</v>
      </c>
      <c r="K69" s="116">
        <v>3</v>
      </c>
      <c r="L69" s="118" t="s">
        <v>208</v>
      </c>
      <c r="M69" s="188" t="s">
        <v>18</v>
      </c>
      <c r="N69" s="119">
        <v>30</v>
      </c>
      <c r="O69" s="119">
        <v>13097</v>
      </c>
      <c r="P69" s="329">
        <f t="shared" si="0"/>
        <v>2.0053858843308396E-3</v>
      </c>
    </row>
    <row r="70" spans="1:16" ht="21.95" customHeight="1">
      <c r="A70" s="505"/>
      <c r="B70" s="117" t="s">
        <v>358</v>
      </c>
      <c r="C70" s="117">
        <v>4</v>
      </c>
      <c r="D70" s="118" t="s">
        <v>359</v>
      </c>
      <c r="E70" s="188" t="s">
        <v>18</v>
      </c>
      <c r="F70" s="119">
        <v>119789</v>
      </c>
      <c r="G70" s="119">
        <v>7337058</v>
      </c>
      <c r="H70" s="313">
        <f t="shared" si="1"/>
        <v>0.35658735430677968</v>
      </c>
      <c r="I70" s="309"/>
      <c r="J70" s="120" t="s">
        <v>213</v>
      </c>
      <c r="K70" s="116">
        <v>3</v>
      </c>
      <c r="L70" s="118" t="s">
        <v>214</v>
      </c>
      <c r="M70" s="188" t="s">
        <v>18</v>
      </c>
      <c r="N70" s="119">
        <v>756</v>
      </c>
      <c r="O70" s="119">
        <v>110726</v>
      </c>
      <c r="P70" s="329">
        <f t="shared" si="0"/>
        <v>1.6954138919479007E-2</v>
      </c>
    </row>
    <row r="71" spans="1:16" ht="21.95" customHeight="1">
      <c r="A71" s="505"/>
      <c r="B71" s="117" t="s">
        <v>362</v>
      </c>
      <c r="C71" s="117">
        <v>3</v>
      </c>
      <c r="D71" s="118" t="s">
        <v>363</v>
      </c>
      <c r="E71" s="188" t="s">
        <v>18</v>
      </c>
      <c r="F71" s="119">
        <v>354484</v>
      </c>
      <c r="G71" s="119">
        <v>17692262</v>
      </c>
      <c r="H71" s="313">
        <f t="shared" si="1"/>
        <v>0.85985921036502289</v>
      </c>
      <c r="I71" s="309"/>
      <c r="J71" s="120" t="s">
        <v>1136</v>
      </c>
      <c r="K71" s="116">
        <v>3</v>
      </c>
      <c r="L71" s="118" t="s">
        <v>1137</v>
      </c>
      <c r="M71" s="188" t="s">
        <v>18</v>
      </c>
      <c r="N71" s="119">
        <v>466</v>
      </c>
      <c r="O71" s="119">
        <v>321656</v>
      </c>
      <c r="P71" s="329">
        <f t="shared" ref="P71:P134" si="2">O71/$O$165*100</f>
        <v>4.9251309613676457E-2</v>
      </c>
    </row>
    <row r="72" spans="1:16" ht="21.95" customHeight="1">
      <c r="A72" s="505"/>
      <c r="B72" s="117" t="s">
        <v>368</v>
      </c>
      <c r="C72" s="117">
        <v>4</v>
      </c>
      <c r="D72" s="118" t="s">
        <v>369</v>
      </c>
      <c r="E72" s="188" t="s">
        <v>18</v>
      </c>
      <c r="F72" s="119">
        <v>5417</v>
      </c>
      <c r="G72" s="119">
        <v>297364</v>
      </c>
      <c r="H72" s="313">
        <f t="shared" ref="H72:H135" si="3">G72/$G$143*100</f>
        <v>1.4452147172079223E-2</v>
      </c>
      <c r="I72" s="309"/>
      <c r="J72" s="115" t="s">
        <v>217</v>
      </c>
      <c r="K72" s="111">
        <v>2</v>
      </c>
      <c r="L72" s="113" t="s">
        <v>218</v>
      </c>
      <c r="M72" s="187" t="s">
        <v>18</v>
      </c>
      <c r="N72" s="114">
        <v>31858</v>
      </c>
      <c r="O72" s="114">
        <v>990514</v>
      </c>
      <c r="P72" s="328">
        <f t="shared" si="2"/>
        <v>0.15166548017348075</v>
      </c>
    </row>
    <row r="73" spans="1:16" ht="21.95" customHeight="1">
      <c r="A73" s="505"/>
      <c r="B73" s="117" t="s">
        <v>376</v>
      </c>
      <c r="C73" s="117">
        <v>4</v>
      </c>
      <c r="D73" s="118" t="s">
        <v>377</v>
      </c>
      <c r="E73" s="188" t="s">
        <v>18</v>
      </c>
      <c r="F73" s="119">
        <v>349069</v>
      </c>
      <c r="G73" s="119">
        <v>17394898</v>
      </c>
      <c r="H73" s="313">
        <f t="shared" si="3"/>
        <v>0.84540706319294368</v>
      </c>
      <c r="I73" s="309"/>
      <c r="J73" s="120" t="s">
        <v>1140</v>
      </c>
      <c r="K73" s="116">
        <v>3</v>
      </c>
      <c r="L73" s="118" t="s">
        <v>1141</v>
      </c>
      <c r="M73" s="188" t="s">
        <v>18</v>
      </c>
      <c r="N73" s="119">
        <v>4794</v>
      </c>
      <c r="O73" s="119">
        <v>214604</v>
      </c>
      <c r="P73" s="329">
        <f t="shared" si="2"/>
        <v>3.2859726068636748E-2</v>
      </c>
    </row>
    <row r="74" spans="1:16" ht="21.95" customHeight="1">
      <c r="A74" s="505"/>
      <c r="B74" s="117" t="s">
        <v>378</v>
      </c>
      <c r="C74" s="117">
        <v>5</v>
      </c>
      <c r="D74" s="118" t="s">
        <v>379</v>
      </c>
      <c r="E74" s="188" t="s">
        <v>18</v>
      </c>
      <c r="F74" s="119">
        <v>203818</v>
      </c>
      <c r="G74" s="119">
        <v>10130851</v>
      </c>
      <c r="H74" s="313">
        <f t="shared" si="3"/>
        <v>0.49236810653073665</v>
      </c>
      <c r="I74" s="309"/>
      <c r="J74" s="110" t="s">
        <v>219</v>
      </c>
      <c r="K74" s="106">
        <v>1</v>
      </c>
      <c r="L74" s="108" t="s">
        <v>220</v>
      </c>
      <c r="M74" s="186"/>
      <c r="N74" s="109"/>
      <c r="O74" s="109">
        <v>29053812</v>
      </c>
      <c r="P74" s="327">
        <f t="shared" si="2"/>
        <v>4.4486603398336992</v>
      </c>
    </row>
    <row r="75" spans="1:16" ht="21.95" customHeight="1">
      <c r="A75" s="505"/>
      <c r="B75" s="112" t="s">
        <v>388</v>
      </c>
      <c r="C75" s="112">
        <v>2</v>
      </c>
      <c r="D75" s="113" t="s">
        <v>389</v>
      </c>
      <c r="E75" s="187" t="s">
        <v>18</v>
      </c>
      <c r="F75" s="114">
        <v>138</v>
      </c>
      <c r="G75" s="114">
        <v>28442</v>
      </c>
      <c r="H75" s="312">
        <f t="shared" si="3"/>
        <v>1.3823057595010735E-3</v>
      </c>
      <c r="I75" s="309"/>
      <c r="J75" s="115" t="s">
        <v>223</v>
      </c>
      <c r="K75" s="111">
        <v>2</v>
      </c>
      <c r="L75" s="113" t="s">
        <v>224</v>
      </c>
      <c r="M75" s="187" t="s">
        <v>18</v>
      </c>
      <c r="N75" s="114">
        <v>5</v>
      </c>
      <c r="O75" s="114">
        <v>9374</v>
      </c>
      <c r="P75" s="328">
        <f t="shared" si="2"/>
        <v>1.4353277299929215E-3</v>
      </c>
    </row>
    <row r="76" spans="1:16" ht="21.95" customHeight="1">
      <c r="A76" s="505"/>
      <c r="B76" s="117" t="s">
        <v>400</v>
      </c>
      <c r="C76" s="117">
        <v>3</v>
      </c>
      <c r="D76" s="118" t="s">
        <v>401</v>
      </c>
      <c r="E76" s="188" t="s">
        <v>18</v>
      </c>
      <c r="F76" s="119">
        <v>60</v>
      </c>
      <c r="G76" s="119">
        <v>10162</v>
      </c>
      <c r="H76" s="313">
        <f t="shared" si="3"/>
        <v>4.9388197482771632E-4</v>
      </c>
      <c r="I76" s="309"/>
      <c r="J76" s="120" t="s">
        <v>225</v>
      </c>
      <c r="K76" s="116">
        <v>3</v>
      </c>
      <c r="L76" s="118" t="s">
        <v>226</v>
      </c>
      <c r="M76" s="188" t="s">
        <v>18</v>
      </c>
      <c r="N76" s="119">
        <v>0</v>
      </c>
      <c r="O76" s="119">
        <v>786</v>
      </c>
      <c r="P76" s="329">
        <f t="shared" si="2"/>
        <v>1.2035071429213102E-4</v>
      </c>
    </row>
    <row r="77" spans="1:16" ht="21.95" customHeight="1">
      <c r="A77" s="505"/>
      <c r="B77" s="117" t="s">
        <v>402</v>
      </c>
      <c r="C77" s="117">
        <v>4</v>
      </c>
      <c r="D77" s="118" t="s">
        <v>403</v>
      </c>
      <c r="E77" s="188" t="s">
        <v>18</v>
      </c>
      <c r="F77" s="119">
        <v>60</v>
      </c>
      <c r="G77" s="119">
        <v>10162</v>
      </c>
      <c r="H77" s="313">
        <f t="shared" si="3"/>
        <v>4.9388197482771632E-4</v>
      </c>
      <c r="I77" s="309"/>
      <c r="J77" s="115" t="s">
        <v>235</v>
      </c>
      <c r="K77" s="111">
        <v>2</v>
      </c>
      <c r="L77" s="113" t="s">
        <v>236</v>
      </c>
      <c r="M77" s="187"/>
      <c r="N77" s="114"/>
      <c r="O77" s="114">
        <v>985867</v>
      </c>
      <c r="P77" s="328">
        <f t="shared" si="2"/>
        <v>0.15095394102676887</v>
      </c>
    </row>
    <row r="78" spans="1:16" ht="21.95" customHeight="1">
      <c r="A78" s="505"/>
      <c r="B78" s="117" t="s">
        <v>406</v>
      </c>
      <c r="C78" s="117">
        <v>3</v>
      </c>
      <c r="D78" s="118" t="s">
        <v>407</v>
      </c>
      <c r="E78" s="188" t="s">
        <v>18</v>
      </c>
      <c r="F78" s="119">
        <v>78</v>
      </c>
      <c r="G78" s="119">
        <v>18280</v>
      </c>
      <c r="H78" s="313">
        <f t="shared" si="3"/>
        <v>8.8842378467335716E-4</v>
      </c>
      <c r="I78" s="309"/>
      <c r="J78" s="120" t="s">
        <v>237</v>
      </c>
      <c r="K78" s="116">
        <v>3</v>
      </c>
      <c r="L78" s="118" t="s">
        <v>1152</v>
      </c>
      <c r="M78" s="188"/>
      <c r="N78" s="119"/>
      <c r="O78" s="119">
        <v>46284</v>
      </c>
      <c r="P78" s="329">
        <f t="shared" si="2"/>
        <v>7.0869115270954094E-3</v>
      </c>
    </row>
    <row r="79" spans="1:16" ht="21.95" customHeight="1">
      <c r="A79" s="505"/>
      <c r="B79" s="117" t="s">
        <v>408</v>
      </c>
      <c r="C79" s="117">
        <v>4</v>
      </c>
      <c r="D79" s="118" t="s">
        <v>409</v>
      </c>
      <c r="E79" s="188" t="s">
        <v>18</v>
      </c>
      <c r="F79" s="119">
        <v>78</v>
      </c>
      <c r="G79" s="119">
        <v>18280</v>
      </c>
      <c r="H79" s="313">
        <f t="shared" si="3"/>
        <v>8.8842378467335716E-4</v>
      </c>
      <c r="I79" s="309"/>
      <c r="J79" s="120" t="s">
        <v>239</v>
      </c>
      <c r="K79" s="116">
        <v>4</v>
      </c>
      <c r="L79" s="118" t="s">
        <v>1153</v>
      </c>
      <c r="M79" s="188"/>
      <c r="N79" s="119"/>
      <c r="O79" s="119">
        <v>46284</v>
      </c>
      <c r="P79" s="329">
        <f t="shared" si="2"/>
        <v>7.0869115270954094E-3</v>
      </c>
    </row>
    <row r="80" spans="1:16" ht="21.95" customHeight="1">
      <c r="A80" s="505"/>
      <c r="B80" s="112" t="s">
        <v>414</v>
      </c>
      <c r="C80" s="112">
        <v>2</v>
      </c>
      <c r="D80" s="113" t="s">
        <v>415</v>
      </c>
      <c r="E80" s="187"/>
      <c r="F80" s="114"/>
      <c r="G80" s="114">
        <v>176303</v>
      </c>
      <c r="H80" s="312">
        <f t="shared" si="3"/>
        <v>8.5684780366119748E-3</v>
      </c>
      <c r="I80" s="309"/>
      <c r="J80" s="120" t="s">
        <v>1156</v>
      </c>
      <c r="K80" s="116">
        <v>3</v>
      </c>
      <c r="L80" s="118" t="s">
        <v>1157</v>
      </c>
      <c r="M80" s="188" t="s">
        <v>36</v>
      </c>
      <c r="N80" s="119">
        <v>3165352</v>
      </c>
      <c r="O80" s="119">
        <v>788234</v>
      </c>
      <c r="P80" s="329">
        <f t="shared" si="2"/>
        <v>0.1206927798083252</v>
      </c>
    </row>
    <row r="81" spans="1:16" ht="21.95" customHeight="1">
      <c r="A81" s="505"/>
      <c r="B81" s="117" t="s">
        <v>426</v>
      </c>
      <c r="C81" s="117">
        <v>3</v>
      </c>
      <c r="D81" s="118" t="s">
        <v>427</v>
      </c>
      <c r="E81" s="188" t="s">
        <v>18</v>
      </c>
      <c r="F81" s="119">
        <v>0</v>
      </c>
      <c r="G81" s="119">
        <v>538</v>
      </c>
      <c r="H81" s="313">
        <f t="shared" si="3"/>
        <v>2.614726455986139E-5</v>
      </c>
      <c r="I81" s="309"/>
      <c r="J81" s="115" t="s">
        <v>269</v>
      </c>
      <c r="K81" s="111">
        <v>2</v>
      </c>
      <c r="L81" s="113" t="s">
        <v>249</v>
      </c>
      <c r="M81" s="187" t="s">
        <v>18</v>
      </c>
      <c r="N81" s="114">
        <v>405</v>
      </c>
      <c r="O81" s="114">
        <v>63971</v>
      </c>
      <c r="P81" s="328">
        <f t="shared" si="2"/>
        <v>9.7951088345825874E-3</v>
      </c>
    </row>
    <row r="82" spans="1:16" ht="21.95" customHeight="1">
      <c r="A82" s="505"/>
      <c r="B82" s="117" t="s">
        <v>428</v>
      </c>
      <c r="C82" s="117">
        <v>4</v>
      </c>
      <c r="D82" s="118" t="s">
        <v>429</v>
      </c>
      <c r="E82" s="188" t="s">
        <v>18</v>
      </c>
      <c r="F82" s="119">
        <v>0</v>
      </c>
      <c r="G82" s="119">
        <v>538</v>
      </c>
      <c r="H82" s="313">
        <f t="shared" si="3"/>
        <v>2.614726455986139E-5</v>
      </c>
      <c r="I82" s="309"/>
      <c r="J82" s="120" t="s">
        <v>271</v>
      </c>
      <c r="K82" s="116">
        <v>3</v>
      </c>
      <c r="L82" s="118" t="s">
        <v>251</v>
      </c>
      <c r="M82" s="188" t="s">
        <v>18</v>
      </c>
      <c r="N82" s="119">
        <v>395</v>
      </c>
      <c r="O82" s="119">
        <v>55891</v>
      </c>
      <c r="P82" s="329">
        <f t="shared" si="2"/>
        <v>8.5579157410960484E-3</v>
      </c>
    </row>
    <row r="83" spans="1:16" ht="21.95" customHeight="1">
      <c r="A83" s="505"/>
      <c r="B83" s="117" t="s">
        <v>432</v>
      </c>
      <c r="C83" s="117">
        <v>3</v>
      </c>
      <c r="D83" s="118" t="s">
        <v>433</v>
      </c>
      <c r="E83" s="188" t="s">
        <v>18</v>
      </c>
      <c r="F83" s="119">
        <v>76</v>
      </c>
      <c r="G83" s="119">
        <v>50197</v>
      </c>
      <c r="H83" s="313">
        <f t="shared" si="3"/>
        <v>2.4396175448166578E-3</v>
      </c>
      <c r="I83" s="309"/>
      <c r="J83" s="115" t="s">
        <v>313</v>
      </c>
      <c r="K83" s="111">
        <v>2</v>
      </c>
      <c r="L83" s="113" t="s">
        <v>270</v>
      </c>
      <c r="M83" s="187"/>
      <c r="N83" s="114"/>
      <c r="O83" s="114">
        <v>2438380</v>
      </c>
      <c r="P83" s="328">
        <f t="shared" si="2"/>
        <v>0.37335976426927031</v>
      </c>
    </row>
    <row r="84" spans="1:16" ht="21.95" customHeight="1">
      <c r="A84" s="505"/>
      <c r="B84" s="117" t="s">
        <v>438</v>
      </c>
      <c r="C84" s="117">
        <v>4</v>
      </c>
      <c r="D84" s="118" t="s">
        <v>439</v>
      </c>
      <c r="E84" s="188" t="s">
        <v>18</v>
      </c>
      <c r="F84" s="119">
        <v>68</v>
      </c>
      <c r="G84" s="119">
        <v>31652</v>
      </c>
      <c r="H84" s="313">
        <f t="shared" si="3"/>
        <v>1.5383145313173469E-3</v>
      </c>
      <c r="I84" s="309"/>
      <c r="J84" s="120" t="s">
        <v>315</v>
      </c>
      <c r="K84" s="116">
        <v>3</v>
      </c>
      <c r="L84" s="118" t="s">
        <v>1158</v>
      </c>
      <c r="M84" s="188" t="s">
        <v>36</v>
      </c>
      <c r="N84" s="119">
        <v>42549</v>
      </c>
      <c r="O84" s="119">
        <v>23743</v>
      </c>
      <c r="P84" s="329">
        <f t="shared" si="2"/>
        <v>3.6354796557736217E-3</v>
      </c>
    </row>
    <row r="85" spans="1:16" ht="21.95" customHeight="1">
      <c r="A85" s="505"/>
      <c r="B85" s="117" t="s">
        <v>442</v>
      </c>
      <c r="C85" s="117">
        <v>3</v>
      </c>
      <c r="D85" s="118" t="s">
        <v>443</v>
      </c>
      <c r="E85" s="188" t="s">
        <v>36</v>
      </c>
      <c r="F85" s="119">
        <v>2620</v>
      </c>
      <c r="G85" s="119">
        <v>26371</v>
      </c>
      <c r="H85" s="313">
        <f t="shared" si="3"/>
        <v>1.2816533712046556E-3</v>
      </c>
      <c r="I85" s="309"/>
      <c r="J85" s="120" t="s">
        <v>1162</v>
      </c>
      <c r="K85" s="116">
        <v>4</v>
      </c>
      <c r="L85" s="118" t="s">
        <v>1163</v>
      </c>
      <c r="M85" s="188" t="s">
        <v>36</v>
      </c>
      <c r="N85" s="119">
        <v>42549</v>
      </c>
      <c r="O85" s="119">
        <v>23743</v>
      </c>
      <c r="P85" s="329">
        <f t="shared" si="2"/>
        <v>3.6354796557736217E-3</v>
      </c>
    </row>
    <row r="86" spans="1:16" ht="21.95" customHeight="1">
      <c r="A86" s="505"/>
      <c r="B86" s="121" t="s">
        <v>454</v>
      </c>
      <c r="C86" s="121">
        <v>3</v>
      </c>
      <c r="D86" s="122" t="s">
        <v>455</v>
      </c>
      <c r="E86" s="189" t="s">
        <v>18</v>
      </c>
      <c r="F86" s="123">
        <v>0</v>
      </c>
      <c r="G86" s="123">
        <v>632</v>
      </c>
      <c r="H86" s="313">
        <f t="shared" si="3"/>
        <v>3.071574572831301E-5</v>
      </c>
      <c r="I86" s="309"/>
      <c r="J86" s="120" t="s">
        <v>1174</v>
      </c>
      <c r="K86" s="116">
        <v>3</v>
      </c>
      <c r="L86" s="118" t="s">
        <v>1175</v>
      </c>
      <c r="M86" s="188" t="s">
        <v>18</v>
      </c>
      <c r="N86" s="119">
        <v>8</v>
      </c>
      <c r="O86" s="119">
        <v>4524</v>
      </c>
      <c r="P86" s="329">
        <f t="shared" si="2"/>
        <v>6.9270563798676937E-4</v>
      </c>
    </row>
    <row r="87" spans="1:16" ht="21.95" customHeight="1">
      <c r="A87" s="505"/>
      <c r="B87" s="121" t="s">
        <v>456</v>
      </c>
      <c r="C87" s="121">
        <v>3</v>
      </c>
      <c r="D87" s="122" t="s">
        <v>457</v>
      </c>
      <c r="E87" s="189" t="s">
        <v>18</v>
      </c>
      <c r="F87" s="123">
        <v>0</v>
      </c>
      <c r="G87" s="123">
        <v>2500</v>
      </c>
      <c r="H87" s="313">
        <f t="shared" si="3"/>
        <v>1.2150215873541536E-4</v>
      </c>
      <c r="I87" s="309"/>
      <c r="J87" s="115" t="s">
        <v>344</v>
      </c>
      <c r="K87" s="111">
        <v>2</v>
      </c>
      <c r="L87" s="113" t="s">
        <v>314</v>
      </c>
      <c r="M87" s="187"/>
      <c r="N87" s="114"/>
      <c r="O87" s="114">
        <v>610391</v>
      </c>
      <c r="P87" s="328">
        <f t="shared" si="2"/>
        <v>9.3461822961180857E-2</v>
      </c>
    </row>
    <row r="88" spans="1:16" ht="21.95" customHeight="1">
      <c r="A88" s="505"/>
      <c r="B88" s="107" t="s">
        <v>460</v>
      </c>
      <c r="C88" s="107">
        <v>1</v>
      </c>
      <c r="D88" s="108" t="s">
        <v>461</v>
      </c>
      <c r="E88" s="186"/>
      <c r="F88" s="109"/>
      <c r="G88" s="109">
        <v>1981049273</v>
      </c>
      <c r="H88" s="311">
        <f t="shared" si="3"/>
        <v>96.280705292290079</v>
      </c>
      <c r="I88" s="309"/>
      <c r="J88" s="120" t="s">
        <v>346</v>
      </c>
      <c r="K88" s="116">
        <v>3</v>
      </c>
      <c r="L88" s="118" t="s">
        <v>320</v>
      </c>
      <c r="M88" s="188"/>
      <c r="N88" s="119"/>
      <c r="O88" s="119">
        <v>407</v>
      </c>
      <c r="P88" s="329">
        <f t="shared" si="2"/>
        <v>6.2319008545670896E-5</v>
      </c>
    </row>
    <row r="89" spans="1:16" ht="21.95" customHeight="1">
      <c r="A89" s="505"/>
      <c r="B89" s="112" t="s">
        <v>462</v>
      </c>
      <c r="C89" s="112">
        <v>2</v>
      </c>
      <c r="D89" s="113" t="s">
        <v>463</v>
      </c>
      <c r="E89" s="187"/>
      <c r="F89" s="114"/>
      <c r="G89" s="114">
        <v>6931773</v>
      </c>
      <c r="H89" s="312">
        <f t="shared" si="3"/>
        <v>0.33689015334554656</v>
      </c>
      <c r="I89" s="309"/>
      <c r="J89" s="115" t="s">
        <v>388</v>
      </c>
      <c r="K89" s="111">
        <v>2</v>
      </c>
      <c r="L89" s="113" t="s">
        <v>345</v>
      </c>
      <c r="M89" s="187" t="s">
        <v>18</v>
      </c>
      <c r="N89" s="114">
        <v>276998</v>
      </c>
      <c r="O89" s="114">
        <v>21986689</v>
      </c>
      <c r="P89" s="328">
        <f t="shared" si="2"/>
        <v>3.3665569033955975</v>
      </c>
    </row>
    <row r="90" spans="1:16" ht="21.95" customHeight="1">
      <c r="A90" s="505"/>
      <c r="B90" s="117" t="s">
        <v>464</v>
      </c>
      <c r="C90" s="117">
        <v>3</v>
      </c>
      <c r="D90" s="118" t="s">
        <v>465</v>
      </c>
      <c r="E90" s="188" t="s">
        <v>36</v>
      </c>
      <c r="F90" s="119">
        <v>55206</v>
      </c>
      <c r="G90" s="119">
        <v>26536</v>
      </c>
      <c r="H90" s="313">
        <f t="shared" si="3"/>
        <v>1.289672513681193E-3</v>
      </c>
      <c r="I90" s="309"/>
      <c r="J90" s="120" t="s">
        <v>400</v>
      </c>
      <c r="K90" s="116">
        <v>3</v>
      </c>
      <c r="L90" s="118" t="s">
        <v>1180</v>
      </c>
      <c r="M90" s="188" t="s">
        <v>18</v>
      </c>
      <c r="N90" s="119">
        <v>9622</v>
      </c>
      <c r="O90" s="119">
        <v>1104240</v>
      </c>
      <c r="P90" s="329">
        <f t="shared" si="2"/>
        <v>0.16907897296430377</v>
      </c>
    </row>
    <row r="91" spans="1:16" ht="21.95" customHeight="1">
      <c r="A91" s="505"/>
      <c r="B91" s="117" t="s">
        <v>468</v>
      </c>
      <c r="C91" s="117">
        <v>4</v>
      </c>
      <c r="D91" s="118" t="s">
        <v>469</v>
      </c>
      <c r="E91" s="188" t="s">
        <v>36</v>
      </c>
      <c r="F91" s="119">
        <v>23944</v>
      </c>
      <c r="G91" s="119">
        <v>3236</v>
      </c>
      <c r="H91" s="313">
        <f t="shared" si="3"/>
        <v>1.5727239426712166E-4</v>
      </c>
      <c r="I91" s="309"/>
      <c r="J91" s="120" t="s">
        <v>406</v>
      </c>
      <c r="K91" s="116">
        <v>3</v>
      </c>
      <c r="L91" s="118" t="s">
        <v>355</v>
      </c>
      <c r="M91" s="188" t="s">
        <v>18</v>
      </c>
      <c r="N91" s="119">
        <v>11795</v>
      </c>
      <c r="O91" s="119">
        <v>809881</v>
      </c>
      <c r="P91" s="329">
        <f t="shared" si="2"/>
        <v>0.12400732422598647</v>
      </c>
    </row>
    <row r="92" spans="1:16" ht="21.95" customHeight="1">
      <c r="A92" s="505"/>
      <c r="B92" s="117" t="s">
        <v>470</v>
      </c>
      <c r="C92" s="117">
        <v>5</v>
      </c>
      <c r="D92" s="118" t="s">
        <v>471</v>
      </c>
      <c r="E92" s="188" t="s">
        <v>36</v>
      </c>
      <c r="F92" s="119">
        <v>23760</v>
      </c>
      <c r="G92" s="119">
        <v>2921</v>
      </c>
      <c r="H92" s="313">
        <f t="shared" si="3"/>
        <v>1.4196312226645932E-4</v>
      </c>
      <c r="I92" s="309"/>
      <c r="J92" s="120" t="s">
        <v>410</v>
      </c>
      <c r="K92" s="116">
        <v>3</v>
      </c>
      <c r="L92" s="118" t="s">
        <v>363</v>
      </c>
      <c r="M92" s="188" t="s">
        <v>18</v>
      </c>
      <c r="N92" s="119">
        <v>240311</v>
      </c>
      <c r="O92" s="119">
        <v>19267036</v>
      </c>
      <c r="P92" s="329">
        <f t="shared" si="2"/>
        <v>2.9501291919748129</v>
      </c>
    </row>
    <row r="93" spans="1:16" ht="21.95" customHeight="1">
      <c r="A93" s="505"/>
      <c r="B93" s="117" t="s">
        <v>472</v>
      </c>
      <c r="C93" s="117">
        <v>5</v>
      </c>
      <c r="D93" s="118" t="s">
        <v>473</v>
      </c>
      <c r="E93" s="188" t="s">
        <v>36</v>
      </c>
      <c r="F93" s="119">
        <v>184</v>
      </c>
      <c r="G93" s="119">
        <v>315</v>
      </c>
      <c r="H93" s="313">
        <f t="shared" si="3"/>
        <v>1.5309272000662338E-5</v>
      </c>
      <c r="I93" s="309"/>
      <c r="J93" s="120" t="s">
        <v>412</v>
      </c>
      <c r="K93" s="116">
        <v>3</v>
      </c>
      <c r="L93" s="118" t="s">
        <v>385</v>
      </c>
      <c r="M93" s="188" t="s">
        <v>18</v>
      </c>
      <c r="N93" s="119">
        <v>911</v>
      </c>
      <c r="O93" s="119">
        <v>169446</v>
      </c>
      <c r="P93" s="329">
        <f t="shared" si="2"/>
        <v>2.5945225361252461E-2</v>
      </c>
    </row>
    <row r="94" spans="1:16" ht="21.95" customHeight="1">
      <c r="A94" s="505"/>
      <c r="B94" s="117" t="s">
        <v>474</v>
      </c>
      <c r="C94" s="117">
        <v>4</v>
      </c>
      <c r="D94" s="118" t="s">
        <v>475</v>
      </c>
      <c r="E94" s="188" t="s">
        <v>36</v>
      </c>
      <c r="F94" s="119">
        <v>5850</v>
      </c>
      <c r="G94" s="119">
        <v>8051</v>
      </c>
      <c r="H94" s="313">
        <f t="shared" si="3"/>
        <v>3.912855519915317E-4</v>
      </c>
      <c r="I94" s="309"/>
      <c r="J94" s="115" t="s">
        <v>414</v>
      </c>
      <c r="K94" s="111">
        <v>2</v>
      </c>
      <c r="L94" s="113" t="s">
        <v>389</v>
      </c>
      <c r="M94" s="187" t="s">
        <v>18</v>
      </c>
      <c r="N94" s="114">
        <v>806</v>
      </c>
      <c r="O94" s="114">
        <v>1395574</v>
      </c>
      <c r="P94" s="328">
        <f t="shared" si="2"/>
        <v>0.2136874398823492</v>
      </c>
    </row>
    <row r="95" spans="1:16" ht="21.95" customHeight="1">
      <c r="A95" s="505"/>
      <c r="B95" s="117" t="s">
        <v>476</v>
      </c>
      <c r="C95" s="117">
        <v>3</v>
      </c>
      <c r="D95" s="118" t="s">
        <v>477</v>
      </c>
      <c r="E95" s="188"/>
      <c r="F95" s="119"/>
      <c r="G95" s="119">
        <v>402435</v>
      </c>
      <c r="H95" s="313">
        <f t="shared" si="3"/>
        <v>1.9558688500274753E-2</v>
      </c>
      <c r="I95" s="309"/>
      <c r="J95" s="120" t="s">
        <v>426</v>
      </c>
      <c r="K95" s="116">
        <v>3</v>
      </c>
      <c r="L95" s="118" t="s">
        <v>401</v>
      </c>
      <c r="M95" s="188" t="s">
        <v>18</v>
      </c>
      <c r="N95" s="119">
        <v>558</v>
      </c>
      <c r="O95" s="119">
        <v>144623</v>
      </c>
      <c r="P95" s="329">
        <f t="shared" si="2"/>
        <v>2.2144378311794992E-2</v>
      </c>
    </row>
    <row r="96" spans="1:16" ht="21.95" customHeight="1">
      <c r="A96" s="505"/>
      <c r="B96" s="117" t="s">
        <v>478</v>
      </c>
      <c r="C96" s="117">
        <v>4</v>
      </c>
      <c r="D96" s="118" t="s">
        <v>479</v>
      </c>
      <c r="E96" s="188" t="s">
        <v>14</v>
      </c>
      <c r="F96" s="119">
        <v>44</v>
      </c>
      <c r="G96" s="119">
        <v>13684</v>
      </c>
      <c r="H96" s="313">
        <f t="shared" si="3"/>
        <v>6.6505421605416956E-4</v>
      </c>
      <c r="I96" s="309"/>
      <c r="J96" s="120" t="s">
        <v>450</v>
      </c>
      <c r="K96" s="116">
        <v>3</v>
      </c>
      <c r="L96" s="118" t="s">
        <v>1191</v>
      </c>
      <c r="M96" s="188" t="s">
        <v>18</v>
      </c>
      <c r="N96" s="119">
        <v>238</v>
      </c>
      <c r="O96" s="119">
        <v>1248416</v>
      </c>
      <c r="P96" s="329">
        <f t="shared" si="2"/>
        <v>0.1911549075492685</v>
      </c>
    </row>
    <row r="97" spans="1:16" ht="21.95" customHeight="1">
      <c r="A97" s="505"/>
      <c r="B97" s="117" t="s">
        <v>480</v>
      </c>
      <c r="C97" s="117">
        <v>3</v>
      </c>
      <c r="D97" s="118" t="s">
        <v>481</v>
      </c>
      <c r="E97" s="188"/>
      <c r="F97" s="119"/>
      <c r="G97" s="119">
        <v>151813</v>
      </c>
      <c r="H97" s="313">
        <f t="shared" si="3"/>
        <v>7.3782428896398454E-3</v>
      </c>
      <c r="I97" s="309"/>
      <c r="J97" s="115" t="s">
        <v>1192</v>
      </c>
      <c r="K97" s="111">
        <v>2</v>
      </c>
      <c r="L97" s="113" t="s">
        <v>415</v>
      </c>
      <c r="M97" s="187"/>
      <c r="N97" s="114"/>
      <c r="O97" s="114">
        <v>1563566</v>
      </c>
      <c r="P97" s="328">
        <f t="shared" si="2"/>
        <v>0.23941003173395692</v>
      </c>
    </row>
    <row r="98" spans="1:16" ht="21.95" customHeight="1">
      <c r="A98" s="505"/>
      <c r="B98" s="117" t="s">
        <v>485</v>
      </c>
      <c r="C98" s="117">
        <v>4</v>
      </c>
      <c r="D98" s="118" t="s">
        <v>486</v>
      </c>
      <c r="E98" s="188" t="s">
        <v>14</v>
      </c>
      <c r="F98" s="119">
        <v>204</v>
      </c>
      <c r="G98" s="119">
        <v>65534</v>
      </c>
      <c r="H98" s="313">
        <f t="shared" si="3"/>
        <v>3.1850089882266845E-3</v>
      </c>
      <c r="I98" s="309"/>
      <c r="J98" s="120" t="s">
        <v>1193</v>
      </c>
      <c r="K98" s="116">
        <v>3</v>
      </c>
      <c r="L98" s="118" t="s">
        <v>1194</v>
      </c>
      <c r="M98" s="188" t="s">
        <v>18</v>
      </c>
      <c r="N98" s="119">
        <v>2860</v>
      </c>
      <c r="O98" s="119">
        <v>583352</v>
      </c>
      <c r="P98" s="329">
        <f t="shared" si="2"/>
        <v>8.9321666518757267E-2</v>
      </c>
    </row>
    <row r="99" spans="1:16" ht="21.95" customHeight="1">
      <c r="A99" s="505"/>
      <c r="B99" s="117" t="s">
        <v>491</v>
      </c>
      <c r="C99" s="117">
        <v>4</v>
      </c>
      <c r="D99" s="118" t="s">
        <v>492</v>
      </c>
      <c r="E99" s="188" t="s">
        <v>36</v>
      </c>
      <c r="F99" s="119">
        <v>13853</v>
      </c>
      <c r="G99" s="119">
        <v>86279</v>
      </c>
      <c r="H99" s="313">
        <f t="shared" si="3"/>
        <v>4.1932339014131613E-3</v>
      </c>
      <c r="I99" s="309"/>
      <c r="J99" s="120" t="s">
        <v>1195</v>
      </c>
      <c r="K99" s="116">
        <v>3</v>
      </c>
      <c r="L99" s="118" t="s">
        <v>1196</v>
      </c>
      <c r="M99" s="188" t="s">
        <v>18</v>
      </c>
      <c r="N99" s="119">
        <v>209</v>
      </c>
      <c r="O99" s="119">
        <v>52206</v>
      </c>
      <c r="P99" s="329">
        <f t="shared" si="2"/>
        <v>7.9936760691284893E-3</v>
      </c>
    </row>
    <row r="100" spans="1:16" ht="21.95" customHeight="1">
      <c r="A100" s="505"/>
      <c r="B100" s="117" t="s">
        <v>493</v>
      </c>
      <c r="C100" s="117">
        <v>3</v>
      </c>
      <c r="D100" s="118" t="s">
        <v>494</v>
      </c>
      <c r="E100" s="188"/>
      <c r="F100" s="119"/>
      <c r="G100" s="119">
        <v>132200</v>
      </c>
      <c r="H100" s="313">
        <f t="shared" si="3"/>
        <v>6.4250341539287643E-3</v>
      </c>
      <c r="I100" s="309"/>
      <c r="J100" s="120" t="s">
        <v>1197</v>
      </c>
      <c r="K100" s="116">
        <v>3</v>
      </c>
      <c r="L100" s="118" t="s">
        <v>443</v>
      </c>
      <c r="M100" s="188" t="s">
        <v>36</v>
      </c>
      <c r="N100" s="119">
        <v>54036</v>
      </c>
      <c r="O100" s="119">
        <v>13929</v>
      </c>
      <c r="P100" s="329">
        <f t="shared" si="2"/>
        <v>2.1327800246502457E-3</v>
      </c>
    </row>
    <row r="101" spans="1:16" ht="21.95" customHeight="1">
      <c r="A101" s="505"/>
      <c r="B101" s="117" t="s">
        <v>495</v>
      </c>
      <c r="C101" s="117">
        <v>4</v>
      </c>
      <c r="D101" s="118" t="s">
        <v>496</v>
      </c>
      <c r="E101" s="188" t="s">
        <v>14</v>
      </c>
      <c r="F101" s="119">
        <v>70</v>
      </c>
      <c r="G101" s="119">
        <v>89168</v>
      </c>
      <c r="H101" s="313">
        <f t="shared" si="3"/>
        <v>4.3336417960478067E-3</v>
      </c>
      <c r="I101" s="309"/>
      <c r="J101" s="120" t="s">
        <v>1199</v>
      </c>
      <c r="K101" s="116">
        <v>3</v>
      </c>
      <c r="L101" s="118" t="s">
        <v>451</v>
      </c>
      <c r="M101" s="188" t="s">
        <v>36</v>
      </c>
      <c r="N101" s="119">
        <v>1137</v>
      </c>
      <c r="O101" s="119">
        <v>502</v>
      </c>
      <c r="P101" s="329">
        <f t="shared" si="2"/>
        <v>7.6865214471564589E-5</v>
      </c>
    </row>
    <row r="102" spans="1:16" ht="21.95" customHeight="1">
      <c r="A102" s="505"/>
      <c r="B102" s="117" t="s">
        <v>497</v>
      </c>
      <c r="C102" s="117">
        <v>5</v>
      </c>
      <c r="D102" s="118" t="s">
        <v>498</v>
      </c>
      <c r="E102" s="188" t="s">
        <v>14</v>
      </c>
      <c r="F102" s="119">
        <v>20</v>
      </c>
      <c r="G102" s="119">
        <v>15310</v>
      </c>
      <c r="H102" s="313">
        <f t="shared" si="3"/>
        <v>7.4407922009568368E-4</v>
      </c>
      <c r="I102" s="309"/>
      <c r="J102" s="110" t="s">
        <v>460</v>
      </c>
      <c r="K102" s="106">
        <v>1</v>
      </c>
      <c r="L102" s="108" t="s">
        <v>461</v>
      </c>
      <c r="M102" s="186"/>
      <c r="N102" s="109"/>
      <c r="O102" s="109">
        <v>588396256</v>
      </c>
      <c r="P102" s="327">
        <f t="shared" si="2"/>
        <v>90.094032692640695</v>
      </c>
    </row>
    <row r="103" spans="1:16" ht="21.95" customHeight="1">
      <c r="A103" s="505"/>
      <c r="B103" s="117" t="s">
        <v>499</v>
      </c>
      <c r="C103" s="117">
        <v>5</v>
      </c>
      <c r="D103" s="118" t="s">
        <v>500</v>
      </c>
      <c r="E103" s="188" t="s">
        <v>14</v>
      </c>
      <c r="F103" s="119">
        <v>6</v>
      </c>
      <c r="G103" s="119">
        <v>6600</v>
      </c>
      <c r="H103" s="313">
        <f t="shared" si="3"/>
        <v>3.2076569906149655E-4</v>
      </c>
      <c r="I103" s="309"/>
      <c r="J103" s="115" t="s">
        <v>462</v>
      </c>
      <c r="K103" s="111">
        <v>2</v>
      </c>
      <c r="L103" s="113" t="s">
        <v>463</v>
      </c>
      <c r="M103" s="187"/>
      <c r="N103" s="114"/>
      <c r="O103" s="114">
        <v>5751322</v>
      </c>
      <c r="P103" s="328">
        <f t="shared" si="2"/>
        <v>0.88063067534866102</v>
      </c>
    </row>
    <row r="104" spans="1:16" ht="21.95" customHeight="1">
      <c r="A104" s="505"/>
      <c r="B104" s="117" t="s">
        <v>501</v>
      </c>
      <c r="C104" s="117">
        <v>4</v>
      </c>
      <c r="D104" s="118" t="s">
        <v>502</v>
      </c>
      <c r="E104" s="188" t="s">
        <v>18</v>
      </c>
      <c r="F104" s="119">
        <v>183</v>
      </c>
      <c r="G104" s="119">
        <v>7218</v>
      </c>
      <c r="H104" s="313">
        <f t="shared" si="3"/>
        <v>3.5080103270089123E-4</v>
      </c>
      <c r="I104" s="309"/>
      <c r="J104" s="120" t="s">
        <v>464</v>
      </c>
      <c r="K104" s="116">
        <v>3</v>
      </c>
      <c r="L104" s="118" t="s">
        <v>465</v>
      </c>
      <c r="M104" s="188" t="s">
        <v>18</v>
      </c>
      <c r="N104" s="119">
        <v>895</v>
      </c>
      <c r="O104" s="119">
        <v>764311</v>
      </c>
      <c r="P104" s="329">
        <f t="shared" si="2"/>
        <v>0.11702973892027094</v>
      </c>
    </row>
    <row r="105" spans="1:16" ht="21.95" customHeight="1">
      <c r="A105" s="505"/>
      <c r="B105" s="117" t="s">
        <v>531</v>
      </c>
      <c r="C105" s="117">
        <v>3</v>
      </c>
      <c r="D105" s="118" t="s">
        <v>532</v>
      </c>
      <c r="E105" s="188"/>
      <c r="F105" s="119"/>
      <c r="G105" s="119">
        <v>42058</v>
      </c>
      <c r="H105" s="313">
        <f t="shared" si="3"/>
        <v>2.0440551168376397E-3</v>
      </c>
      <c r="I105" s="309"/>
      <c r="J105" s="120" t="s">
        <v>466</v>
      </c>
      <c r="K105" s="116">
        <v>4</v>
      </c>
      <c r="L105" s="118" t="s">
        <v>467</v>
      </c>
      <c r="M105" s="188" t="s">
        <v>36</v>
      </c>
      <c r="N105" s="119">
        <v>378742</v>
      </c>
      <c r="O105" s="119">
        <v>380322</v>
      </c>
      <c r="P105" s="329">
        <f t="shared" si="2"/>
        <v>5.8234127685765712E-2</v>
      </c>
    </row>
    <row r="106" spans="1:16" ht="21.95" customHeight="1">
      <c r="A106" s="505"/>
      <c r="B106" s="117" t="s">
        <v>545</v>
      </c>
      <c r="C106" s="117">
        <v>3</v>
      </c>
      <c r="D106" s="118" t="s">
        <v>546</v>
      </c>
      <c r="E106" s="188"/>
      <c r="F106" s="119"/>
      <c r="G106" s="119">
        <v>882</v>
      </c>
      <c r="H106" s="313">
        <f t="shared" si="3"/>
        <v>4.2865961601854544E-5</v>
      </c>
      <c r="I106" s="309"/>
      <c r="J106" s="120" t="s">
        <v>1202</v>
      </c>
      <c r="K106" s="116">
        <v>4</v>
      </c>
      <c r="L106" s="118" t="s">
        <v>1203</v>
      </c>
      <c r="M106" s="188" t="s">
        <v>36</v>
      </c>
      <c r="N106" s="119">
        <v>8082</v>
      </c>
      <c r="O106" s="119">
        <v>8132</v>
      </c>
      <c r="P106" s="329">
        <f t="shared" si="2"/>
        <v>1.2451552272565005E-3</v>
      </c>
    </row>
    <row r="107" spans="1:16" ht="21.95" customHeight="1">
      <c r="A107" s="505"/>
      <c r="B107" s="117" t="s">
        <v>547</v>
      </c>
      <c r="C107" s="117">
        <v>4</v>
      </c>
      <c r="D107" s="118" t="s">
        <v>548</v>
      </c>
      <c r="E107" s="188" t="s">
        <v>18</v>
      </c>
      <c r="F107" s="119">
        <v>0</v>
      </c>
      <c r="G107" s="119">
        <v>545</v>
      </c>
      <c r="H107" s="313">
        <f t="shared" si="3"/>
        <v>2.648747060432055E-5</v>
      </c>
      <c r="I107" s="309"/>
      <c r="J107" s="120" t="s">
        <v>476</v>
      </c>
      <c r="K107" s="116">
        <v>3</v>
      </c>
      <c r="L107" s="118" t="s">
        <v>477</v>
      </c>
      <c r="M107" s="188"/>
      <c r="N107" s="119"/>
      <c r="O107" s="119">
        <v>505817</v>
      </c>
      <c r="P107" s="329">
        <f t="shared" si="2"/>
        <v>7.7449665713871296E-2</v>
      </c>
    </row>
    <row r="108" spans="1:16" ht="21.95" customHeight="1">
      <c r="A108" s="505"/>
      <c r="B108" s="117" t="s">
        <v>551</v>
      </c>
      <c r="C108" s="117">
        <v>3</v>
      </c>
      <c r="D108" s="118" t="s">
        <v>552</v>
      </c>
      <c r="E108" s="188"/>
      <c r="F108" s="119"/>
      <c r="G108" s="119">
        <v>4180348</v>
      </c>
      <c r="H108" s="313">
        <f t="shared" si="3"/>
        <v>0.20316852250611048</v>
      </c>
      <c r="I108" s="309"/>
      <c r="J108" s="120" t="s">
        <v>478</v>
      </c>
      <c r="K108" s="116">
        <v>4</v>
      </c>
      <c r="L108" s="118" t="s">
        <v>479</v>
      </c>
      <c r="M108" s="188" t="s">
        <v>14</v>
      </c>
      <c r="N108" s="119">
        <v>21</v>
      </c>
      <c r="O108" s="119">
        <v>265356</v>
      </c>
      <c r="P108" s="329">
        <f t="shared" si="2"/>
        <v>4.0630768628120512E-2</v>
      </c>
    </row>
    <row r="109" spans="1:16" ht="21.95" customHeight="1">
      <c r="A109" s="505"/>
      <c r="B109" s="117" t="s">
        <v>555</v>
      </c>
      <c r="C109" s="117">
        <v>4</v>
      </c>
      <c r="D109" s="118" t="s">
        <v>556</v>
      </c>
      <c r="E109" s="188" t="s">
        <v>14</v>
      </c>
      <c r="F109" s="119">
        <v>5</v>
      </c>
      <c r="G109" s="119">
        <v>3209</v>
      </c>
      <c r="H109" s="313">
        <f t="shared" si="3"/>
        <v>1.5596017095277919E-4</v>
      </c>
      <c r="I109" s="309"/>
      <c r="J109" s="120" t="s">
        <v>480</v>
      </c>
      <c r="K109" s="116">
        <v>3</v>
      </c>
      <c r="L109" s="118" t="s">
        <v>481</v>
      </c>
      <c r="M109" s="188"/>
      <c r="N109" s="119"/>
      <c r="O109" s="119">
        <v>21523</v>
      </c>
      <c r="P109" s="329">
        <f t="shared" si="2"/>
        <v>3.2955577909790537E-3</v>
      </c>
    </row>
    <row r="110" spans="1:16" ht="21.95" customHeight="1">
      <c r="A110" s="505"/>
      <c r="B110" s="117" t="s">
        <v>563</v>
      </c>
      <c r="C110" s="117">
        <v>3</v>
      </c>
      <c r="D110" s="118" t="s">
        <v>564</v>
      </c>
      <c r="E110" s="188" t="s">
        <v>36</v>
      </c>
      <c r="F110" s="119">
        <v>2285</v>
      </c>
      <c r="G110" s="119">
        <v>19132</v>
      </c>
      <c r="H110" s="313">
        <f t="shared" si="3"/>
        <v>9.2983172037038671E-4</v>
      </c>
      <c r="I110" s="309"/>
      <c r="J110" s="120" t="s">
        <v>491</v>
      </c>
      <c r="K110" s="116">
        <v>4</v>
      </c>
      <c r="L110" s="118" t="s">
        <v>492</v>
      </c>
      <c r="M110" s="188" t="s">
        <v>36</v>
      </c>
      <c r="N110" s="119">
        <v>22551</v>
      </c>
      <c r="O110" s="119">
        <v>21523</v>
      </c>
      <c r="P110" s="329">
        <f t="shared" si="2"/>
        <v>3.2955577909790537E-3</v>
      </c>
    </row>
    <row r="111" spans="1:16" ht="21.95" customHeight="1">
      <c r="A111" s="505"/>
      <c r="B111" s="112" t="s">
        <v>567</v>
      </c>
      <c r="C111" s="112">
        <v>2</v>
      </c>
      <c r="D111" s="113" t="s">
        <v>568</v>
      </c>
      <c r="E111" s="187"/>
      <c r="F111" s="114"/>
      <c r="G111" s="114">
        <v>10820</v>
      </c>
      <c r="H111" s="312">
        <f t="shared" si="3"/>
        <v>5.2586134300687776E-4</v>
      </c>
      <c r="I111" s="309"/>
      <c r="J111" s="120" t="s">
        <v>493</v>
      </c>
      <c r="K111" s="116">
        <v>3</v>
      </c>
      <c r="L111" s="118" t="s">
        <v>494</v>
      </c>
      <c r="M111" s="188"/>
      <c r="N111" s="119"/>
      <c r="O111" s="119">
        <v>507034</v>
      </c>
      <c r="P111" s="329">
        <f t="shared" si="2"/>
        <v>7.7636010267679856E-2</v>
      </c>
    </row>
    <row r="112" spans="1:16" ht="21.95" customHeight="1">
      <c r="A112" s="505"/>
      <c r="B112" s="117" t="s">
        <v>569</v>
      </c>
      <c r="C112" s="117">
        <v>3</v>
      </c>
      <c r="D112" s="118" t="s">
        <v>570</v>
      </c>
      <c r="E112" s="188"/>
      <c r="F112" s="119"/>
      <c r="G112" s="119">
        <v>2704</v>
      </c>
      <c r="H112" s="313">
        <f t="shared" si="3"/>
        <v>1.3141673488822526E-4</v>
      </c>
      <c r="I112" s="309"/>
      <c r="J112" s="120" t="s">
        <v>495</v>
      </c>
      <c r="K112" s="116">
        <v>4</v>
      </c>
      <c r="L112" s="118" t="s">
        <v>496</v>
      </c>
      <c r="M112" s="188" t="s">
        <v>14</v>
      </c>
      <c r="N112" s="119">
        <v>13</v>
      </c>
      <c r="O112" s="119">
        <v>23758</v>
      </c>
      <c r="P112" s="329">
        <f t="shared" si="2"/>
        <v>3.6377764251303416E-3</v>
      </c>
    </row>
    <row r="113" spans="1:16" ht="21.95" customHeight="1">
      <c r="A113" s="505"/>
      <c r="B113" s="117" t="s">
        <v>573</v>
      </c>
      <c r="C113" s="117">
        <v>4</v>
      </c>
      <c r="D113" s="118" t="s">
        <v>574</v>
      </c>
      <c r="E113" s="188" t="s">
        <v>14</v>
      </c>
      <c r="F113" s="119">
        <v>8</v>
      </c>
      <c r="G113" s="119">
        <v>2704</v>
      </c>
      <c r="H113" s="313">
        <f t="shared" si="3"/>
        <v>1.3141673488822526E-4</v>
      </c>
      <c r="I113" s="309"/>
      <c r="J113" s="120" t="s">
        <v>1210</v>
      </c>
      <c r="K113" s="116">
        <v>5</v>
      </c>
      <c r="L113" s="118" t="s">
        <v>500</v>
      </c>
      <c r="M113" s="188" t="s">
        <v>14</v>
      </c>
      <c r="N113" s="119">
        <v>1</v>
      </c>
      <c r="O113" s="119">
        <v>416</v>
      </c>
      <c r="P113" s="329">
        <f t="shared" si="2"/>
        <v>6.3697070159702927E-5</v>
      </c>
    </row>
    <row r="114" spans="1:16" ht="21.95" customHeight="1">
      <c r="A114" s="505"/>
      <c r="B114" s="117" t="s">
        <v>577</v>
      </c>
      <c r="C114" s="117">
        <v>3</v>
      </c>
      <c r="D114" s="118" t="s">
        <v>578</v>
      </c>
      <c r="E114" s="188"/>
      <c r="F114" s="119"/>
      <c r="G114" s="119">
        <v>2360</v>
      </c>
      <c r="H114" s="313">
        <f t="shared" si="3"/>
        <v>1.1469803784623211E-4</v>
      </c>
      <c r="I114" s="309"/>
      <c r="J114" s="120" t="s">
        <v>1212</v>
      </c>
      <c r="K114" s="116">
        <v>4</v>
      </c>
      <c r="L114" s="118" t="s">
        <v>502</v>
      </c>
      <c r="M114" s="188" t="s">
        <v>36</v>
      </c>
      <c r="N114" s="119">
        <v>831157</v>
      </c>
      <c r="O114" s="119">
        <v>463369</v>
      </c>
      <c r="P114" s="329">
        <f t="shared" si="2"/>
        <v>7.0950114670267767E-2</v>
      </c>
    </row>
    <row r="115" spans="1:16" ht="21.95" customHeight="1">
      <c r="A115" s="505"/>
      <c r="B115" s="117" t="s">
        <v>631</v>
      </c>
      <c r="C115" s="117">
        <v>3</v>
      </c>
      <c r="D115" s="118" t="s">
        <v>632</v>
      </c>
      <c r="E115" s="188"/>
      <c r="F115" s="119"/>
      <c r="G115" s="119">
        <v>1956</v>
      </c>
      <c r="H115" s="313">
        <f t="shared" si="3"/>
        <v>9.5063288994588982E-5</v>
      </c>
      <c r="I115" s="309"/>
      <c r="J115" s="120" t="s">
        <v>503</v>
      </c>
      <c r="K115" s="116">
        <v>3</v>
      </c>
      <c r="L115" s="118" t="s">
        <v>504</v>
      </c>
      <c r="M115" s="188"/>
      <c r="N115" s="119"/>
      <c r="O115" s="119">
        <v>827</v>
      </c>
      <c r="P115" s="329">
        <f t="shared" si="2"/>
        <v>1.2662855053383252E-4</v>
      </c>
    </row>
    <row r="116" spans="1:16" ht="21.95" customHeight="1">
      <c r="A116" s="505"/>
      <c r="B116" s="112" t="s">
        <v>642</v>
      </c>
      <c r="C116" s="112">
        <v>2</v>
      </c>
      <c r="D116" s="113" t="s">
        <v>643</v>
      </c>
      <c r="E116" s="187"/>
      <c r="F116" s="114"/>
      <c r="G116" s="114">
        <v>1974106680</v>
      </c>
      <c r="H116" s="312">
        <f t="shared" si="3"/>
        <v>95.943289277601522</v>
      </c>
      <c r="I116" s="309"/>
      <c r="J116" s="120" t="s">
        <v>1215</v>
      </c>
      <c r="K116" s="116">
        <v>3</v>
      </c>
      <c r="L116" s="118" t="s">
        <v>526</v>
      </c>
      <c r="M116" s="188" t="s">
        <v>18</v>
      </c>
      <c r="N116" s="119">
        <v>1</v>
      </c>
      <c r="O116" s="119">
        <v>1887</v>
      </c>
      <c r="P116" s="329">
        <f t="shared" si="2"/>
        <v>2.8893358507538322E-4</v>
      </c>
    </row>
    <row r="117" spans="1:16" ht="21.95" customHeight="1">
      <c r="A117" s="505"/>
      <c r="B117" s="117" t="s">
        <v>650</v>
      </c>
      <c r="C117" s="117">
        <v>3</v>
      </c>
      <c r="D117" s="118" t="s">
        <v>651</v>
      </c>
      <c r="E117" s="188" t="s">
        <v>14</v>
      </c>
      <c r="F117" s="119">
        <v>753493</v>
      </c>
      <c r="G117" s="119">
        <v>1956705396</v>
      </c>
      <c r="H117" s="313">
        <f t="shared" si="3"/>
        <v>95.097571849294312</v>
      </c>
      <c r="I117" s="309"/>
      <c r="J117" s="120" t="s">
        <v>527</v>
      </c>
      <c r="K117" s="116">
        <v>3</v>
      </c>
      <c r="L117" s="118" t="s">
        <v>1217</v>
      </c>
      <c r="M117" s="188" t="s">
        <v>18</v>
      </c>
      <c r="N117" s="119">
        <v>0</v>
      </c>
      <c r="O117" s="119">
        <v>462</v>
      </c>
      <c r="P117" s="329">
        <f t="shared" si="2"/>
        <v>7.074049618697778E-5</v>
      </c>
    </row>
    <row r="118" spans="1:16" ht="21.95" customHeight="1">
      <c r="A118" s="505"/>
      <c r="B118" s="117" t="s">
        <v>652</v>
      </c>
      <c r="C118" s="117">
        <v>4</v>
      </c>
      <c r="D118" s="118" t="s">
        <v>653</v>
      </c>
      <c r="E118" s="188" t="s">
        <v>14</v>
      </c>
      <c r="F118" s="119">
        <v>748468</v>
      </c>
      <c r="G118" s="119">
        <v>1946533124</v>
      </c>
      <c r="H118" s="313">
        <f t="shared" si="3"/>
        <v>94.603190646396783</v>
      </c>
      <c r="I118" s="309"/>
      <c r="J118" s="120" t="s">
        <v>529</v>
      </c>
      <c r="K118" s="116">
        <v>3</v>
      </c>
      <c r="L118" s="118" t="s">
        <v>532</v>
      </c>
      <c r="M118" s="188" t="s">
        <v>18</v>
      </c>
      <c r="N118" s="119">
        <v>1816</v>
      </c>
      <c r="O118" s="119">
        <v>1098562</v>
      </c>
      <c r="P118" s="329">
        <f t="shared" si="2"/>
        <v>0.16820956920380667</v>
      </c>
    </row>
    <row r="119" spans="1:16" ht="21.95" customHeight="1">
      <c r="A119" s="505"/>
      <c r="B119" s="117" t="s">
        <v>654</v>
      </c>
      <c r="C119" s="117">
        <v>5</v>
      </c>
      <c r="D119" s="118" t="s">
        <v>655</v>
      </c>
      <c r="E119" s="188" t="s">
        <v>14</v>
      </c>
      <c r="F119" s="119">
        <v>1</v>
      </c>
      <c r="G119" s="119">
        <v>266</v>
      </c>
      <c r="H119" s="313">
        <f t="shared" si="3"/>
        <v>1.2927829689448195E-5</v>
      </c>
      <c r="I119" s="309"/>
      <c r="J119" s="120" t="s">
        <v>531</v>
      </c>
      <c r="K119" s="116">
        <v>3</v>
      </c>
      <c r="L119" s="118" t="s">
        <v>538</v>
      </c>
      <c r="M119" s="188"/>
      <c r="N119" s="119"/>
      <c r="O119" s="119">
        <v>78983</v>
      </c>
      <c r="P119" s="329">
        <f t="shared" si="2"/>
        <v>1.2093715606788022E-2</v>
      </c>
    </row>
    <row r="120" spans="1:16" ht="21.95" customHeight="1">
      <c r="A120" s="505"/>
      <c r="B120" s="117" t="s">
        <v>656</v>
      </c>
      <c r="C120" s="117">
        <v>4</v>
      </c>
      <c r="D120" s="118" t="s">
        <v>657</v>
      </c>
      <c r="E120" s="188" t="s">
        <v>14</v>
      </c>
      <c r="F120" s="119">
        <v>5025</v>
      </c>
      <c r="G120" s="119">
        <v>10172272</v>
      </c>
      <c r="H120" s="313">
        <f t="shared" si="3"/>
        <v>0.49438120289752846</v>
      </c>
      <c r="I120" s="309"/>
      <c r="J120" s="120" t="s">
        <v>533</v>
      </c>
      <c r="K120" s="116">
        <v>4</v>
      </c>
      <c r="L120" s="118" t="s">
        <v>544</v>
      </c>
      <c r="M120" s="188"/>
      <c r="N120" s="119"/>
      <c r="O120" s="119">
        <v>370</v>
      </c>
      <c r="P120" s="329">
        <f t="shared" si="2"/>
        <v>5.6653644132428088E-5</v>
      </c>
    </row>
    <row r="121" spans="1:16" ht="21.95" customHeight="1">
      <c r="A121" s="505"/>
      <c r="B121" s="117" t="s">
        <v>658</v>
      </c>
      <c r="C121" s="117">
        <v>5</v>
      </c>
      <c r="D121" s="118" t="s">
        <v>659</v>
      </c>
      <c r="E121" s="188" t="s">
        <v>14</v>
      </c>
      <c r="F121" s="119">
        <v>2552</v>
      </c>
      <c r="G121" s="119">
        <v>4721719</v>
      </c>
      <c r="H121" s="313">
        <f t="shared" si="3"/>
        <v>0.22947962057681071</v>
      </c>
      <c r="I121" s="309"/>
      <c r="J121" s="120" t="s">
        <v>1218</v>
      </c>
      <c r="K121" s="116">
        <v>3</v>
      </c>
      <c r="L121" s="118" t="s">
        <v>546</v>
      </c>
      <c r="M121" s="188"/>
      <c r="N121" s="119"/>
      <c r="O121" s="119">
        <v>880809</v>
      </c>
      <c r="P121" s="329">
        <f t="shared" si="2"/>
        <v>0.13486767468821581</v>
      </c>
    </row>
    <row r="122" spans="1:16" ht="21.95" customHeight="1">
      <c r="A122" s="505"/>
      <c r="B122" s="117" t="s">
        <v>664</v>
      </c>
      <c r="C122" s="117">
        <v>3</v>
      </c>
      <c r="D122" s="118" t="s">
        <v>665</v>
      </c>
      <c r="E122" s="188" t="s">
        <v>36</v>
      </c>
      <c r="F122" s="119">
        <v>4606714</v>
      </c>
      <c r="G122" s="119">
        <v>3470110</v>
      </c>
      <c r="H122" s="313">
        <f t="shared" si="3"/>
        <v>0.16865034241974089</v>
      </c>
      <c r="I122" s="309"/>
      <c r="J122" s="120" t="s">
        <v>1219</v>
      </c>
      <c r="K122" s="116">
        <v>4</v>
      </c>
      <c r="L122" s="118" t="s">
        <v>548</v>
      </c>
      <c r="M122" s="188" t="s">
        <v>36</v>
      </c>
      <c r="N122" s="119">
        <v>4983</v>
      </c>
      <c r="O122" s="119">
        <v>27658</v>
      </c>
      <c r="P122" s="329">
        <f t="shared" si="2"/>
        <v>4.234936457877557E-3</v>
      </c>
    </row>
    <row r="123" spans="1:16" ht="21.95" customHeight="1">
      <c r="A123" s="505"/>
      <c r="B123" s="117" t="s">
        <v>666</v>
      </c>
      <c r="C123" s="117">
        <v>3</v>
      </c>
      <c r="D123" s="118" t="s">
        <v>667</v>
      </c>
      <c r="E123" s="188"/>
      <c r="F123" s="119"/>
      <c r="G123" s="119">
        <v>1152</v>
      </c>
      <c r="H123" s="313">
        <f t="shared" si="3"/>
        <v>5.5988194745279405E-5</v>
      </c>
      <c r="I123" s="309"/>
      <c r="J123" s="120" t="s">
        <v>537</v>
      </c>
      <c r="K123" s="116">
        <v>3</v>
      </c>
      <c r="L123" s="118" t="s">
        <v>552</v>
      </c>
      <c r="M123" s="188" t="s">
        <v>36</v>
      </c>
      <c r="N123" s="119">
        <v>1480319</v>
      </c>
      <c r="O123" s="119">
        <v>794782</v>
      </c>
      <c r="P123" s="329">
        <f t="shared" si="2"/>
        <v>0.12169539619151205</v>
      </c>
    </row>
    <row r="124" spans="1:16" ht="21.95" customHeight="1">
      <c r="A124" s="505"/>
      <c r="B124" s="117" t="s">
        <v>668</v>
      </c>
      <c r="C124" s="117">
        <v>4</v>
      </c>
      <c r="D124" s="118" t="s">
        <v>669</v>
      </c>
      <c r="E124" s="188" t="s">
        <v>14</v>
      </c>
      <c r="F124" s="119">
        <v>2</v>
      </c>
      <c r="G124" s="119">
        <v>1152</v>
      </c>
      <c r="H124" s="313">
        <f t="shared" si="3"/>
        <v>5.5988194745279405E-5</v>
      </c>
      <c r="I124" s="309"/>
      <c r="J124" s="120" t="s">
        <v>539</v>
      </c>
      <c r="K124" s="116">
        <v>4</v>
      </c>
      <c r="L124" s="118" t="s">
        <v>556</v>
      </c>
      <c r="M124" s="188" t="s">
        <v>36</v>
      </c>
      <c r="N124" s="119">
        <v>1348358</v>
      </c>
      <c r="O124" s="119">
        <v>694649</v>
      </c>
      <c r="P124" s="329">
        <f t="shared" si="2"/>
        <v>0.10636323579174876</v>
      </c>
    </row>
    <row r="125" spans="1:16" ht="21.95" customHeight="1">
      <c r="A125" s="505"/>
      <c r="B125" s="117" t="s">
        <v>678</v>
      </c>
      <c r="C125" s="117">
        <v>3</v>
      </c>
      <c r="D125" s="118" t="s">
        <v>679</v>
      </c>
      <c r="E125" s="188" t="s">
        <v>14</v>
      </c>
      <c r="F125" s="119">
        <v>6</v>
      </c>
      <c r="G125" s="119">
        <v>13929047</v>
      </c>
      <c r="H125" s="313">
        <f t="shared" si="3"/>
        <v>0.67696371185082449</v>
      </c>
      <c r="I125" s="309"/>
      <c r="J125" s="120" t="s">
        <v>545</v>
      </c>
      <c r="K125" s="116">
        <v>3</v>
      </c>
      <c r="L125" s="118" t="s">
        <v>1223</v>
      </c>
      <c r="M125" s="188" t="s">
        <v>36</v>
      </c>
      <c r="N125" s="119">
        <v>68350</v>
      </c>
      <c r="O125" s="119">
        <v>128776</v>
      </c>
      <c r="P125" s="329">
        <f t="shared" si="2"/>
        <v>1.9717918045398807E-2</v>
      </c>
    </row>
    <row r="126" spans="1:16" ht="21.95" customHeight="1">
      <c r="A126" s="505"/>
      <c r="B126" s="117" t="s">
        <v>680</v>
      </c>
      <c r="C126" s="117">
        <v>4</v>
      </c>
      <c r="D126" s="118" t="s">
        <v>681</v>
      </c>
      <c r="E126" s="188" t="s">
        <v>14</v>
      </c>
      <c r="F126" s="119">
        <v>5</v>
      </c>
      <c r="G126" s="119">
        <v>13925147</v>
      </c>
      <c r="H126" s="313">
        <f t="shared" si="3"/>
        <v>0.67677416848319727</v>
      </c>
      <c r="I126" s="309"/>
      <c r="J126" s="120" t="s">
        <v>551</v>
      </c>
      <c r="K126" s="116">
        <v>3</v>
      </c>
      <c r="L126" s="118" t="s">
        <v>1224</v>
      </c>
      <c r="M126" s="188" t="s">
        <v>36</v>
      </c>
      <c r="N126" s="119">
        <v>1026</v>
      </c>
      <c r="O126" s="119">
        <v>9270</v>
      </c>
      <c r="P126" s="329">
        <f t="shared" si="2"/>
        <v>1.4194034624529957E-3</v>
      </c>
    </row>
    <row r="127" spans="1:16" ht="21.95" customHeight="1">
      <c r="A127" s="505"/>
      <c r="B127" s="117" t="s">
        <v>682</v>
      </c>
      <c r="C127" s="117">
        <v>5</v>
      </c>
      <c r="D127" s="118" t="s">
        <v>683</v>
      </c>
      <c r="E127" s="188" t="s">
        <v>14</v>
      </c>
      <c r="F127" s="119">
        <v>5</v>
      </c>
      <c r="G127" s="119">
        <v>13925147</v>
      </c>
      <c r="H127" s="313">
        <f t="shared" si="3"/>
        <v>0.67677416848319727</v>
      </c>
      <c r="I127" s="309"/>
      <c r="J127" s="115" t="s">
        <v>567</v>
      </c>
      <c r="K127" s="111">
        <v>2</v>
      </c>
      <c r="L127" s="113" t="s">
        <v>568</v>
      </c>
      <c r="M127" s="187"/>
      <c r="N127" s="114"/>
      <c r="O127" s="114">
        <v>3541058</v>
      </c>
      <c r="P127" s="328">
        <f t="shared" si="2"/>
        <v>0.54219956698456095</v>
      </c>
    </row>
    <row r="128" spans="1:16" ht="21.95" customHeight="1">
      <c r="A128" s="505"/>
      <c r="B128" s="107" t="s">
        <v>684</v>
      </c>
      <c r="C128" s="107">
        <v>1</v>
      </c>
      <c r="D128" s="108" t="s">
        <v>685</v>
      </c>
      <c r="E128" s="186"/>
      <c r="F128" s="109"/>
      <c r="G128" s="109">
        <v>2058050</v>
      </c>
      <c r="H128" s="311">
        <f t="shared" si="3"/>
        <v>0.10002300711416864</v>
      </c>
      <c r="I128" s="309"/>
      <c r="J128" s="120" t="s">
        <v>569</v>
      </c>
      <c r="K128" s="116">
        <v>3</v>
      </c>
      <c r="L128" s="118" t="s">
        <v>570</v>
      </c>
      <c r="M128" s="188"/>
      <c r="N128" s="119"/>
      <c r="O128" s="119">
        <v>1856043</v>
      </c>
      <c r="P128" s="329">
        <f t="shared" si="2"/>
        <v>0.28419351247698443</v>
      </c>
    </row>
    <row r="129" spans="1:16" ht="21.95" customHeight="1">
      <c r="A129" s="505"/>
      <c r="B129" s="112" t="s">
        <v>688</v>
      </c>
      <c r="C129" s="112">
        <v>2</v>
      </c>
      <c r="D129" s="113" t="s">
        <v>689</v>
      </c>
      <c r="E129" s="187" t="s">
        <v>18</v>
      </c>
      <c r="F129" s="114">
        <v>0</v>
      </c>
      <c r="G129" s="114">
        <v>540</v>
      </c>
      <c r="H129" s="312">
        <f t="shared" si="3"/>
        <v>2.6244466286849723E-5</v>
      </c>
      <c r="I129" s="309"/>
      <c r="J129" s="120" t="s">
        <v>571</v>
      </c>
      <c r="K129" s="116">
        <v>4</v>
      </c>
      <c r="L129" s="118" t="s">
        <v>1225</v>
      </c>
      <c r="M129" s="188" t="s">
        <v>14</v>
      </c>
      <c r="N129" s="119">
        <v>62341</v>
      </c>
      <c r="O129" s="119">
        <v>1668184</v>
      </c>
      <c r="P129" s="329">
        <f t="shared" si="2"/>
        <v>0.25542892617137952</v>
      </c>
    </row>
    <row r="130" spans="1:16" ht="21.95" customHeight="1">
      <c r="A130" s="505"/>
      <c r="B130" s="117" t="s">
        <v>690</v>
      </c>
      <c r="C130" s="117">
        <v>3</v>
      </c>
      <c r="D130" s="118" t="s">
        <v>691</v>
      </c>
      <c r="E130" s="188" t="s">
        <v>18</v>
      </c>
      <c r="F130" s="119">
        <v>0</v>
      </c>
      <c r="G130" s="119">
        <v>540</v>
      </c>
      <c r="H130" s="313">
        <f t="shared" si="3"/>
        <v>2.6244466286849723E-5</v>
      </c>
      <c r="I130" s="309"/>
      <c r="J130" s="120" t="s">
        <v>577</v>
      </c>
      <c r="K130" s="116">
        <v>3</v>
      </c>
      <c r="L130" s="118" t="s">
        <v>578</v>
      </c>
      <c r="M130" s="188" t="s">
        <v>36</v>
      </c>
      <c r="N130" s="119">
        <v>4042</v>
      </c>
      <c r="O130" s="119">
        <v>12234</v>
      </c>
      <c r="P130" s="329">
        <f t="shared" si="2"/>
        <v>1.873245087340879E-3</v>
      </c>
    </row>
    <row r="131" spans="1:16" ht="21.95" customHeight="1">
      <c r="A131" s="505"/>
      <c r="B131" s="112" t="s">
        <v>692</v>
      </c>
      <c r="C131" s="112">
        <v>2</v>
      </c>
      <c r="D131" s="113" t="s">
        <v>693</v>
      </c>
      <c r="E131" s="187" t="s">
        <v>36</v>
      </c>
      <c r="F131" s="114">
        <v>4600</v>
      </c>
      <c r="G131" s="114">
        <v>549</v>
      </c>
      <c r="H131" s="312">
        <f t="shared" si="3"/>
        <v>2.6681874058297217E-5</v>
      </c>
      <c r="I131" s="309"/>
      <c r="J131" s="120" t="s">
        <v>581</v>
      </c>
      <c r="K131" s="116">
        <v>4</v>
      </c>
      <c r="L131" s="118" t="s">
        <v>582</v>
      </c>
      <c r="M131" s="188" t="s">
        <v>36</v>
      </c>
      <c r="N131" s="119">
        <v>115</v>
      </c>
      <c r="O131" s="119">
        <v>1363</v>
      </c>
      <c r="P131" s="329">
        <f t="shared" si="2"/>
        <v>2.0869977554729591E-4</v>
      </c>
    </row>
    <row r="132" spans="1:16" ht="21.95" customHeight="1">
      <c r="A132" s="505"/>
      <c r="B132" s="112" t="s">
        <v>725</v>
      </c>
      <c r="C132" s="112">
        <v>2</v>
      </c>
      <c r="D132" s="113" t="s">
        <v>726</v>
      </c>
      <c r="E132" s="187"/>
      <c r="F132" s="114"/>
      <c r="G132" s="114">
        <v>1249</v>
      </c>
      <c r="H132" s="312">
        <f t="shared" si="3"/>
        <v>6.0702478504213523E-5</v>
      </c>
      <c r="I132" s="309"/>
      <c r="J132" s="120" t="s">
        <v>1226</v>
      </c>
      <c r="K132" s="116">
        <v>3</v>
      </c>
      <c r="L132" s="118" t="s">
        <v>584</v>
      </c>
      <c r="M132" s="188" t="s">
        <v>36</v>
      </c>
      <c r="N132" s="119">
        <v>12000</v>
      </c>
      <c r="O132" s="119">
        <v>6248</v>
      </c>
      <c r="P132" s="329">
        <f t="shared" si="2"/>
        <v>9.5668099605246144E-4</v>
      </c>
    </row>
    <row r="133" spans="1:16" ht="21.95" customHeight="1">
      <c r="A133" s="505"/>
      <c r="B133" s="117" t="s">
        <v>727</v>
      </c>
      <c r="C133" s="117">
        <v>3</v>
      </c>
      <c r="D133" s="118" t="s">
        <v>728</v>
      </c>
      <c r="E133" s="188"/>
      <c r="F133" s="119"/>
      <c r="G133" s="119">
        <v>1249</v>
      </c>
      <c r="H133" s="313">
        <f t="shared" si="3"/>
        <v>6.0702478504213523E-5</v>
      </c>
      <c r="I133" s="309"/>
      <c r="J133" s="120" t="s">
        <v>583</v>
      </c>
      <c r="K133" s="116">
        <v>3</v>
      </c>
      <c r="L133" s="118" t="s">
        <v>1227</v>
      </c>
      <c r="M133" s="188"/>
      <c r="N133" s="119"/>
      <c r="O133" s="119">
        <v>187058</v>
      </c>
      <c r="P133" s="329">
        <f t="shared" si="2"/>
        <v>2.864193882195604E-2</v>
      </c>
    </row>
    <row r="134" spans="1:16" ht="21.95" customHeight="1">
      <c r="A134" s="505"/>
      <c r="B134" s="117" t="s">
        <v>729</v>
      </c>
      <c r="C134" s="117">
        <v>4</v>
      </c>
      <c r="D134" s="118" t="s">
        <v>730</v>
      </c>
      <c r="E134" s="188" t="s">
        <v>36</v>
      </c>
      <c r="F134" s="119">
        <v>7</v>
      </c>
      <c r="G134" s="119">
        <v>959</v>
      </c>
      <c r="H134" s="313">
        <f t="shared" si="3"/>
        <v>4.6608228090905333E-5</v>
      </c>
      <c r="I134" s="309"/>
      <c r="J134" s="120" t="s">
        <v>1229</v>
      </c>
      <c r="K134" s="116">
        <v>4</v>
      </c>
      <c r="L134" s="118" t="s">
        <v>602</v>
      </c>
      <c r="M134" s="188" t="s">
        <v>14</v>
      </c>
      <c r="N134" s="119">
        <v>26900</v>
      </c>
      <c r="O134" s="119">
        <v>187058</v>
      </c>
      <c r="P134" s="329">
        <f t="shared" si="2"/>
        <v>2.864193882195604E-2</v>
      </c>
    </row>
    <row r="135" spans="1:16" ht="21.95" customHeight="1">
      <c r="A135" s="505"/>
      <c r="B135" s="117" t="s">
        <v>745</v>
      </c>
      <c r="C135" s="117">
        <v>4</v>
      </c>
      <c r="D135" s="118" t="s">
        <v>746</v>
      </c>
      <c r="E135" s="188"/>
      <c r="F135" s="119"/>
      <c r="G135" s="119">
        <v>290</v>
      </c>
      <c r="H135" s="313">
        <f t="shared" si="3"/>
        <v>1.4094250413308185E-5</v>
      </c>
      <c r="I135" s="309"/>
      <c r="J135" s="120" t="s">
        <v>589</v>
      </c>
      <c r="K135" s="116">
        <v>3</v>
      </c>
      <c r="L135" s="118" t="s">
        <v>606</v>
      </c>
      <c r="M135" s="188"/>
      <c r="N135" s="119"/>
      <c r="O135" s="119">
        <v>480</v>
      </c>
      <c r="P135" s="329">
        <f t="shared" ref="P135:P164" si="4">O135/$O$165*100</f>
        <v>7.3496619415041844E-5</v>
      </c>
    </row>
    <row r="136" spans="1:16" ht="21.95" customHeight="1">
      <c r="A136" s="505"/>
      <c r="B136" s="112" t="s">
        <v>755</v>
      </c>
      <c r="C136" s="112">
        <v>2</v>
      </c>
      <c r="D136" s="113" t="s">
        <v>756</v>
      </c>
      <c r="E136" s="187"/>
      <c r="F136" s="114"/>
      <c r="G136" s="114">
        <v>2055712</v>
      </c>
      <c r="H136" s="312">
        <f t="shared" ref="H136:H142" si="5">G136/$G$143*100</f>
        <v>9.990937829531929E-2</v>
      </c>
      <c r="I136" s="309"/>
      <c r="J136" s="120" t="s">
        <v>591</v>
      </c>
      <c r="K136" s="116">
        <v>3</v>
      </c>
      <c r="L136" s="118" t="s">
        <v>608</v>
      </c>
      <c r="M136" s="188"/>
      <c r="N136" s="119"/>
      <c r="O136" s="119">
        <v>15531</v>
      </c>
      <c r="P136" s="329">
        <f t="shared" si="4"/>
        <v>2.3780749919479478E-3</v>
      </c>
    </row>
    <row r="137" spans="1:16" ht="21.95" customHeight="1">
      <c r="A137" s="505"/>
      <c r="B137" s="117" t="s">
        <v>763</v>
      </c>
      <c r="C137" s="117">
        <v>3</v>
      </c>
      <c r="D137" s="118" t="s">
        <v>764</v>
      </c>
      <c r="E137" s="188"/>
      <c r="F137" s="119"/>
      <c r="G137" s="119">
        <v>168204</v>
      </c>
      <c r="H137" s="313">
        <f t="shared" si="5"/>
        <v>8.174859643172723E-3</v>
      </c>
      <c r="I137" s="309"/>
      <c r="J137" s="120" t="s">
        <v>597</v>
      </c>
      <c r="K137" s="116">
        <v>3</v>
      </c>
      <c r="L137" s="118" t="s">
        <v>622</v>
      </c>
      <c r="M137" s="188"/>
      <c r="N137" s="119"/>
      <c r="O137" s="119">
        <v>150139</v>
      </c>
      <c r="P137" s="329">
        <f t="shared" si="4"/>
        <v>2.2988976963239517E-2</v>
      </c>
    </row>
    <row r="138" spans="1:16" ht="21.95" customHeight="1">
      <c r="A138" s="505"/>
      <c r="B138" s="117" t="s">
        <v>769</v>
      </c>
      <c r="C138" s="117">
        <v>3</v>
      </c>
      <c r="D138" s="118" t="s">
        <v>770</v>
      </c>
      <c r="E138" s="188" t="s">
        <v>36</v>
      </c>
      <c r="F138" s="119">
        <v>147961</v>
      </c>
      <c r="G138" s="119">
        <v>385010</v>
      </c>
      <c r="H138" s="313">
        <f t="shared" si="5"/>
        <v>1.8711818453888907E-2</v>
      </c>
      <c r="I138" s="309"/>
      <c r="J138" s="120" t="s">
        <v>603</v>
      </c>
      <c r="K138" s="116">
        <v>3</v>
      </c>
      <c r="L138" s="118" t="s">
        <v>632</v>
      </c>
      <c r="M138" s="188"/>
      <c r="N138" s="119"/>
      <c r="O138" s="119">
        <v>81905</v>
      </c>
      <c r="P138" s="329">
        <f t="shared" si="4"/>
        <v>1.2541126277477088E-2</v>
      </c>
    </row>
    <row r="139" spans="1:16" ht="21.95" customHeight="1">
      <c r="A139" s="505"/>
      <c r="B139" s="117" t="s">
        <v>773</v>
      </c>
      <c r="C139" s="117">
        <v>4</v>
      </c>
      <c r="D139" s="118" t="s">
        <v>774</v>
      </c>
      <c r="E139" s="188" t="s">
        <v>36</v>
      </c>
      <c r="F139" s="119">
        <v>147676</v>
      </c>
      <c r="G139" s="119">
        <v>383136</v>
      </c>
      <c r="H139" s="313">
        <f t="shared" si="5"/>
        <v>1.862074043570084E-2</v>
      </c>
      <c r="I139" s="309"/>
      <c r="J139" s="120" t="s">
        <v>605</v>
      </c>
      <c r="K139" s="116">
        <v>3</v>
      </c>
      <c r="L139" s="118" t="s">
        <v>1238</v>
      </c>
      <c r="M139" s="188" t="s">
        <v>36</v>
      </c>
      <c r="N139" s="119">
        <v>3450</v>
      </c>
      <c r="O139" s="119">
        <v>11802</v>
      </c>
      <c r="P139" s="329">
        <f t="shared" si="4"/>
        <v>1.8070981298673413E-3</v>
      </c>
    </row>
    <row r="140" spans="1:16" ht="21.95" customHeight="1">
      <c r="A140" s="505"/>
      <c r="B140" s="117" t="s">
        <v>775</v>
      </c>
      <c r="C140" s="117">
        <v>3</v>
      </c>
      <c r="D140" s="118" t="s">
        <v>776</v>
      </c>
      <c r="E140" s="188" t="s">
        <v>36</v>
      </c>
      <c r="F140" s="119">
        <v>762</v>
      </c>
      <c r="G140" s="119">
        <v>5587</v>
      </c>
      <c r="H140" s="313">
        <f t="shared" si="5"/>
        <v>2.7153302434190627E-4</v>
      </c>
      <c r="I140" s="309"/>
      <c r="J140" s="115" t="s">
        <v>642</v>
      </c>
      <c r="K140" s="111">
        <v>2</v>
      </c>
      <c r="L140" s="113" t="s">
        <v>643</v>
      </c>
      <c r="M140" s="187"/>
      <c r="N140" s="114"/>
      <c r="O140" s="114">
        <v>579103876</v>
      </c>
      <c r="P140" s="328">
        <f t="shared" si="4"/>
        <v>88.671202450307476</v>
      </c>
    </row>
    <row r="141" spans="1:16" ht="21.95" customHeight="1">
      <c r="A141" s="505"/>
      <c r="B141" s="107" t="s">
        <v>809</v>
      </c>
      <c r="C141" s="107">
        <v>1</v>
      </c>
      <c r="D141" s="108" t="s">
        <v>810</v>
      </c>
      <c r="E141" s="186"/>
      <c r="F141" s="109"/>
      <c r="G141" s="109">
        <v>820371</v>
      </c>
      <c r="H141" s="311">
        <f t="shared" si="5"/>
        <v>3.9870738985572578E-2</v>
      </c>
      <c r="I141" s="309"/>
      <c r="J141" s="120" t="s">
        <v>644</v>
      </c>
      <c r="K141" s="116">
        <v>3</v>
      </c>
      <c r="L141" s="118" t="s">
        <v>651</v>
      </c>
      <c r="M141" s="188" t="s">
        <v>14</v>
      </c>
      <c r="N141" s="119">
        <v>160933</v>
      </c>
      <c r="O141" s="119">
        <v>572293362</v>
      </c>
      <c r="P141" s="329">
        <f t="shared" si="4"/>
        <v>87.628390459726603</v>
      </c>
    </row>
    <row r="142" spans="1:16" ht="21.95" customHeight="1" thickBot="1">
      <c r="A142" s="505"/>
      <c r="B142" s="437" t="s">
        <v>811</v>
      </c>
      <c r="C142" s="437">
        <v>2</v>
      </c>
      <c r="D142" s="429" t="s">
        <v>812</v>
      </c>
      <c r="E142" s="430"/>
      <c r="F142" s="431"/>
      <c r="G142" s="431">
        <v>820371</v>
      </c>
      <c r="H142" s="432">
        <f t="shared" si="5"/>
        <v>3.9870738985572578E-2</v>
      </c>
      <c r="I142" s="309"/>
      <c r="J142" s="120" t="s">
        <v>646</v>
      </c>
      <c r="K142" s="116">
        <v>4</v>
      </c>
      <c r="L142" s="118" t="s">
        <v>653</v>
      </c>
      <c r="M142" s="188" t="s">
        <v>14</v>
      </c>
      <c r="N142" s="119">
        <v>139969</v>
      </c>
      <c r="O142" s="119">
        <v>531463513</v>
      </c>
      <c r="P142" s="329">
        <f t="shared" si="4"/>
        <v>81.376607391546131</v>
      </c>
    </row>
    <row r="143" spans="1:16" ht="21.95" customHeight="1" thickBot="1">
      <c r="A143" s="505"/>
      <c r="B143" s="503" t="s">
        <v>1298</v>
      </c>
      <c r="C143" s="433"/>
      <c r="D143" s="434"/>
      <c r="E143" s="435"/>
      <c r="F143" s="436"/>
      <c r="G143" s="425">
        <f>G6+G15+G17+G27+G31+G34+G47+G88+G128+G141</f>
        <v>2057576611</v>
      </c>
      <c r="H143" s="426">
        <f>G143/$G$143*100</f>
        <v>100</v>
      </c>
      <c r="I143" s="309"/>
      <c r="J143" s="120" t="s">
        <v>648</v>
      </c>
      <c r="K143" s="116">
        <v>4</v>
      </c>
      <c r="L143" s="118" t="s">
        <v>657</v>
      </c>
      <c r="M143" s="188" t="s">
        <v>14</v>
      </c>
      <c r="N143" s="119">
        <v>20949</v>
      </c>
      <c r="O143" s="119">
        <v>40417349</v>
      </c>
      <c r="P143" s="329">
        <f t="shared" si="4"/>
        <v>6.1886219108706708</v>
      </c>
    </row>
    <row r="144" spans="1:16" ht="21.95" customHeight="1">
      <c r="B144" s="314"/>
      <c r="C144" s="124"/>
      <c r="D144" s="124"/>
      <c r="E144" s="190"/>
      <c r="F144" s="125"/>
      <c r="G144" s="125"/>
      <c r="H144" s="319"/>
      <c r="I144" s="309"/>
      <c r="J144" s="120" t="s">
        <v>650</v>
      </c>
      <c r="K144" s="116">
        <v>3</v>
      </c>
      <c r="L144" s="118" t="s">
        <v>665</v>
      </c>
      <c r="M144" s="188" t="s">
        <v>36</v>
      </c>
      <c r="N144" s="119">
        <v>4635368</v>
      </c>
      <c r="O144" s="119">
        <v>1972558</v>
      </c>
      <c r="P144" s="329">
        <f t="shared" si="4"/>
        <v>0.30203405125020022</v>
      </c>
    </row>
    <row r="145" spans="2:16" ht="21.95" customHeight="1">
      <c r="B145" s="314"/>
      <c r="C145" s="124"/>
      <c r="D145" s="124"/>
      <c r="E145" s="190"/>
      <c r="F145" s="125"/>
      <c r="G145" s="125"/>
      <c r="H145" s="319"/>
      <c r="I145" s="309"/>
      <c r="J145" s="120" t="s">
        <v>1239</v>
      </c>
      <c r="K145" s="116">
        <v>3</v>
      </c>
      <c r="L145" s="118" t="s">
        <v>667</v>
      </c>
      <c r="M145" s="188"/>
      <c r="N145" s="119"/>
      <c r="O145" s="119">
        <v>28150</v>
      </c>
      <c r="P145" s="329">
        <f t="shared" si="4"/>
        <v>4.3102704927779753E-3</v>
      </c>
    </row>
    <row r="146" spans="2:16" ht="21.95" customHeight="1">
      <c r="B146" s="314"/>
      <c r="C146" s="124"/>
      <c r="D146" s="124"/>
      <c r="E146" s="190"/>
      <c r="F146" s="125"/>
      <c r="G146" s="125"/>
      <c r="H146" s="319"/>
      <c r="I146" s="309"/>
      <c r="J146" s="120" t="s">
        <v>1240</v>
      </c>
      <c r="K146" s="116">
        <v>4</v>
      </c>
      <c r="L146" s="118" t="s">
        <v>669</v>
      </c>
      <c r="M146" s="188" t="s">
        <v>14</v>
      </c>
      <c r="N146" s="119">
        <v>161</v>
      </c>
      <c r="O146" s="119">
        <v>28150</v>
      </c>
      <c r="P146" s="329">
        <f t="shared" si="4"/>
        <v>4.3102704927779753E-3</v>
      </c>
    </row>
    <row r="147" spans="2:16" ht="21.95" customHeight="1">
      <c r="B147" s="314"/>
      <c r="C147" s="124"/>
      <c r="D147" s="124"/>
      <c r="E147" s="190"/>
      <c r="F147" s="125"/>
      <c r="G147" s="125"/>
      <c r="H147" s="319"/>
      <c r="I147" s="309"/>
      <c r="J147" s="120" t="s">
        <v>664</v>
      </c>
      <c r="K147" s="116">
        <v>3</v>
      </c>
      <c r="L147" s="118" t="s">
        <v>675</v>
      </c>
      <c r="M147" s="188" t="s">
        <v>18</v>
      </c>
      <c r="N147" s="119">
        <v>12</v>
      </c>
      <c r="O147" s="119">
        <v>3694853</v>
      </c>
      <c r="P147" s="329">
        <f t="shared" si="4"/>
        <v>0.56574834319901168</v>
      </c>
    </row>
    <row r="148" spans="2:16" ht="21.95" customHeight="1">
      <c r="B148" s="314"/>
      <c r="C148" s="124"/>
      <c r="D148" s="124"/>
      <c r="E148" s="190"/>
      <c r="F148" s="125"/>
      <c r="G148" s="125"/>
      <c r="H148" s="319"/>
      <c r="I148" s="309"/>
      <c r="J148" s="120" t="s">
        <v>666</v>
      </c>
      <c r="K148" s="116">
        <v>3</v>
      </c>
      <c r="L148" s="118" t="s">
        <v>679</v>
      </c>
      <c r="M148" s="188" t="s">
        <v>14</v>
      </c>
      <c r="N148" s="119">
        <v>27</v>
      </c>
      <c r="O148" s="119">
        <v>151742</v>
      </c>
      <c r="P148" s="329">
        <f t="shared" si="4"/>
        <v>2.3234425048494333E-2</v>
      </c>
    </row>
    <row r="149" spans="2:16" ht="21.95" customHeight="1">
      <c r="B149" s="314"/>
      <c r="C149" s="124"/>
      <c r="D149" s="124"/>
      <c r="E149" s="190"/>
      <c r="F149" s="125"/>
      <c r="G149" s="125"/>
      <c r="H149" s="319"/>
      <c r="I149" s="309"/>
      <c r="J149" s="110" t="s">
        <v>684</v>
      </c>
      <c r="K149" s="106">
        <v>1</v>
      </c>
      <c r="L149" s="108" t="s">
        <v>685</v>
      </c>
      <c r="M149" s="186"/>
      <c r="N149" s="109"/>
      <c r="O149" s="109">
        <v>574246</v>
      </c>
      <c r="P149" s="327">
        <f t="shared" si="4"/>
        <v>8.7927374401271075E-2</v>
      </c>
    </row>
    <row r="150" spans="2:16" ht="21.95" customHeight="1">
      <c r="B150" s="314"/>
      <c r="C150" s="124"/>
      <c r="D150" s="124"/>
      <c r="E150" s="190"/>
      <c r="F150" s="125"/>
      <c r="G150" s="125"/>
      <c r="H150" s="319"/>
      <c r="I150" s="309"/>
      <c r="J150" s="115" t="s">
        <v>686</v>
      </c>
      <c r="K150" s="111">
        <v>2</v>
      </c>
      <c r="L150" s="113" t="s">
        <v>687</v>
      </c>
      <c r="M150" s="187" t="s">
        <v>36</v>
      </c>
      <c r="N150" s="114">
        <v>1202</v>
      </c>
      <c r="O150" s="114">
        <v>812</v>
      </c>
      <c r="P150" s="328">
        <f t="shared" si="4"/>
        <v>1.2433178117711246E-4</v>
      </c>
    </row>
    <row r="151" spans="2:16" ht="21.95" customHeight="1">
      <c r="B151" s="314"/>
      <c r="C151" s="124"/>
      <c r="D151" s="124"/>
      <c r="E151" s="190"/>
      <c r="F151" s="125"/>
      <c r="G151" s="125"/>
      <c r="H151" s="319"/>
      <c r="I151" s="309"/>
      <c r="J151" s="115" t="s">
        <v>688</v>
      </c>
      <c r="K151" s="111">
        <v>2</v>
      </c>
      <c r="L151" s="113" t="s">
        <v>689</v>
      </c>
      <c r="M151" s="187" t="s">
        <v>36</v>
      </c>
      <c r="N151" s="114">
        <v>625223</v>
      </c>
      <c r="O151" s="114">
        <v>279864</v>
      </c>
      <c r="P151" s="328">
        <f t="shared" si="4"/>
        <v>4.2852203949940153E-2</v>
      </c>
    </row>
    <row r="152" spans="2:16" ht="21.95" customHeight="1">
      <c r="B152" s="314"/>
      <c r="C152" s="124"/>
      <c r="D152" s="124"/>
      <c r="E152" s="190"/>
      <c r="F152" s="125"/>
      <c r="G152" s="125"/>
      <c r="H152" s="319"/>
      <c r="I152" s="309"/>
      <c r="J152" s="115" t="s">
        <v>694</v>
      </c>
      <c r="K152" s="111">
        <v>2</v>
      </c>
      <c r="L152" s="113" t="s">
        <v>695</v>
      </c>
      <c r="M152" s="187"/>
      <c r="N152" s="114"/>
      <c r="O152" s="114">
        <v>22254</v>
      </c>
      <c r="P152" s="328">
        <f t="shared" si="4"/>
        <v>3.4074870176298774E-3</v>
      </c>
    </row>
    <row r="153" spans="2:16" ht="21.95" customHeight="1">
      <c r="B153" s="314"/>
      <c r="C153" s="124"/>
      <c r="D153" s="124"/>
      <c r="E153" s="190"/>
      <c r="F153" s="125"/>
      <c r="G153" s="125"/>
      <c r="H153" s="319"/>
      <c r="I153" s="309"/>
      <c r="J153" s="120" t="s">
        <v>707</v>
      </c>
      <c r="K153" s="116">
        <v>3</v>
      </c>
      <c r="L153" s="118" t="s">
        <v>712</v>
      </c>
      <c r="M153" s="188"/>
      <c r="N153" s="119"/>
      <c r="O153" s="119">
        <v>22254</v>
      </c>
      <c r="P153" s="329">
        <f t="shared" si="4"/>
        <v>3.4074870176298774E-3</v>
      </c>
    </row>
    <row r="154" spans="2:16" ht="21.95" customHeight="1">
      <c r="B154" s="314"/>
      <c r="C154" s="124"/>
      <c r="D154" s="124"/>
      <c r="E154" s="190"/>
      <c r="F154" s="125"/>
      <c r="G154" s="125"/>
      <c r="H154" s="319"/>
      <c r="I154" s="309"/>
      <c r="J154" s="115" t="s">
        <v>723</v>
      </c>
      <c r="K154" s="111">
        <v>2</v>
      </c>
      <c r="L154" s="113" t="s">
        <v>724</v>
      </c>
      <c r="M154" s="187" t="s">
        <v>36</v>
      </c>
      <c r="N154" s="114">
        <v>2678</v>
      </c>
      <c r="O154" s="114">
        <v>2561</v>
      </c>
      <c r="P154" s="328">
        <f t="shared" si="4"/>
        <v>3.9213508817067123E-4</v>
      </c>
    </row>
    <row r="155" spans="2:16" ht="21.95" customHeight="1">
      <c r="B155" s="314"/>
      <c r="C155" s="124"/>
      <c r="D155" s="124"/>
      <c r="E155" s="190"/>
      <c r="F155" s="125"/>
      <c r="G155" s="125"/>
      <c r="H155" s="319"/>
      <c r="I155" s="309"/>
      <c r="J155" s="115" t="s">
        <v>725</v>
      </c>
      <c r="K155" s="111">
        <v>2</v>
      </c>
      <c r="L155" s="113" t="s">
        <v>726</v>
      </c>
      <c r="M155" s="187"/>
      <c r="N155" s="114"/>
      <c r="O155" s="114">
        <v>821</v>
      </c>
      <c r="P155" s="328">
        <f t="shared" si="4"/>
        <v>1.2570984279114449E-4</v>
      </c>
    </row>
    <row r="156" spans="2:16" ht="21.95" customHeight="1">
      <c r="B156" s="314"/>
      <c r="C156" s="124"/>
      <c r="D156" s="124"/>
      <c r="E156" s="190"/>
      <c r="F156" s="125"/>
      <c r="G156" s="125"/>
      <c r="H156" s="319"/>
      <c r="I156" s="309"/>
      <c r="J156" s="120" t="s">
        <v>727</v>
      </c>
      <c r="K156" s="116">
        <v>3</v>
      </c>
      <c r="L156" s="118" t="s">
        <v>728</v>
      </c>
      <c r="M156" s="188"/>
      <c r="N156" s="119"/>
      <c r="O156" s="119">
        <v>821</v>
      </c>
      <c r="P156" s="329">
        <f t="shared" si="4"/>
        <v>1.2570984279114449E-4</v>
      </c>
    </row>
    <row r="157" spans="2:16" ht="21.95" customHeight="1">
      <c r="B157" s="314"/>
      <c r="C157" s="124"/>
      <c r="D157" s="124"/>
      <c r="E157" s="190"/>
      <c r="F157" s="125"/>
      <c r="G157" s="125"/>
      <c r="H157" s="309"/>
      <c r="I157" s="309"/>
      <c r="J157" s="120" t="s">
        <v>1253</v>
      </c>
      <c r="K157" s="116">
        <v>4</v>
      </c>
      <c r="L157" s="118" t="s">
        <v>746</v>
      </c>
      <c r="M157" s="188"/>
      <c r="N157" s="119"/>
      <c r="O157" s="119">
        <v>821</v>
      </c>
      <c r="P157" s="329">
        <f t="shared" si="4"/>
        <v>1.2570984279114449E-4</v>
      </c>
    </row>
    <row r="158" spans="2:16" ht="21.95" customHeight="1">
      <c r="B158" s="314"/>
      <c r="C158" s="124"/>
      <c r="D158" s="124"/>
      <c r="E158" s="190"/>
      <c r="F158" s="125"/>
      <c r="G158" s="125"/>
      <c r="H158" s="309"/>
      <c r="I158" s="309"/>
      <c r="J158" s="120" t="s">
        <v>1254</v>
      </c>
      <c r="K158" s="116">
        <v>5</v>
      </c>
      <c r="L158" s="118" t="s">
        <v>1255</v>
      </c>
      <c r="M158" s="188" t="s">
        <v>14</v>
      </c>
      <c r="N158" s="119">
        <v>336</v>
      </c>
      <c r="O158" s="119">
        <v>821</v>
      </c>
      <c r="P158" s="329">
        <f t="shared" si="4"/>
        <v>1.2570984279114449E-4</v>
      </c>
    </row>
    <row r="159" spans="2:16" ht="21.95" customHeight="1">
      <c r="B159" s="314"/>
      <c r="C159" s="124"/>
      <c r="D159" s="124"/>
      <c r="E159" s="190"/>
      <c r="F159" s="125"/>
      <c r="G159" s="125"/>
      <c r="H159" s="309"/>
      <c r="I159" s="309"/>
      <c r="J159" s="115" t="s">
        <v>755</v>
      </c>
      <c r="K159" s="111">
        <v>2</v>
      </c>
      <c r="L159" s="113" t="s">
        <v>756</v>
      </c>
      <c r="M159" s="187"/>
      <c r="N159" s="114"/>
      <c r="O159" s="114">
        <v>267934</v>
      </c>
      <c r="P159" s="328">
        <f t="shared" si="4"/>
        <v>4.1025506721562133E-2</v>
      </c>
    </row>
    <row r="160" spans="2:16" ht="21.95" customHeight="1">
      <c r="B160" s="314"/>
      <c r="C160" s="124"/>
      <c r="D160" s="124"/>
      <c r="E160" s="190"/>
      <c r="F160" s="125"/>
      <c r="G160" s="125"/>
      <c r="H160" s="309"/>
      <c r="I160" s="309"/>
      <c r="J160" s="120" t="s">
        <v>765</v>
      </c>
      <c r="K160" s="116">
        <v>3</v>
      </c>
      <c r="L160" s="118" t="s">
        <v>770</v>
      </c>
      <c r="M160" s="188" t="s">
        <v>36</v>
      </c>
      <c r="N160" s="119">
        <v>570855</v>
      </c>
      <c r="O160" s="119">
        <v>229004</v>
      </c>
      <c r="P160" s="329">
        <f t="shared" si="4"/>
        <v>3.5064624651088006E-2</v>
      </c>
    </row>
    <row r="161" spans="2:16" ht="21.95" customHeight="1">
      <c r="B161" s="314"/>
      <c r="C161" s="316"/>
      <c r="D161" s="124"/>
      <c r="E161" s="190"/>
      <c r="F161" s="125"/>
      <c r="G161" s="125"/>
      <c r="H161" s="309"/>
      <c r="I161" s="331"/>
      <c r="J161" s="117" t="s">
        <v>767</v>
      </c>
      <c r="K161" s="116">
        <v>3</v>
      </c>
      <c r="L161" s="118" t="s">
        <v>1260</v>
      </c>
      <c r="M161" s="188" t="s">
        <v>36</v>
      </c>
      <c r="N161" s="119">
        <v>477</v>
      </c>
      <c r="O161" s="119">
        <v>861</v>
      </c>
      <c r="P161" s="329">
        <f t="shared" si="4"/>
        <v>1.3183456107573131E-4</v>
      </c>
    </row>
    <row r="162" spans="2:16" ht="21.95" customHeight="1">
      <c r="B162" s="314"/>
      <c r="C162" s="332"/>
      <c r="D162" s="124"/>
      <c r="E162" s="190"/>
      <c r="F162" s="125"/>
      <c r="G162" s="125"/>
      <c r="H162" s="309"/>
      <c r="I162" s="331"/>
      <c r="J162" s="117" t="s">
        <v>775</v>
      </c>
      <c r="K162" s="116">
        <v>3</v>
      </c>
      <c r="L162" s="333" t="s">
        <v>1267</v>
      </c>
      <c r="M162" s="334" t="s">
        <v>36</v>
      </c>
      <c r="N162" s="119">
        <v>1270</v>
      </c>
      <c r="O162" s="119">
        <v>243</v>
      </c>
      <c r="P162" s="329">
        <f t="shared" si="4"/>
        <v>3.7207663578864937E-5</v>
      </c>
    </row>
    <row r="163" spans="2:16" ht="21.95" customHeight="1">
      <c r="B163" s="314"/>
      <c r="C163" s="332"/>
      <c r="D163" s="124"/>
      <c r="E163" s="190"/>
      <c r="F163" s="125"/>
      <c r="G163" s="125"/>
      <c r="H163" s="309"/>
      <c r="I163" s="331"/>
      <c r="J163" s="107" t="s">
        <v>809</v>
      </c>
      <c r="K163" s="126">
        <v>1</v>
      </c>
      <c r="L163" s="335" t="s">
        <v>810</v>
      </c>
      <c r="M163" s="186"/>
      <c r="N163" s="336"/>
      <c r="O163" s="336">
        <v>6670993</v>
      </c>
      <c r="P163" s="327">
        <f t="shared" si="4"/>
        <v>1.021448820086267</v>
      </c>
    </row>
    <row r="164" spans="2:16" ht="21.95" customHeight="1" thickBot="1">
      <c r="B164" s="314"/>
      <c r="C164" s="332"/>
      <c r="D164" s="124"/>
      <c r="E164" s="317"/>
      <c r="F164" s="318"/>
      <c r="G164" s="125"/>
      <c r="H164" s="309"/>
      <c r="I164" s="331"/>
      <c r="J164" s="438" t="s">
        <v>811</v>
      </c>
      <c r="K164" s="127">
        <v>2</v>
      </c>
      <c r="L164" s="337" t="s">
        <v>1269</v>
      </c>
      <c r="M164" s="338"/>
      <c r="N164" s="339"/>
      <c r="O164" s="339">
        <v>6670993</v>
      </c>
      <c r="P164" s="439">
        <f t="shared" si="4"/>
        <v>1.021448820086267</v>
      </c>
    </row>
    <row r="165" spans="2:16" ht="21.95" customHeight="1" thickBot="1">
      <c r="B165" s="314"/>
      <c r="C165" s="314"/>
      <c r="D165" s="314"/>
      <c r="E165" s="360"/>
      <c r="F165" s="459"/>
      <c r="G165" s="459"/>
      <c r="H165" s="309"/>
      <c r="I165" s="331"/>
      <c r="J165" s="440" t="s">
        <v>1298</v>
      </c>
      <c r="K165" s="441"/>
      <c r="L165" s="442"/>
      <c r="M165" s="443"/>
      <c r="N165" s="444"/>
      <c r="O165" s="445">
        <f>O6+O29+O31+O52+O59+O74+O102+O149+O163</f>
        <v>653091263</v>
      </c>
      <c r="P165" s="446">
        <f>O165/$O$165*100</f>
        <v>100</v>
      </c>
    </row>
    <row r="166" spans="2:16" ht="21.95" customHeight="1">
      <c r="B166" s="309"/>
      <c r="C166" s="340"/>
      <c r="D166" s="340"/>
      <c r="E166" s="340"/>
      <c r="F166" s="341"/>
      <c r="G166" s="301"/>
      <c r="H166" s="309"/>
      <c r="I166" s="309"/>
      <c r="J166" s="314"/>
      <c r="K166" s="314"/>
      <c r="L166" s="316"/>
      <c r="M166" s="317"/>
      <c r="N166" s="318"/>
      <c r="O166" s="318"/>
      <c r="P166" s="342"/>
    </row>
    <row r="167" spans="2:16" ht="21.95" customHeight="1">
      <c r="B167" s="309"/>
      <c r="C167" s="340"/>
      <c r="D167" s="340"/>
      <c r="E167" s="340"/>
      <c r="F167" s="341"/>
      <c r="G167" s="301"/>
      <c r="H167" s="309"/>
      <c r="I167" s="309"/>
      <c r="J167" s="314"/>
      <c r="K167" s="314"/>
      <c r="L167" s="316"/>
      <c r="M167" s="317"/>
      <c r="N167" s="318"/>
      <c r="O167" s="318"/>
      <c r="P167" s="342"/>
    </row>
    <row r="168" spans="2:16" ht="21.95" customHeight="1">
      <c r="B168" s="309"/>
      <c r="C168" s="340"/>
      <c r="D168" s="340"/>
      <c r="E168" s="340"/>
      <c r="F168" s="341"/>
      <c r="G168" s="301"/>
      <c r="H168" s="309"/>
      <c r="I168" s="309"/>
      <c r="J168" s="314"/>
      <c r="K168" s="314"/>
      <c r="L168" s="316"/>
      <c r="M168" s="317"/>
      <c r="N168" s="318"/>
      <c r="O168" s="318"/>
      <c r="P168" s="342"/>
    </row>
    <row r="169" spans="2:16" ht="21.95" customHeight="1">
      <c r="B169" s="309"/>
      <c r="C169" s="340"/>
      <c r="D169" s="340"/>
      <c r="E169" s="340"/>
      <c r="F169" s="341"/>
      <c r="G169" s="301"/>
      <c r="H169" s="309"/>
      <c r="I169" s="309"/>
      <c r="J169" s="309"/>
      <c r="K169" s="309"/>
      <c r="L169" s="309"/>
      <c r="M169" s="320"/>
      <c r="N169" s="321"/>
      <c r="O169" s="321"/>
      <c r="P169" s="309"/>
    </row>
    <row r="170" spans="2:16" ht="21.95" customHeight="1">
      <c r="B170" s="309"/>
      <c r="C170" s="320"/>
      <c r="D170" s="320"/>
      <c r="E170" s="320"/>
      <c r="F170" s="343"/>
      <c r="G170" s="344"/>
      <c r="H170" s="309"/>
      <c r="I170" s="309"/>
      <c r="J170" s="309"/>
      <c r="K170" s="309"/>
      <c r="L170" s="309"/>
      <c r="M170" s="320"/>
      <c r="N170" s="321"/>
      <c r="O170" s="321"/>
      <c r="P170" s="309"/>
    </row>
    <row r="171" spans="2:16" ht="21.95" customHeight="1">
      <c r="B171" s="309"/>
      <c r="C171" s="320"/>
      <c r="D171" s="320"/>
      <c r="E171" s="320"/>
      <c r="F171" s="343"/>
      <c r="G171" s="344"/>
      <c r="H171" s="309"/>
      <c r="I171" s="309"/>
      <c r="J171" s="309"/>
      <c r="K171" s="309"/>
      <c r="L171" s="309"/>
      <c r="M171" s="320"/>
      <c r="N171" s="321"/>
      <c r="O171" s="321"/>
      <c r="P171" s="309"/>
    </row>
    <row r="172" spans="2:16" ht="21.95" customHeight="1">
      <c r="B172" s="309"/>
      <c r="C172" s="320"/>
      <c r="D172" s="320"/>
      <c r="E172" s="320"/>
      <c r="F172" s="343"/>
      <c r="G172" s="344"/>
      <c r="H172" s="309"/>
      <c r="I172" s="309"/>
      <c r="J172" s="309"/>
      <c r="K172" s="309"/>
      <c r="L172" s="309"/>
      <c r="M172" s="320"/>
      <c r="N172" s="321"/>
      <c r="O172" s="321"/>
      <c r="P172" s="309"/>
    </row>
    <row r="173" spans="2:16" ht="21.95" customHeight="1">
      <c r="B173" s="309"/>
      <c r="C173" s="320"/>
      <c r="D173" s="320"/>
      <c r="E173" s="320"/>
      <c r="F173" s="343"/>
      <c r="G173" s="344"/>
      <c r="H173" s="309"/>
      <c r="I173" s="309"/>
      <c r="J173" s="309"/>
      <c r="K173" s="309"/>
      <c r="L173" s="309"/>
      <c r="M173" s="320"/>
      <c r="N173" s="321"/>
      <c r="O173" s="321"/>
      <c r="P173" s="309"/>
    </row>
    <row r="174" spans="2:16" ht="21.95" customHeight="1">
      <c r="B174" s="309"/>
      <c r="C174" s="320"/>
      <c r="D174" s="320"/>
      <c r="E174" s="320"/>
      <c r="F174" s="343"/>
      <c r="G174" s="344"/>
      <c r="H174" s="309"/>
      <c r="I174" s="309"/>
      <c r="J174" s="309"/>
      <c r="K174" s="309"/>
      <c r="L174" s="309"/>
      <c r="M174" s="320"/>
      <c r="N174" s="321"/>
      <c r="O174" s="321"/>
      <c r="P174" s="309"/>
    </row>
    <row r="175" spans="2:16" ht="21.95" customHeight="1">
      <c r="B175" s="309"/>
      <c r="C175" s="320"/>
      <c r="D175" s="320"/>
      <c r="E175" s="320"/>
      <c r="F175" s="343"/>
      <c r="G175" s="344"/>
      <c r="H175" s="309"/>
      <c r="I175" s="309"/>
      <c r="J175" s="309"/>
      <c r="K175" s="309"/>
      <c r="L175" s="309"/>
      <c r="M175" s="320"/>
      <c r="N175" s="321"/>
      <c r="O175" s="321"/>
      <c r="P175" s="309"/>
    </row>
    <row r="176" spans="2:16" ht="21.95" customHeight="1">
      <c r="B176" s="309"/>
      <c r="C176" s="320"/>
      <c r="D176" s="320"/>
      <c r="E176" s="320"/>
      <c r="F176" s="343"/>
      <c r="G176" s="344"/>
      <c r="H176" s="309"/>
      <c r="I176" s="309"/>
      <c r="J176" s="309"/>
      <c r="K176" s="309"/>
      <c r="L176" s="309"/>
      <c r="M176" s="320"/>
      <c r="N176" s="321"/>
      <c r="O176" s="321"/>
      <c r="P176" s="309"/>
    </row>
    <row r="177" spans="2:16" ht="21.95" customHeight="1">
      <c r="B177" s="309"/>
      <c r="C177" s="320"/>
      <c r="D177" s="320"/>
      <c r="E177" s="320"/>
      <c r="F177" s="343"/>
      <c r="G177" s="344"/>
      <c r="H177" s="309"/>
      <c r="I177" s="309"/>
      <c r="J177" s="309"/>
      <c r="K177" s="309"/>
      <c r="L177" s="309"/>
      <c r="M177" s="320"/>
      <c r="N177" s="321"/>
      <c r="O177" s="321"/>
      <c r="P177" s="309"/>
    </row>
    <row r="178" spans="2:16" ht="21.95" customHeight="1">
      <c r="B178" s="309"/>
      <c r="C178" s="320"/>
      <c r="D178" s="320"/>
      <c r="E178" s="320"/>
      <c r="F178" s="343"/>
      <c r="G178" s="344"/>
      <c r="H178" s="309"/>
      <c r="I178" s="309"/>
      <c r="J178" s="309"/>
      <c r="K178" s="309"/>
      <c r="L178" s="309"/>
      <c r="M178" s="320"/>
      <c r="N178" s="321"/>
      <c r="O178" s="321"/>
      <c r="P178" s="309"/>
    </row>
    <row r="179" spans="2:16" ht="21.95" customHeight="1">
      <c r="B179" s="309"/>
      <c r="C179" s="320"/>
      <c r="D179" s="320"/>
      <c r="E179" s="320"/>
      <c r="F179" s="343"/>
      <c r="G179" s="344"/>
      <c r="H179" s="309"/>
      <c r="I179" s="309"/>
      <c r="J179" s="309"/>
      <c r="K179" s="309"/>
      <c r="L179" s="309"/>
      <c r="M179" s="320"/>
      <c r="N179" s="321"/>
      <c r="O179" s="321"/>
      <c r="P179" s="309"/>
    </row>
    <row r="180" spans="2:16" ht="21.95" customHeight="1">
      <c r="B180" s="309"/>
      <c r="C180" s="320"/>
      <c r="D180" s="320"/>
      <c r="E180" s="320"/>
      <c r="F180" s="343"/>
      <c r="G180" s="344"/>
      <c r="H180" s="309"/>
      <c r="I180" s="309"/>
      <c r="J180" s="309"/>
      <c r="K180" s="309"/>
      <c r="L180" s="309"/>
      <c r="M180" s="320"/>
      <c r="N180" s="321"/>
      <c r="O180" s="321"/>
      <c r="P180" s="309"/>
    </row>
    <row r="181" spans="2:16" ht="21.95" customHeight="1">
      <c r="B181" s="309"/>
      <c r="C181" s="320"/>
      <c r="D181" s="309"/>
      <c r="E181" s="320"/>
      <c r="F181" s="344"/>
      <c r="G181" s="344"/>
      <c r="H181" s="309"/>
      <c r="I181" s="309"/>
      <c r="J181" s="309"/>
      <c r="K181" s="309"/>
      <c r="L181" s="309"/>
      <c r="M181" s="320"/>
      <c r="N181" s="321"/>
      <c r="O181" s="321"/>
      <c r="P181" s="309"/>
    </row>
    <row r="182" spans="2:16" ht="21.95" customHeight="1">
      <c r="B182" s="309"/>
      <c r="C182" s="320"/>
      <c r="D182" s="309"/>
      <c r="E182" s="320"/>
      <c r="F182" s="344"/>
      <c r="G182" s="344"/>
      <c r="H182" s="309"/>
      <c r="I182" s="309"/>
      <c r="J182" s="309"/>
      <c r="K182" s="309"/>
      <c r="L182" s="309"/>
      <c r="M182" s="320"/>
      <c r="N182" s="321"/>
      <c r="O182" s="321"/>
      <c r="P182" s="309"/>
    </row>
    <row r="183" spans="2:16" ht="21.95" customHeight="1">
      <c r="B183" s="309"/>
      <c r="C183" s="320"/>
      <c r="D183" s="309"/>
      <c r="E183" s="320"/>
      <c r="F183" s="344"/>
      <c r="G183" s="344"/>
      <c r="H183" s="309"/>
      <c r="I183" s="309"/>
      <c r="J183" s="309"/>
      <c r="K183" s="309"/>
      <c r="L183" s="309"/>
      <c r="M183" s="320"/>
      <c r="N183" s="321"/>
      <c r="O183" s="321"/>
      <c r="P183" s="309"/>
    </row>
    <row r="184" spans="2:16" ht="21.95" customHeight="1">
      <c r="B184" s="309"/>
      <c r="C184" s="320"/>
      <c r="D184" s="309"/>
      <c r="E184" s="320"/>
      <c r="F184" s="344"/>
      <c r="G184" s="344"/>
      <c r="H184" s="309"/>
      <c r="I184" s="309"/>
      <c r="J184" s="309"/>
      <c r="K184" s="309"/>
      <c r="L184" s="309"/>
      <c r="M184" s="320"/>
      <c r="N184" s="321"/>
      <c r="O184" s="321"/>
      <c r="P184" s="309"/>
    </row>
    <row r="185" spans="2:16" ht="21.95" customHeight="1">
      <c r="B185" s="309"/>
      <c r="C185" s="320"/>
      <c r="D185" s="309"/>
      <c r="E185" s="320"/>
      <c r="F185" s="344"/>
      <c r="G185" s="344"/>
      <c r="H185" s="309"/>
      <c r="I185" s="309"/>
      <c r="J185" s="309"/>
      <c r="K185" s="309"/>
      <c r="L185" s="309"/>
      <c r="M185" s="320"/>
      <c r="N185" s="321"/>
      <c r="O185" s="321"/>
      <c r="P185" s="309"/>
    </row>
    <row r="186" spans="2:16" ht="21.95" customHeight="1">
      <c r="B186" s="309"/>
      <c r="C186" s="320"/>
      <c r="D186" s="309"/>
      <c r="E186" s="320"/>
      <c r="F186" s="344"/>
      <c r="G186" s="344"/>
      <c r="H186" s="309"/>
      <c r="I186" s="309"/>
      <c r="J186" s="309"/>
      <c r="K186" s="309"/>
      <c r="L186" s="309"/>
      <c r="M186" s="320"/>
      <c r="N186" s="321"/>
      <c r="O186" s="321"/>
      <c r="P186" s="309"/>
    </row>
    <row r="187" spans="2:16" ht="21.95" customHeight="1">
      <c r="B187" s="309"/>
      <c r="C187" s="320"/>
      <c r="D187" s="309"/>
      <c r="E187" s="320"/>
      <c r="F187" s="344"/>
      <c r="G187" s="344"/>
      <c r="H187" s="309"/>
      <c r="I187" s="309"/>
      <c r="J187" s="309"/>
      <c r="K187" s="309"/>
      <c r="L187" s="309"/>
      <c r="M187" s="320"/>
      <c r="N187" s="321"/>
      <c r="O187" s="321"/>
      <c r="P187" s="309"/>
    </row>
    <row r="188" spans="2:16" ht="21.95" customHeight="1">
      <c r="B188" s="309"/>
      <c r="C188" s="320"/>
      <c r="D188" s="309"/>
      <c r="E188" s="320"/>
      <c r="F188" s="344"/>
      <c r="G188" s="344"/>
      <c r="H188" s="309"/>
      <c r="I188" s="309"/>
      <c r="J188" s="309"/>
      <c r="K188" s="309"/>
      <c r="L188" s="309"/>
      <c r="M188" s="320"/>
      <c r="N188" s="321"/>
      <c r="O188" s="321"/>
      <c r="P188" s="309"/>
    </row>
    <row r="189" spans="2:16" ht="21.95" customHeight="1">
      <c r="B189" s="309"/>
      <c r="C189" s="320"/>
      <c r="D189" s="309"/>
      <c r="E189" s="320"/>
      <c r="F189" s="344"/>
      <c r="G189" s="344"/>
      <c r="H189" s="309"/>
      <c r="I189" s="309"/>
      <c r="J189" s="309"/>
      <c r="K189" s="309"/>
      <c r="L189" s="309"/>
      <c r="M189" s="320"/>
      <c r="N189" s="321"/>
      <c r="O189" s="321"/>
      <c r="P189" s="309"/>
    </row>
    <row r="190" spans="2:16" ht="21.95" customHeight="1">
      <c r="B190" s="309"/>
      <c r="C190" s="320"/>
      <c r="D190" s="309"/>
      <c r="E190" s="320"/>
      <c r="F190" s="344"/>
      <c r="G190" s="344"/>
      <c r="H190" s="309"/>
      <c r="I190" s="309"/>
      <c r="J190" s="309"/>
      <c r="K190" s="309"/>
      <c r="L190" s="309"/>
      <c r="M190" s="320"/>
      <c r="N190" s="321"/>
      <c r="O190" s="321"/>
      <c r="P190" s="309"/>
    </row>
    <row r="191" spans="2:16" ht="21.95" customHeight="1">
      <c r="B191" s="309"/>
      <c r="C191" s="320"/>
      <c r="D191" s="309"/>
      <c r="E191" s="320"/>
      <c r="F191" s="344"/>
      <c r="G191" s="344"/>
      <c r="H191" s="309"/>
      <c r="I191" s="309"/>
      <c r="J191" s="309"/>
      <c r="K191" s="309"/>
      <c r="L191" s="309"/>
      <c r="M191" s="320"/>
      <c r="N191" s="321"/>
      <c r="O191" s="321"/>
      <c r="P191" s="309"/>
    </row>
    <row r="192" spans="2:16" ht="21.95" customHeight="1">
      <c r="B192" s="309"/>
      <c r="C192" s="320"/>
      <c r="D192" s="309"/>
      <c r="E192" s="320"/>
      <c r="F192" s="344"/>
      <c r="G192" s="344"/>
      <c r="H192" s="309"/>
      <c r="I192" s="309"/>
      <c r="J192" s="309"/>
      <c r="K192" s="309"/>
      <c r="L192" s="309"/>
      <c r="M192" s="320"/>
      <c r="N192" s="321"/>
      <c r="O192" s="321"/>
      <c r="P192" s="309"/>
    </row>
    <row r="193" spans="2:16" ht="21.95" customHeight="1">
      <c r="B193" s="309"/>
      <c r="C193" s="320"/>
      <c r="D193" s="309"/>
      <c r="E193" s="320"/>
      <c r="F193" s="344"/>
      <c r="G193" s="344"/>
      <c r="H193" s="309"/>
      <c r="I193" s="309"/>
      <c r="J193" s="309"/>
      <c r="K193" s="309"/>
      <c r="L193" s="309"/>
      <c r="M193" s="320"/>
      <c r="N193" s="321"/>
      <c r="O193" s="321"/>
      <c r="P193" s="309"/>
    </row>
    <row r="194" spans="2:16" ht="21.95" customHeight="1">
      <c r="B194" s="309"/>
      <c r="C194" s="320"/>
      <c r="D194" s="309"/>
      <c r="E194" s="320"/>
      <c r="F194" s="344"/>
      <c r="G194" s="344"/>
      <c r="H194" s="309"/>
      <c r="I194" s="309"/>
      <c r="J194" s="309"/>
      <c r="K194" s="309"/>
      <c r="L194" s="309"/>
      <c r="M194" s="320"/>
      <c r="N194" s="321"/>
      <c r="O194" s="321"/>
      <c r="P194" s="309"/>
    </row>
    <row r="195" spans="2:16" ht="21.95" customHeight="1">
      <c r="B195" s="309"/>
      <c r="C195" s="320"/>
      <c r="D195" s="309"/>
      <c r="E195" s="320"/>
      <c r="F195" s="344"/>
      <c r="G195" s="344"/>
      <c r="H195" s="309"/>
      <c r="I195" s="309"/>
      <c r="J195" s="309"/>
      <c r="K195" s="309"/>
      <c r="L195" s="309"/>
      <c r="M195" s="320"/>
      <c r="N195" s="321"/>
      <c r="O195" s="321"/>
      <c r="P195" s="309"/>
    </row>
    <row r="196" spans="2:16" ht="21.95" customHeight="1">
      <c r="B196" s="309"/>
      <c r="C196" s="320"/>
      <c r="D196" s="309"/>
      <c r="E196" s="320"/>
      <c r="F196" s="344"/>
      <c r="G196" s="344"/>
      <c r="H196" s="309"/>
      <c r="I196" s="309"/>
      <c r="J196" s="309"/>
      <c r="K196" s="309"/>
      <c r="L196" s="309"/>
      <c r="M196" s="320"/>
      <c r="N196" s="321"/>
      <c r="O196" s="321"/>
      <c r="P196" s="309"/>
    </row>
    <row r="197" spans="2:16" ht="21.95" customHeight="1">
      <c r="B197" s="309"/>
      <c r="C197" s="320"/>
      <c r="D197" s="309"/>
      <c r="E197" s="320"/>
      <c r="F197" s="344"/>
      <c r="G197" s="344"/>
      <c r="H197" s="309"/>
      <c r="I197" s="309"/>
      <c r="J197" s="309"/>
      <c r="K197" s="309"/>
      <c r="L197" s="309"/>
      <c r="M197" s="320"/>
      <c r="N197" s="321"/>
      <c r="O197" s="321"/>
      <c r="P197" s="309"/>
    </row>
    <row r="198" spans="2:16" ht="21.95" customHeight="1">
      <c r="B198" s="309"/>
      <c r="C198" s="320"/>
      <c r="D198" s="309"/>
      <c r="E198" s="320"/>
      <c r="F198" s="344"/>
      <c r="G198" s="344"/>
      <c r="H198" s="309"/>
      <c r="I198" s="309"/>
      <c r="J198" s="309"/>
      <c r="K198" s="309"/>
      <c r="L198" s="309"/>
      <c r="M198" s="320"/>
      <c r="N198" s="321"/>
      <c r="O198" s="321"/>
      <c r="P198" s="309"/>
    </row>
    <row r="199" spans="2:16" ht="21.95" customHeight="1">
      <c r="B199" s="309"/>
      <c r="C199" s="320"/>
      <c r="D199" s="309"/>
      <c r="E199" s="320"/>
      <c r="F199" s="344"/>
      <c r="G199" s="344"/>
      <c r="H199" s="309"/>
      <c r="I199" s="309"/>
      <c r="J199" s="309"/>
      <c r="K199" s="309"/>
      <c r="L199" s="309"/>
      <c r="M199" s="320"/>
      <c r="N199" s="321"/>
      <c r="O199" s="321"/>
      <c r="P199" s="309"/>
    </row>
    <row r="200" spans="2:16" ht="21.95" customHeight="1">
      <c r="B200" s="309"/>
      <c r="C200" s="320"/>
      <c r="D200" s="309"/>
      <c r="E200" s="320"/>
      <c r="F200" s="344"/>
      <c r="G200" s="344"/>
      <c r="H200" s="309"/>
      <c r="I200" s="309"/>
      <c r="J200" s="309"/>
      <c r="K200" s="309"/>
      <c r="L200" s="309"/>
      <c r="M200" s="320"/>
      <c r="N200" s="321"/>
      <c r="O200" s="321"/>
      <c r="P200" s="309"/>
    </row>
    <row r="201" spans="2:16" ht="21.95" customHeight="1">
      <c r="B201" s="309"/>
      <c r="C201" s="320"/>
      <c r="D201" s="309"/>
      <c r="E201" s="320"/>
      <c r="F201" s="344"/>
      <c r="G201" s="344"/>
      <c r="H201" s="309"/>
      <c r="I201" s="309"/>
      <c r="J201" s="309"/>
      <c r="K201" s="309"/>
      <c r="L201" s="309"/>
      <c r="M201" s="320"/>
      <c r="N201" s="321"/>
      <c r="O201" s="321"/>
      <c r="P201" s="309"/>
    </row>
    <row r="202" spans="2:16" ht="21.95" customHeight="1">
      <c r="B202" s="309"/>
      <c r="C202" s="320"/>
      <c r="D202" s="309"/>
      <c r="E202" s="320"/>
      <c r="F202" s="344"/>
      <c r="G202" s="344"/>
      <c r="H202" s="309"/>
      <c r="I202" s="309"/>
      <c r="J202" s="309"/>
      <c r="K202" s="309"/>
      <c r="L202" s="309"/>
      <c r="M202" s="320"/>
      <c r="N202" s="321"/>
      <c r="O202" s="321"/>
      <c r="P202" s="309"/>
    </row>
    <row r="203" spans="2:16" ht="21.95" customHeight="1">
      <c r="B203" s="309"/>
      <c r="C203" s="320"/>
      <c r="D203" s="309"/>
      <c r="E203" s="320"/>
      <c r="F203" s="344"/>
      <c r="G203" s="344"/>
      <c r="H203" s="309"/>
      <c r="I203" s="309"/>
      <c r="J203" s="309"/>
      <c r="K203" s="309"/>
      <c r="L203" s="309"/>
      <c r="M203" s="320"/>
      <c r="N203" s="321"/>
      <c r="O203" s="321"/>
      <c r="P203" s="309"/>
    </row>
    <row r="204" spans="2:16" ht="21.95" customHeight="1">
      <c r="B204" s="309"/>
      <c r="C204" s="320"/>
      <c r="D204" s="309"/>
      <c r="E204" s="320"/>
      <c r="F204" s="344"/>
      <c r="G204" s="344"/>
      <c r="H204" s="309"/>
      <c r="I204" s="309"/>
      <c r="J204" s="309"/>
      <c r="K204" s="309"/>
      <c r="L204" s="309"/>
      <c r="M204" s="320"/>
      <c r="N204" s="321"/>
      <c r="O204" s="321"/>
      <c r="P204" s="309"/>
    </row>
    <row r="205" spans="2:16" ht="21.95" customHeight="1">
      <c r="B205" s="309"/>
      <c r="C205" s="320"/>
      <c r="D205" s="309"/>
      <c r="E205" s="320"/>
      <c r="F205" s="344"/>
      <c r="G205" s="344"/>
      <c r="H205" s="309"/>
      <c r="I205" s="309"/>
      <c r="J205" s="309"/>
      <c r="K205" s="309"/>
      <c r="L205" s="309"/>
      <c r="M205" s="320"/>
      <c r="N205" s="321"/>
      <c r="O205" s="321"/>
      <c r="P205" s="309"/>
    </row>
    <row r="206" spans="2:16" ht="21.95" customHeight="1">
      <c r="B206" s="309"/>
      <c r="C206" s="320"/>
      <c r="D206" s="309"/>
      <c r="E206" s="320"/>
      <c r="F206" s="344"/>
      <c r="G206" s="344"/>
      <c r="H206" s="309"/>
      <c r="I206" s="309"/>
      <c r="J206" s="309"/>
      <c r="K206" s="309"/>
      <c r="L206" s="309"/>
      <c r="M206" s="320"/>
      <c r="N206" s="321"/>
      <c r="O206" s="321"/>
      <c r="P206" s="309"/>
    </row>
    <row r="207" spans="2:16" ht="21.95" customHeight="1">
      <c r="B207" s="309"/>
      <c r="C207" s="320"/>
      <c r="D207" s="309"/>
      <c r="E207" s="320"/>
      <c r="F207" s="344"/>
      <c r="G207" s="344"/>
      <c r="H207" s="309"/>
      <c r="I207" s="309"/>
      <c r="J207" s="309"/>
      <c r="K207" s="309"/>
      <c r="L207" s="309"/>
      <c r="M207" s="320"/>
      <c r="N207" s="321"/>
      <c r="O207" s="321"/>
      <c r="P207" s="309"/>
    </row>
    <row r="208" spans="2:16" ht="21.95" customHeight="1">
      <c r="B208" s="309"/>
      <c r="C208" s="320"/>
      <c r="D208" s="309"/>
      <c r="E208" s="320"/>
      <c r="F208" s="344"/>
      <c r="G208" s="344"/>
      <c r="H208" s="309"/>
      <c r="I208" s="309"/>
      <c r="J208" s="309"/>
      <c r="K208" s="309"/>
      <c r="L208" s="309"/>
      <c r="M208" s="320"/>
      <c r="N208" s="321"/>
      <c r="O208" s="321"/>
      <c r="P208" s="309"/>
    </row>
    <row r="209" spans="2:16" ht="21.95" customHeight="1">
      <c r="B209" s="309"/>
      <c r="C209" s="320"/>
      <c r="D209" s="309"/>
      <c r="E209" s="320"/>
      <c r="F209" s="344"/>
      <c r="G209" s="344"/>
      <c r="H209" s="309"/>
      <c r="I209" s="309"/>
      <c r="J209" s="309"/>
      <c r="K209" s="309"/>
      <c r="L209" s="309"/>
      <c r="M209" s="320"/>
      <c r="N209" s="321"/>
      <c r="O209" s="321"/>
      <c r="P209" s="309"/>
    </row>
    <row r="210" spans="2:16" ht="21.95" customHeight="1">
      <c r="B210" s="309"/>
      <c r="C210" s="320"/>
      <c r="D210" s="309"/>
      <c r="E210" s="320"/>
      <c r="F210" s="344"/>
      <c r="G210" s="344"/>
      <c r="H210" s="309"/>
      <c r="I210" s="309"/>
      <c r="J210" s="309"/>
      <c r="K210" s="309"/>
      <c r="L210" s="309"/>
      <c r="M210" s="320"/>
      <c r="N210" s="321"/>
      <c r="O210" s="321"/>
      <c r="P210" s="309"/>
    </row>
    <row r="211" spans="2:16" ht="21.95" customHeight="1">
      <c r="B211" s="309"/>
      <c r="C211" s="320"/>
      <c r="D211" s="309"/>
      <c r="E211" s="320"/>
      <c r="F211" s="344"/>
      <c r="G211" s="344"/>
      <c r="H211" s="309"/>
      <c r="I211" s="309"/>
      <c r="J211" s="309"/>
      <c r="K211" s="309"/>
      <c r="L211" s="309"/>
      <c r="M211" s="320"/>
      <c r="N211" s="321"/>
      <c r="O211" s="321"/>
      <c r="P211" s="309"/>
    </row>
    <row r="212" spans="2:16" ht="21.95" customHeight="1">
      <c r="B212" s="309"/>
      <c r="C212" s="320"/>
      <c r="D212" s="309"/>
      <c r="E212" s="320"/>
      <c r="F212" s="344"/>
      <c r="G212" s="344"/>
      <c r="H212" s="309"/>
      <c r="I212" s="309"/>
      <c r="J212" s="309"/>
      <c r="K212" s="309"/>
      <c r="L212" s="309"/>
      <c r="M212" s="320"/>
      <c r="N212" s="321"/>
      <c r="O212" s="321"/>
      <c r="P212" s="309"/>
    </row>
    <row r="213" spans="2:16" ht="21.95" customHeight="1">
      <c r="B213" s="309"/>
      <c r="C213" s="320"/>
      <c r="D213" s="309"/>
      <c r="E213" s="320"/>
      <c r="F213" s="344"/>
      <c r="G213" s="344"/>
      <c r="H213" s="309"/>
      <c r="I213" s="309"/>
      <c r="J213" s="309"/>
      <c r="K213" s="309"/>
      <c r="L213" s="309"/>
      <c r="M213" s="320"/>
      <c r="N213" s="321"/>
      <c r="O213" s="321"/>
      <c r="P213" s="309"/>
    </row>
    <row r="214" spans="2:16" ht="21.95" customHeight="1">
      <c r="B214" s="309"/>
      <c r="C214" s="320"/>
      <c r="D214" s="309"/>
      <c r="E214" s="320"/>
      <c r="F214" s="344"/>
      <c r="G214" s="344"/>
      <c r="H214" s="309"/>
      <c r="I214" s="309"/>
      <c r="J214" s="309"/>
      <c r="K214" s="309"/>
      <c r="L214" s="309"/>
      <c r="M214" s="320"/>
      <c r="N214" s="321"/>
      <c r="O214" s="321"/>
      <c r="P214" s="309"/>
    </row>
    <row r="215" spans="2:16" ht="21.95" customHeight="1">
      <c r="B215" s="309"/>
      <c r="C215" s="320"/>
      <c r="D215" s="309"/>
      <c r="E215" s="320"/>
      <c r="F215" s="344"/>
      <c r="G215" s="344"/>
      <c r="H215" s="309"/>
      <c r="I215" s="309"/>
      <c r="J215" s="309"/>
      <c r="K215" s="309"/>
      <c r="L215" s="309"/>
      <c r="M215" s="320"/>
      <c r="N215" s="321"/>
      <c r="O215" s="321"/>
      <c r="P215" s="309"/>
    </row>
    <row r="216" spans="2:16" ht="21.95" customHeight="1">
      <c r="B216" s="309"/>
      <c r="C216" s="320"/>
      <c r="D216" s="309"/>
      <c r="E216" s="320"/>
      <c r="F216" s="344"/>
      <c r="G216" s="344"/>
      <c r="H216" s="309"/>
      <c r="I216" s="309"/>
      <c r="J216" s="309"/>
      <c r="K216" s="309"/>
      <c r="L216" s="309"/>
      <c r="M216" s="320"/>
      <c r="N216" s="321"/>
      <c r="O216" s="321"/>
      <c r="P216" s="309"/>
    </row>
    <row r="217" spans="2:16" ht="21.95" customHeight="1">
      <c r="B217" s="309"/>
      <c r="C217" s="320"/>
      <c r="D217" s="309"/>
      <c r="E217" s="320"/>
      <c r="F217" s="344"/>
      <c r="G217" s="344"/>
      <c r="H217" s="309"/>
      <c r="I217" s="309"/>
      <c r="J217" s="309"/>
      <c r="K217" s="309"/>
      <c r="L217" s="309"/>
      <c r="M217" s="320"/>
      <c r="N217" s="321"/>
      <c r="O217" s="321"/>
      <c r="P217" s="309"/>
    </row>
    <row r="218" spans="2:16" ht="21.95" customHeight="1">
      <c r="B218" s="309"/>
      <c r="C218" s="320"/>
      <c r="D218" s="309"/>
      <c r="E218" s="320"/>
      <c r="F218" s="344"/>
      <c r="G218" s="344"/>
      <c r="H218" s="309"/>
      <c r="I218" s="309"/>
      <c r="J218" s="309"/>
      <c r="K218" s="309"/>
      <c r="L218" s="309"/>
      <c r="M218" s="320"/>
      <c r="N218" s="321"/>
      <c r="O218" s="321"/>
      <c r="P218" s="309"/>
    </row>
    <row r="219" spans="2:16" ht="21.95" customHeight="1">
      <c r="B219" s="309"/>
      <c r="C219" s="320"/>
      <c r="D219" s="309"/>
      <c r="E219" s="320"/>
      <c r="F219" s="344"/>
      <c r="G219" s="344"/>
      <c r="H219" s="309"/>
      <c r="I219" s="309"/>
      <c r="J219" s="309"/>
      <c r="K219" s="309"/>
      <c r="L219" s="309"/>
      <c r="M219" s="320"/>
      <c r="N219" s="321"/>
      <c r="O219" s="321"/>
      <c r="P219" s="309"/>
    </row>
    <row r="220" spans="2:16" ht="21.95" customHeight="1">
      <c r="B220" s="309"/>
      <c r="C220" s="320"/>
      <c r="D220" s="309"/>
      <c r="E220" s="320"/>
      <c r="F220" s="344"/>
      <c r="G220" s="344"/>
      <c r="H220" s="309"/>
      <c r="I220" s="309"/>
      <c r="J220" s="309"/>
      <c r="K220" s="309"/>
      <c r="L220" s="309"/>
      <c r="M220" s="320"/>
      <c r="N220" s="321"/>
      <c r="O220" s="321"/>
      <c r="P220" s="309"/>
    </row>
    <row r="221" spans="2:16" ht="21.95" customHeight="1">
      <c r="B221" s="309"/>
      <c r="C221" s="320"/>
      <c r="D221" s="309"/>
      <c r="E221" s="320"/>
      <c r="F221" s="344"/>
      <c r="G221" s="344"/>
      <c r="H221" s="309"/>
      <c r="I221" s="309"/>
      <c r="J221" s="309"/>
      <c r="K221" s="309"/>
      <c r="L221" s="309"/>
      <c r="M221" s="320"/>
      <c r="N221" s="321"/>
      <c r="O221" s="321"/>
      <c r="P221" s="309"/>
    </row>
    <row r="222" spans="2:16" ht="21.95" customHeight="1">
      <c r="B222" s="309"/>
      <c r="C222" s="320"/>
      <c r="D222" s="309"/>
      <c r="E222" s="320"/>
      <c r="F222" s="344"/>
      <c r="G222" s="344"/>
      <c r="H222" s="309"/>
      <c r="I222" s="309"/>
      <c r="J222" s="309"/>
      <c r="K222" s="309"/>
      <c r="L222" s="309"/>
      <c r="M222" s="320"/>
      <c r="N222" s="321"/>
      <c r="O222" s="321"/>
      <c r="P222" s="309"/>
    </row>
    <row r="223" spans="2:16" ht="21.95" customHeight="1">
      <c r="B223" s="309"/>
      <c r="C223" s="320"/>
      <c r="D223" s="309"/>
      <c r="E223" s="320"/>
      <c r="F223" s="344"/>
      <c r="G223" s="344"/>
      <c r="H223" s="309"/>
      <c r="I223" s="309"/>
      <c r="J223" s="309"/>
      <c r="K223" s="309"/>
      <c r="L223" s="309"/>
      <c r="M223" s="320"/>
      <c r="N223" s="321"/>
      <c r="O223" s="321"/>
      <c r="P223" s="309"/>
    </row>
    <row r="224" spans="2:16" ht="21.95" customHeight="1">
      <c r="B224" s="309"/>
      <c r="C224" s="320"/>
      <c r="D224" s="309"/>
      <c r="E224" s="320"/>
      <c r="F224" s="344"/>
      <c r="G224" s="344"/>
      <c r="H224" s="309"/>
      <c r="I224" s="309"/>
      <c r="J224" s="309"/>
      <c r="K224" s="309"/>
      <c r="L224" s="309"/>
      <c r="M224" s="320"/>
      <c r="N224" s="321"/>
      <c r="O224" s="321"/>
      <c r="P224" s="309"/>
    </row>
    <row r="225" spans="2:16" ht="21.95" customHeight="1">
      <c r="B225" s="309"/>
      <c r="C225" s="320"/>
      <c r="D225" s="309"/>
      <c r="E225" s="320"/>
      <c r="F225" s="344"/>
      <c r="G225" s="344"/>
      <c r="H225" s="309"/>
      <c r="I225" s="309"/>
      <c r="J225" s="309"/>
      <c r="K225" s="309"/>
      <c r="L225" s="309"/>
      <c r="M225" s="320"/>
      <c r="N225" s="321"/>
      <c r="O225" s="321"/>
      <c r="P225" s="309"/>
    </row>
    <row r="226" spans="2:16" ht="21.95" customHeight="1">
      <c r="B226" s="309"/>
      <c r="C226" s="320"/>
      <c r="D226" s="309"/>
      <c r="E226" s="320"/>
      <c r="F226" s="344"/>
      <c r="G226" s="344"/>
      <c r="H226" s="309"/>
      <c r="I226" s="309"/>
      <c r="J226" s="309"/>
      <c r="K226" s="309"/>
      <c r="L226" s="309"/>
      <c r="M226" s="320"/>
      <c r="N226" s="321"/>
      <c r="O226" s="321"/>
      <c r="P226" s="309"/>
    </row>
    <row r="227" spans="2:16" ht="21.95" customHeight="1">
      <c r="B227" s="309"/>
      <c r="C227" s="320"/>
      <c r="D227" s="309"/>
      <c r="E227" s="320"/>
      <c r="F227" s="344"/>
      <c r="G227" s="344"/>
      <c r="H227" s="309"/>
      <c r="I227" s="309"/>
      <c r="J227" s="309"/>
      <c r="K227" s="309"/>
      <c r="L227" s="309"/>
      <c r="M227" s="320"/>
      <c r="N227" s="321"/>
      <c r="O227" s="321"/>
      <c r="P227" s="309"/>
    </row>
    <row r="228" spans="2:16" ht="21.95" customHeight="1">
      <c r="B228" s="309"/>
      <c r="C228" s="320"/>
      <c r="D228" s="309"/>
      <c r="E228" s="320"/>
      <c r="F228" s="344"/>
      <c r="G228" s="344"/>
      <c r="H228" s="309"/>
      <c r="I228" s="309"/>
      <c r="J228" s="309"/>
      <c r="K228" s="309"/>
      <c r="L228" s="309"/>
      <c r="M228" s="320"/>
      <c r="N228" s="321"/>
      <c r="O228" s="321"/>
      <c r="P228" s="309"/>
    </row>
    <row r="229" spans="2:16" ht="21.95" customHeight="1">
      <c r="B229" s="309"/>
      <c r="C229" s="320"/>
      <c r="D229" s="309"/>
      <c r="E229" s="320"/>
      <c r="F229" s="344"/>
      <c r="G229" s="344"/>
      <c r="H229" s="309"/>
      <c r="I229" s="309"/>
      <c r="J229" s="309"/>
      <c r="K229" s="309"/>
      <c r="L229" s="309"/>
      <c r="M229" s="320"/>
      <c r="N229" s="321"/>
      <c r="O229" s="321"/>
      <c r="P229" s="309"/>
    </row>
    <row r="230" spans="2:16" ht="21.95" customHeight="1">
      <c r="B230" s="309"/>
      <c r="C230" s="320"/>
      <c r="D230" s="309"/>
      <c r="E230" s="320"/>
      <c r="F230" s="344"/>
      <c r="G230" s="344"/>
      <c r="H230" s="309"/>
      <c r="I230" s="309"/>
      <c r="J230" s="309"/>
      <c r="K230" s="309"/>
      <c r="L230" s="309"/>
      <c r="M230" s="320"/>
      <c r="N230" s="321"/>
      <c r="O230" s="321"/>
      <c r="P230" s="309"/>
    </row>
    <row r="231" spans="2:16" ht="21.95" customHeight="1">
      <c r="B231" s="309"/>
      <c r="C231" s="320"/>
      <c r="D231" s="309"/>
      <c r="E231" s="320"/>
      <c r="F231" s="344"/>
      <c r="G231" s="344"/>
      <c r="H231" s="309"/>
      <c r="I231" s="309"/>
      <c r="J231" s="309"/>
      <c r="K231" s="309"/>
      <c r="L231" s="309"/>
      <c r="M231" s="320"/>
      <c r="N231" s="321"/>
      <c r="O231" s="321"/>
      <c r="P231" s="309"/>
    </row>
    <row r="232" spans="2:16" ht="21.95" customHeight="1">
      <c r="B232" s="309"/>
      <c r="C232" s="320"/>
      <c r="D232" s="309"/>
      <c r="E232" s="320"/>
      <c r="F232" s="344"/>
      <c r="G232" s="344"/>
      <c r="H232" s="309"/>
      <c r="I232" s="309"/>
      <c r="J232" s="309"/>
      <c r="K232" s="309"/>
      <c r="L232" s="309"/>
      <c r="M232" s="320"/>
      <c r="N232" s="321"/>
      <c r="O232" s="321"/>
      <c r="P232" s="309"/>
    </row>
    <row r="233" spans="2:16" ht="21.95" customHeight="1">
      <c r="B233" s="309"/>
      <c r="C233" s="320"/>
      <c r="D233" s="309"/>
      <c r="E233" s="320"/>
      <c r="F233" s="344"/>
      <c r="G233" s="344"/>
      <c r="H233" s="309"/>
      <c r="I233" s="309"/>
      <c r="J233" s="309"/>
      <c r="K233" s="309"/>
      <c r="L233" s="309"/>
      <c r="M233" s="320"/>
      <c r="N233" s="321"/>
      <c r="O233" s="321"/>
      <c r="P233" s="309"/>
    </row>
    <row r="234" spans="2:16" ht="21.95" customHeight="1">
      <c r="B234" s="309"/>
      <c r="C234" s="320"/>
      <c r="D234" s="309"/>
      <c r="E234" s="320"/>
      <c r="F234" s="344"/>
      <c r="G234" s="344"/>
      <c r="H234" s="309"/>
      <c r="I234" s="309"/>
      <c r="J234" s="309"/>
      <c r="K234" s="309"/>
      <c r="L234" s="309"/>
      <c r="M234" s="320"/>
      <c r="N234" s="321"/>
      <c r="O234" s="321"/>
      <c r="P234" s="309"/>
    </row>
    <row r="235" spans="2:16" ht="21.95" customHeight="1">
      <c r="B235" s="309"/>
      <c r="C235" s="320"/>
      <c r="D235" s="309"/>
      <c r="E235" s="320"/>
      <c r="F235" s="344"/>
      <c r="G235" s="344"/>
      <c r="H235" s="309"/>
      <c r="I235" s="309"/>
      <c r="J235" s="309"/>
      <c r="K235" s="309"/>
      <c r="L235" s="309"/>
      <c r="M235" s="320"/>
      <c r="N235" s="321"/>
      <c r="O235" s="321"/>
      <c r="P235" s="309"/>
    </row>
    <row r="236" spans="2:16" ht="21.95" customHeight="1">
      <c r="B236" s="309"/>
      <c r="C236" s="320"/>
      <c r="D236" s="309"/>
      <c r="E236" s="320"/>
      <c r="F236" s="344"/>
      <c r="G236" s="344"/>
      <c r="H236" s="309"/>
      <c r="I236" s="309"/>
      <c r="J236" s="309"/>
      <c r="K236" s="309"/>
      <c r="L236" s="309"/>
      <c r="M236" s="320"/>
      <c r="N236" s="321"/>
      <c r="O236" s="321"/>
      <c r="P236" s="309"/>
    </row>
    <row r="237" spans="2:16" ht="21.95" customHeight="1">
      <c r="B237" s="309"/>
      <c r="C237" s="320"/>
      <c r="D237" s="309"/>
      <c r="E237" s="320"/>
      <c r="F237" s="344"/>
      <c r="G237" s="344"/>
      <c r="H237" s="309"/>
      <c r="I237" s="309"/>
      <c r="J237" s="309"/>
      <c r="K237" s="309"/>
      <c r="L237" s="309"/>
      <c r="M237" s="320"/>
      <c r="N237" s="321"/>
      <c r="O237" s="321"/>
      <c r="P237" s="309"/>
    </row>
    <row r="238" spans="2:16" ht="21.95" customHeight="1">
      <c r="B238" s="309"/>
      <c r="C238" s="320"/>
      <c r="D238" s="309"/>
      <c r="E238" s="320"/>
      <c r="F238" s="344"/>
      <c r="G238" s="344"/>
      <c r="H238" s="309"/>
      <c r="I238" s="309"/>
      <c r="J238" s="309"/>
      <c r="K238" s="309"/>
      <c r="L238" s="309"/>
      <c r="M238" s="320"/>
      <c r="N238" s="321"/>
      <c r="O238" s="321"/>
      <c r="P238" s="309"/>
    </row>
    <row r="239" spans="2:16" ht="21.95" customHeight="1">
      <c r="B239" s="309"/>
      <c r="C239" s="320"/>
      <c r="D239" s="309"/>
      <c r="E239" s="320"/>
      <c r="F239" s="344"/>
      <c r="G239" s="344"/>
      <c r="H239" s="309"/>
      <c r="I239" s="309"/>
      <c r="J239" s="309"/>
      <c r="K239" s="309"/>
      <c r="L239" s="309"/>
      <c r="M239" s="320"/>
      <c r="N239" s="321"/>
      <c r="O239" s="321"/>
      <c r="P239" s="309"/>
    </row>
    <row r="240" spans="2:16" ht="21.95" customHeight="1">
      <c r="B240" s="309"/>
      <c r="C240" s="320"/>
      <c r="D240" s="309"/>
      <c r="E240" s="320"/>
      <c r="F240" s="344"/>
      <c r="G240" s="344"/>
      <c r="H240" s="309"/>
      <c r="I240" s="309"/>
      <c r="J240" s="309"/>
      <c r="K240" s="309"/>
      <c r="L240" s="309"/>
      <c r="M240" s="320"/>
      <c r="N240" s="321"/>
      <c r="O240" s="321"/>
      <c r="P240" s="309"/>
    </row>
    <row r="241" spans="2:16" ht="21.95" customHeight="1">
      <c r="B241" s="309"/>
      <c r="C241" s="320"/>
      <c r="D241" s="309"/>
      <c r="E241" s="320"/>
      <c r="F241" s="344"/>
      <c r="G241" s="344"/>
      <c r="H241" s="309"/>
      <c r="I241" s="309"/>
      <c r="J241" s="309"/>
      <c r="K241" s="309"/>
      <c r="L241" s="309"/>
      <c r="M241" s="320"/>
      <c r="N241" s="321"/>
      <c r="O241" s="321"/>
      <c r="P241" s="309"/>
    </row>
    <row r="242" spans="2:16" ht="21.95" customHeight="1">
      <c r="B242" s="309"/>
      <c r="C242" s="320"/>
      <c r="D242" s="309"/>
      <c r="E242" s="320"/>
      <c r="F242" s="344"/>
      <c r="G242" s="344"/>
      <c r="H242" s="309"/>
      <c r="I242" s="309"/>
      <c r="J242" s="309"/>
      <c r="K242" s="309"/>
      <c r="L242" s="309"/>
      <c r="M242" s="320"/>
      <c r="N242" s="321"/>
      <c r="O242" s="321"/>
      <c r="P242" s="309"/>
    </row>
    <row r="243" spans="2:16" ht="21.95" customHeight="1">
      <c r="B243" s="309"/>
      <c r="C243" s="320"/>
      <c r="D243" s="309"/>
      <c r="E243" s="320"/>
      <c r="F243" s="344"/>
      <c r="G243" s="344"/>
      <c r="H243" s="309"/>
      <c r="I243" s="309"/>
      <c r="J243" s="309"/>
      <c r="K243" s="309"/>
      <c r="L243" s="309"/>
      <c r="M243" s="320"/>
      <c r="N243" s="321"/>
      <c r="O243" s="321"/>
      <c r="P243" s="309"/>
    </row>
    <row r="244" spans="2:16" ht="21.95" customHeight="1">
      <c r="B244" s="309"/>
      <c r="C244" s="320"/>
      <c r="D244" s="309"/>
      <c r="E244" s="320"/>
      <c r="F244" s="344"/>
      <c r="G244" s="344"/>
      <c r="H244" s="309"/>
      <c r="I244" s="309"/>
      <c r="J244" s="309"/>
      <c r="K244" s="309"/>
      <c r="L244" s="309"/>
      <c r="M244" s="320"/>
      <c r="N244" s="321"/>
      <c r="O244" s="321"/>
      <c r="P244" s="309"/>
    </row>
    <row r="245" spans="2:16" ht="21.95" customHeight="1">
      <c r="B245" s="309"/>
      <c r="C245" s="320"/>
      <c r="D245" s="309"/>
      <c r="E245" s="320"/>
      <c r="F245" s="344"/>
      <c r="G245" s="344"/>
      <c r="H245" s="309"/>
      <c r="I245" s="309"/>
      <c r="J245" s="309"/>
      <c r="K245" s="309"/>
      <c r="L245" s="309"/>
      <c r="M245" s="320"/>
      <c r="N245" s="321"/>
      <c r="O245" s="321"/>
      <c r="P245" s="309"/>
    </row>
    <row r="246" spans="2:16" ht="21.95" customHeight="1">
      <c r="B246" s="309"/>
      <c r="C246" s="320"/>
      <c r="D246" s="309"/>
      <c r="E246" s="320"/>
      <c r="F246" s="344"/>
      <c r="G246" s="344"/>
      <c r="H246" s="309"/>
      <c r="I246" s="309"/>
      <c r="J246" s="309"/>
      <c r="K246" s="309"/>
      <c r="L246" s="309"/>
      <c r="M246" s="320"/>
      <c r="N246" s="321"/>
      <c r="O246" s="321"/>
      <c r="P246" s="309"/>
    </row>
    <row r="247" spans="2:16" ht="21.95" customHeight="1">
      <c r="B247" s="309"/>
      <c r="C247" s="320"/>
      <c r="D247" s="309"/>
      <c r="E247" s="320"/>
      <c r="F247" s="344"/>
      <c r="G247" s="344"/>
      <c r="H247" s="309"/>
      <c r="I247" s="309"/>
      <c r="J247" s="309"/>
      <c r="K247" s="309"/>
      <c r="L247" s="309"/>
      <c r="M247" s="320"/>
      <c r="N247" s="321"/>
      <c r="O247" s="321"/>
      <c r="P247" s="309"/>
    </row>
    <row r="248" spans="2:16" ht="21.95" customHeight="1">
      <c r="B248" s="309"/>
      <c r="C248" s="320"/>
      <c r="D248" s="309"/>
      <c r="E248" s="320"/>
      <c r="F248" s="344"/>
      <c r="G248" s="344"/>
      <c r="H248" s="309"/>
      <c r="I248" s="309"/>
      <c r="J248" s="309"/>
      <c r="K248" s="309"/>
      <c r="L248" s="309"/>
      <c r="M248" s="320"/>
      <c r="N248" s="321"/>
      <c r="O248" s="321"/>
      <c r="P248" s="309"/>
    </row>
    <row r="249" spans="2:16" ht="21.95" customHeight="1">
      <c r="B249" s="309"/>
      <c r="C249" s="320"/>
      <c r="D249" s="309"/>
      <c r="E249" s="320"/>
      <c r="F249" s="344"/>
      <c r="G249" s="344"/>
      <c r="H249" s="309"/>
      <c r="I249" s="309"/>
      <c r="J249" s="309"/>
      <c r="K249" s="309"/>
      <c r="L249" s="309"/>
      <c r="M249" s="320"/>
      <c r="N249" s="321"/>
      <c r="O249" s="321"/>
      <c r="P249" s="309"/>
    </row>
    <row r="250" spans="2:16" ht="21.95" customHeight="1">
      <c r="B250" s="309"/>
      <c r="C250" s="320"/>
      <c r="D250" s="309"/>
      <c r="E250" s="320"/>
      <c r="F250" s="344"/>
      <c r="G250" s="344"/>
      <c r="H250" s="309"/>
      <c r="I250" s="309"/>
      <c r="J250" s="309"/>
      <c r="K250" s="309"/>
      <c r="L250" s="309"/>
      <c r="M250" s="320"/>
      <c r="N250" s="321"/>
      <c r="O250" s="321"/>
      <c r="P250" s="309"/>
    </row>
    <row r="251" spans="2:16" ht="21.95" customHeight="1">
      <c r="B251" s="309"/>
      <c r="C251" s="320"/>
      <c r="D251" s="309"/>
      <c r="E251" s="320"/>
      <c r="F251" s="344"/>
      <c r="G251" s="344"/>
      <c r="H251" s="309"/>
      <c r="I251" s="309"/>
      <c r="J251" s="309"/>
      <c r="K251" s="309"/>
      <c r="L251" s="309"/>
      <c r="M251" s="320"/>
      <c r="N251" s="321"/>
      <c r="O251" s="321"/>
      <c r="P251" s="309"/>
    </row>
    <row r="252" spans="2:16" ht="21.95" customHeight="1">
      <c r="B252" s="309"/>
      <c r="C252" s="320"/>
      <c r="D252" s="309"/>
      <c r="E252" s="320"/>
      <c r="F252" s="344"/>
      <c r="G252" s="344"/>
      <c r="H252" s="309"/>
      <c r="I252" s="309"/>
      <c r="J252" s="309"/>
      <c r="K252" s="309"/>
      <c r="L252" s="309"/>
      <c r="M252" s="320"/>
      <c r="N252" s="321"/>
      <c r="O252" s="321"/>
      <c r="P252" s="309"/>
    </row>
    <row r="253" spans="2:16" ht="21.95" customHeight="1">
      <c r="B253" s="309"/>
      <c r="C253" s="320"/>
      <c r="D253" s="309"/>
      <c r="E253" s="320"/>
      <c r="F253" s="344"/>
      <c r="G253" s="344"/>
      <c r="H253" s="309"/>
      <c r="I253" s="309"/>
      <c r="J253" s="309"/>
      <c r="K253" s="309"/>
      <c r="L253" s="309"/>
      <c r="M253" s="320"/>
      <c r="N253" s="321"/>
      <c r="O253" s="321"/>
      <c r="P253" s="309"/>
    </row>
    <row r="254" spans="2:16" ht="21.95" customHeight="1">
      <c r="B254" s="309"/>
      <c r="C254" s="320"/>
      <c r="D254" s="309"/>
      <c r="E254" s="320"/>
      <c r="F254" s="344"/>
      <c r="G254" s="344"/>
      <c r="H254" s="309"/>
      <c r="I254" s="309"/>
      <c r="J254" s="309"/>
      <c r="K254" s="309"/>
      <c r="L254" s="309"/>
      <c r="M254" s="320"/>
      <c r="N254" s="321"/>
      <c r="O254" s="321"/>
      <c r="P254" s="309"/>
    </row>
    <row r="255" spans="2:16" ht="21.95" customHeight="1">
      <c r="B255" s="309"/>
      <c r="C255" s="320"/>
      <c r="D255" s="309"/>
      <c r="E255" s="320"/>
      <c r="F255" s="344"/>
      <c r="G255" s="344"/>
      <c r="H255" s="309"/>
      <c r="I255" s="309"/>
      <c r="J255" s="309"/>
      <c r="K255" s="309"/>
      <c r="L255" s="309"/>
      <c r="M255" s="320"/>
      <c r="N255" s="321"/>
      <c r="O255" s="321"/>
      <c r="P255" s="309"/>
    </row>
    <row r="256" spans="2:16" ht="21.95" customHeight="1">
      <c r="B256" s="309"/>
      <c r="C256" s="320"/>
      <c r="D256" s="309"/>
      <c r="E256" s="320"/>
      <c r="F256" s="344"/>
      <c r="G256" s="344"/>
      <c r="H256" s="309"/>
      <c r="I256" s="309"/>
      <c r="J256" s="309"/>
      <c r="K256" s="309"/>
      <c r="L256" s="309"/>
      <c r="M256" s="320"/>
      <c r="N256" s="321"/>
      <c r="O256" s="321"/>
      <c r="P256" s="309"/>
    </row>
    <row r="257" spans="2:16" ht="21.95" customHeight="1">
      <c r="B257" s="309"/>
      <c r="C257" s="320"/>
      <c r="D257" s="309"/>
      <c r="E257" s="320"/>
      <c r="F257" s="344"/>
      <c r="G257" s="344"/>
      <c r="H257" s="309"/>
      <c r="I257" s="309"/>
      <c r="J257" s="309"/>
      <c r="K257" s="309"/>
      <c r="L257" s="309"/>
      <c r="M257" s="320"/>
      <c r="N257" s="321"/>
      <c r="O257" s="321"/>
      <c r="P257" s="309"/>
    </row>
    <row r="258" spans="2:16" ht="21.95" customHeight="1">
      <c r="B258" s="309"/>
      <c r="C258" s="320"/>
      <c r="D258" s="309"/>
      <c r="E258" s="320"/>
      <c r="F258" s="344"/>
      <c r="G258" s="344"/>
      <c r="H258" s="309"/>
      <c r="I258" s="309"/>
      <c r="J258" s="309"/>
      <c r="K258" s="309"/>
      <c r="L258" s="309"/>
      <c r="M258" s="320"/>
      <c r="N258" s="321"/>
      <c r="O258" s="321"/>
      <c r="P258" s="309"/>
    </row>
    <row r="259" spans="2:16" ht="21.95" customHeight="1">
      <c r="B259" s="309"/>
      <c r="C259" s="320"/>
      <c r="D259" s="309"/>
      <c r="E259" s="320"/>
      <c r="F259" s="344"/>
      <c r="G259" s="344"/>
      <c r="H259" s="309"/>
      <c r="I259" s="309"/>
      <c r="J259" s="309"/>
      <c r="K259" s="309"/>
      <c r="L259" s="309"/>
      <c r="M259" s="320"/>
      <c r="N259" s="321"/>
      <c r="O259" s="321"/>
      <c r="P259" s="309"/>
    </row>
    <row r="260" spans="2:16" ht="21.95" customHeight="1">
      <c r="B260" s="309"/>
      <c r="C260" s="320"/>
      <c r="D260" s="309"/>
      <c r="E260" s="320"/>
      <c r="F260" s="344"/>
      <c r="G260" s="344"/>
      <c r="H260" s="309"/>
      <c r="I260" s="309"/>
      <c r="J260" s="309"/>
      <c r="K260" s="309"/>
      <c r="L260" s="309"/>
      <c r="M260" s="320"/>
      <c r="N260" s="321"/>
      <c r="O260" s="321"/>
      <c r="P260" s="309"/>
    </row>
    <row r="261" spans="2:16" ht="21.95" customHeight="1">
      <c r="B261" s="309"/>
      <c r="C261" s="320"/>
      <c r="D261" s="309"/>
      <c r="E261" s="320"/>
      <c r="F261" s="344"/>
      <c r="G261" s="344"/>
      <c r="H261" s="309"/>
      <c r="I261" s="309"/>
      <c r="J261" s="309"/>
      <c r="K261" s="309"/>
      <c r="L261" s="309"/>
      <c r="M261" s="320"/>
      <c r="N261" s="321"/>
      <c r="O261" s="321"/>
      <c r="P261" s="309"/>
    </row>
    <row r="262" spans="2:16" ht="21.95" customHeight="1">
      <c r="B262" s="309"/>
      <c r="C262" s="320"/>
      <c r="D262" s="309"/>
      <c r="E262" s="320"/>
      <c r="F262" s="344"/>
      <c r="G262" s="344"/>
      <c r="H262" s="309"/>
      <c r="I262" s="309"/>
      <c r="J262" s="309"/>
      <c r="K262" s="309"/>
      <c r="L262" s="309"/>
      <c r="M262" s="320"/>
      <c r="N262" s="321"/>
      <c r="O262" s="321"/>
      <c r="P262" s="309"/>
    </row>
    <row r="263" spans="2:16" ht="21.95" customHeight="1">
      <c r="B263" s="309"/>
      <c r="C263" s="320"/>
      <c r="D263" s="309"/>
      <c r="E263" s="320"/>
      <c r="F263" s="344"/>
      <c r="G263" s="344"/>
      <c r="H263" s="309"/>
      <c r="I263" s="309"/>
      <c r="J263" s="309"/>
      <c r="K263" s="309"/>
      <c r="L263" s="309"/>
      <c r="M263" s="320"/>
      <c r="N263" s="321"/>
      <c r="O263" s="321"/>
      <c r="P263" s="309"/>
    </row>
    <row r="264" spans="2:16" ht="21.95" customHeight="1">
      <c r="B264" s="309"/>
      <c r="C264" s="320"/>
      <c r="D264" s="309"/>
      <c r="E264" s="320"/>
      <c r="F264" s="344"/>
      <c r="G264" s="344"/>
      <c r="H264" s="309"/>
      <c r="I264" s="309"/>
      <c r="J264" s="309"/>
      <c r="K264" s="309"/>
      <c r="L264" s="309"/>
      <c r="M264" s="320"/>
      <c r="N264" s="321"/>
      <c r="O264" s="321"/>
      <c r="P264" s="309"/>
    </row>
    <row r="265" spans="2:16" ht="21.95" customHeight="1">
      <c r="B265" s="309"/>
      <c r="C265" s="320"/>
      <c r="D265" s="309"/>
      <c r="E265" s="320"/>
      <c r="F265" s="344"/>
      <c r="G265" s="344"/>
      <c r="H265" s="309"/>
      <c r="I265" s="309"/>
      <c r="J265" s="309"/>
      <c r="K265" s="309"/>
      <c r="L265" s="309"/>
      <c r="M265" s="320"/>
      <c r="N265" s="321"/>
      <c r="O265" s="321"/>
      <c r="P265" s="309"/>
    </row>
    <row r="266" spans="2:16" ht="21.95" customHeight="1">
      <c r="B266" s="309"/>
      <c r="C266" s="320"/>
      <c r="D266" s="309"/>
      <c r="E266" s="320"/>
      <c r="F266" s="344"/>
      <c r="G266" s="344"/>
      <c r="H266" s="309"/>
      <c r="I266" s="309"/>
      <c r="J266" s="309"/>
      <c r="K266" s="309"/>
      <c r="L266" s="309"/>
      <c r="M266" s="320"/>
      <c r="N266" s="321"/>
      <c r="O266" s="321"/>
      <c r="P266" s="309"/>
    </row>
    <row r="267" spans="2:16" ht="21.95" customHeight="1">
      <c r="B267" s="309"/>
      <c r="C267" s="320"/>
      <c r="D267" s="309"/>
      <c r="E267" s="320"/>
      <c r="F267" s="344"/>
      <c r="G267" s="344"/>
      <c r="H267" s="309"/>
      <c r="I267" s="309"/>
      <c r="J267" s="309"/>
      <c r="K267" s="309"/>
      <c r="L267" s="309"/>
      <c r="M267" s="320"/>
      <c r="N267" s="321"/>
      <c r="O267" s="321"/>
      <c r="P267" s="309"/>
    </row>
    <row r="268" spans="2:16" ht="21.95" customHeight="1">
      <c r="B268" s="309"/>
      <c r="C268" s="320"/>
      <c r="D268" s="309"/>
      <c r="E268" s="320"/>
      <c r="F268" s="344"/>
      <c r="G268" s="344"/>
      <c r="H268" s="309"/>
      <c r="I268" s="309"/>
      <c r="J268" s="309"/>
      <c r="K268" s="309"/>
      <c r="L268" s="309"/>
      <c r="M268" s="320"/>
      <c r="N268" s="321"/>
      <c r="O268" s="321"/>
      <c r="P268" s="309"/>
    </row>
    <row r="269" spans="2:16" ht="21.95" customHeight="1">
      <c r="B269" s="309"/>
      <c r="C269" s="320"/>
      <c r="D269" s="309"/>
      <c r="E269" s="320"/>
      <c r="F269" s="344"/>
      <c r="G269" s="344"/>
      <c r="H269" s="309"/>
      <c r="I269" s="309"/>
      <c r="J269" s="309"/>
      <c r="K269" s="309"/>
      <c r="L269" s="309"/>
      <c r="M269" s="320"/>
      <c r="N269" s="321"/>
      <c r="O269" s="321"/>
      <c r="P269" s="309"/>
    </row>
    <row r="270" spans="2:16" ht="21.95" customHeight="1">
      <c r="B270" s="309"/>
      <c r="C270" s="320"/>
      <c r="D270" s="309"/>
      <c r="E270" s="320"/>
      <c r="F270" s="344"/>
      <c r="G270" s="344"/>
      <c r="H270" s="309"/>
      <c r="I270" s="309"/>
      <c r="J270" s="309"/>
      <c r="K270" s="309"/>
      <c r="L270" s="309"/>
      <c r="M270" s="320"/>
      <c r="N270" s="321"/>
      <c r="O270" s="321"/>
      <c r="P270" s="309"/>
    </row>
    <row r="271" spans="2:16" ht="21.95" customHeight="1">
      <c r="B271" s="309"/>
      <c r="C271" s="320"/>
      <c r="D271" s="309"/>
      <c r="E271" s="320"/>
      <c r="F271" s="344"/>
      <c r="G271" s="344"/>
      <c r="H271" s="309"/>
      <c r="I271" s="309"/>
      <c r="J271" s="309"/>
      <c r="K271" s="309"/>
      <c r="L271" s="309"/>
      <c r="M271" s="320"/>
      <c r="N271" s="321"/>
      <c r="O271" s="321"/>
      <c r="P271" s="309"/>
    </row>
    <row r="272" spans="2:16" ht="21.95" customHeight="1">
      <c r="B272" s="309"/>
      <c r="C272" s="320"/>
      <c r="D272" s="309"/>
      <c r="E272" s="320"/>
      <c r="F272" s="344"/>
      <c r="G272" s="344"/>
      <c r="H272" s="309"/>
      <c r="I272" s="309"/>
      <c r="J272" s="309"/>
      <c r="K272" s="309"/>
      <c r="L272" s="309"/>
      <c r="M272" s="320"/>
      <c r="N272" s="321"/>
      <c r="O272" s="321"/>
      <c r="P272" s="309"/>
    </row>
    <row r="273" spans="2:16" ht="21.95" customHeight="1">
      <c r="B273" s="309"/>
      <c r="C273" s="320"/>
      <c r="D273" s="309"/>
      <c r="E273" s="320"/>
      <c r="F273" s="344"/>
      <c r="G273" s="344"/>
      <c r="H273" s="309"/>
      <c r="I273" s="309"/>
      <c r="J273" s="309"/>
      <c r="K273" s="309"/>
      <c r="L273" s="309"/>
      <c r="M273" s="320"/>
      <c r="N273" s="321"/>
      <c r="O273" s="321"/>
      <c r="P273" s="309"/>
    </row>
    <row r="274" spans="2:16" ht="21.95" customHeight="1">
      <c r="B274" s="309"/>
      <c r="C274" s="320"/>
      <c r="D274" s="309"/>
      <c r="E274" s="320"/>
      <c r="F274" s="344"/>
      <c r="G274" s="344"/>
      <c r="H274" s="309"/>
      <c r="I274" s="309"/>
      <c r="J274" s="309"/>
      <c r="K274" s="309"/>
      <c r="L274" s="309"/>
      <c r="M274" s="320"/>
      <c r="N274" s="321"/>
      <c r="O274" s="321"/>
      <c r="P274" s="309"/>
    </row>
    <row r="275" spans="2:16" ht="21.95" customHeight="1">
      <c r="B275" s="309"/>
      <c r="C275" s="320"/>
      <c r="D275" s="309"/>
      <c r="E275" s="320"/>
      <c r="F275" s="344"/>
      <c r="G275" s="344"/>
      <c r="H275" s="309"/>
      <c r="I275" s="309"/>
      <c r="J275" s="309"/>
      <c r="K275" s="309"/>
      <c r="L275" s="309"/>
      <c r="M275" s="320"/>
      <c r="N275" s="321"/>
      <c r="O275" s="321"/>
      <c r="P275" s="309"/>
    </row>
    <row r="276" spans="2:16" ht="21.95" customHeight="1">
      <c r="B276" s="309"/>
      <c r="C276" s="320"/>
      <c r="D276" s="309"/>
      <c r="E276" s="320"/>
      <c r="F276" s="344"/>
      <c r="G276" s="344"/>
      <c r="H276" s="309"/>
      <c r="I276" s="309"/>
      <c r="J276" s="309"/>
      <c r="K276" s="309"/>
      <c r="L276" s="309"/>
      <c r="M276" s="320"/>
      <c r="N276" s="321"/>
      <c r="O276" s="321"/>
      <c r="P276" s="309"/>
    </row>
    <row r="277" spans="2:16" ht="21.95" customHeight="1">
      <c r="B277" s="309"/>
      <c r="C277" s="320"/>
      <c r="D277" s="309"/>
      <c r="E277" s="320"/>
      <c r="F277" s="344"/>
      <c r="G277" s="344"/>
      <c r="H277" s="309"/>
      <c r="I277" s="309"/>
      <c r="J277" s="309"/>
      <c r="K277" s="309"/>
      <c r="L277" s="309"/>
      <c r="M277" s="320"/>
      <c r="N277" s="321"/>
      <c r="O277" s="321"/>
      <c r="P277" s="309"/>
    </row>
    <row r="278" spans="2:16" ht="21.95" customHeight="1">
      <c r="B278" s="309"/>
      <c r="C278" s="320"/>
      <c r="D278" s="309"/>
      <c r="E278" s="320"/>
      <c r="F278" s="344"/>
      <c r="G278" s="344"/>
      <c r="H278" s="309"/>
      <c r="I278" s="309"/>
      <c r="J278" s="309"/>
      <c r="K278" s="309"/>
      <c r="L278" s="309"/>
      <c r="M278" s="320"/>
      <c r="N278" s="321"/>
      <c r="O278" s="321"/>
      <c r="P278" s="309"/>
    </row>
    <row r="279" spans="2:16" ht="21.95" customHeight="1">
      <c r="B279" s="309"/>
      <c r="C279" s="320"/>
      <c r="D279" s="309"/>
      <c r="E279" s="320"/>
      <c r="F279" s="344"/>
      <c r="G279" s="344"/>
      <c r="H279" s="309"/>
      <c r="I279" s="309"/>
      <c r="J279" s="309"/>
      <c r="K279" s="309"/>
      <c r="L279" s="309"/>
      <c r="M279" s="320"/>
      <c r="N279" s="321"/>
      <c r="O279" s="321"/>
      <c r="P279" s="309"/>
    </row>
    <row r="280" spans="2:16" ht="21.95" customHeight="1">
      <c r="B280" s="309"/>
      <c r="C280" s="320"/>
      <c r="D280" s="309"/>
      <c r="E280" s="320"/>
      <c r="F280" s="344"/>
      <c r="G280" s="344"/>
      <c r="H280" s="309"/>
      <c r="I280" s="309"/>
      <c r="J280" s="309"/>
      <c r="K280" s="309"/>
      <c r="L280" s="309"/>
      <c r="M280" s="320"/>
      <c r="N280" s="321"/>
      <c r="O280" s="321"/>
      <c r="P280" s="309"/>
    </row>
    <row r="281" spans="2:16" ht="21.95" customHeight="1">
      <c r="B281" s="309"/>
      <c r="C281" s="320"/>
      <c r="D281" s="309"/>
      <c r="E281" s="320"/>
      <c r="F281" s="344"/>
      <c r="G281" s="344"/>
      <c r="H281" s="309"/>
      <c r="I281" s="309"/>
      <c r="J281" s="309"/>
      <c r="K281" s="309"/>
      <c r="L281" s="309"/>
      <c r="M281" s="320"/>
      <c r="N281" s="321"/>
      <c r="O281" s="321"/>
      <c r="P281" s="309"/>
    </row>
    <row r="282" spans="2:16" ht="21.95" customHeight="1">
      <c r="B282" s="309"/>
      <c r="C282" s="320"/>
      <c r="D282" s="309"/>
      <c r="E282" s="320"/>
      <c r="F282" s="344"/>
      <c r="G282" s="344"/>
      <c r="H282" s="309"/>
      <c r="I282" s="309"/>
      <c r="J282" s="309"/>
      <c r="K282" s="309"/>
      <c r="L282" s="309"/>
      <c r="M282" s="320"/>
      <c r="N282" s="321"/>
      <c r="O282" s="321"/>
      <c r="P282" s="309"/>
    </row>
    <row r="283" spans="2:16" ht="21.95" customHeight="1">
      <c r="B283" s="309"/>
      <c r="C283" s="320"/>
      <c r="D283" s="309"/>
      <c r="E283" s="320"/>
      <c r="F283" s="344"/>
      <c r="G283" s="344"/>
      <c r="H283" s="309"/>
      <c r="I283" s="309"/>
      <c r="J283" s="309"/>
      <c r="K283" s="309"/>
      <c r="L283" s="309"/>
      <c r="M283" s="320"/>
      <c r="N283" s="321"/>
      <c r="O283" s="321"/>
      <c r="P283" s="309"/>
    </row>
    <row r="284" spans="2:16" ht="21.95" customHeight="1">
      <c r="B284" s="309"/>
      <c r="C284" s="320"/>
      <c r="D284" s="309"/>
      <c r="E284" s="320"/>
      <c r="F284" s="344"/>
      <c r="G284" s="344"/>
      <c r="H284" s="309"/>
      <c r="I284" s="309"/>
      <c r="J284" s="309"/>
      <c r="K284" s="309"/>
      <c r="L284" s="309"/>
      <c r="M284" s="320"/>
      <c r="N284" s="321"/>
      <c r="O284" s="321"/>
      <c r="P284" s="309"/>
    </row>
    <row r="285" spans="2:16" ht="21.95" customHeight="1">
      <c r="B285" s="309"/>
      <c r="C285" s="320"/>
      <c r="D285" s="309"/>
      <c r="E285" s="320"/>
      <c r="F285" s="344"/>
      <c r="G285" s="344"/>
      <c r="H285" s="309"/>
      <c r="I285" s="309"/>
      <c r="J285" s="309"/>
      <c r="K285" s="309"/>
      <c r="L285" s="309"/>
      <c r="M285" s="320"/>
      <c r="N285" s="321"/>
      <c r="O285" s="321"/>
      <c r="P285" s="309"/>
    </row>
    <row r="286" spans="2:16" ht="21.95" customHeight="1">
      <c r="B286" s="309"/>
      <c r="C286" s="320"/>
      <c r="D286" s="309"/>
      <c r="E286" s="320"/>
      <c r="F286" s="344"/>
      <c r="G286" s="344"/>
      <c r="H286" s="309"/>
      <c r="I286" s="309"/>
      <c r="J286" s="309"/>
      <c r="K286" s="309"/>
      <c r="L286" s="309"/>
      <c r="M286" s="320"/>
      <c r="N286" s="321"/>
      <c r="O286" s="321"/>
      <c r="P286" s="309"/>
    </row>
    <row r="287" spans="2:16" ht="21.95" customHeight="1">
      <c r="B287" s="309"/>
      <c r="C287" s="320"/>
      <c r="D287" s="309"/>
      <c r="E287" s="320"/>
      <c r="F287" s="344"/>
      <c r="G287" s="344"/>
      <c r="H287" s="309"/>
      <c r="I287" s="309"/>
      <c r="J287" s="309"/>
      <c r="K287" s="309"/>
      <c r="L287" s="309"/>
      <c r="M287" s="320"/>
      <c r="N287" s="321"/>
      <c r="O287" s="321"/>
      <c r="P287" s="309"/>
    </row>
    <row r="288" spans="2:16" ht="21.95" customHeight="1">
      <c r="B288" s="309"/>
      <c r="C288" s="320"/>
      <c r="D288" s="309"/>
      <c r="E288" s="320"/>
      <c r="F288" s="344"/>
      <c r="G288" s="344"/>
      <c r="H288" s="309"/>
      <c r="I288" s="309"/>
      <c r="J288" s="309"/>
      <c r="K288" s="309"/>
      <c r="L288" s="309"/>
      <c r="M288" s="320"/>
      <c r="N288" s="321"/>
      <c r="O288" s="321"/>
      <c r="P288" s="309"/>
    </row>
    <row r="289" spans="2:16" ht="21.95" customHeight="1">
      <c r="B289" s="309"/>
      <c r="C289" s="320"/>
      <c r="D289" s="309"/>
      <c r="E289" s="320"/>
      <c r="F289" s="344"/>
      <c r="G289" s="344"/>
      <c r="H289" s="309"/>
      <c r="I289" s="309"/>
      <c r="J289" s="309"/>
      <c r="K289" s="309"/>
      <c r="L289" s="309"/>
      <c r="M289" s="320"/>
      <c r="N289" s="321"/>
      <c r="O289" s="321"/>
      <c r="P289" s="309"/>
    </row>
    <row r="290" spans="2:16" ht="21.95" customHeight="1">
      <c r="F290" s="101"/>
      <c r="G290" s="101"/>
    </row>
    <row r="291" spans="2:16" ht="21.95" customHeight="1">
      <c r="F291" s="101"/>
      <c r="G291" s="101"/>
    </row>
    <row r="292" spans="2:16" ht="21.95" customHeight="1">
      <c r="F292" s="101"/>
      <c r="G292" s="101"/>
    </row>
    <row r="293" spans="2:16" ht="21.95" customHeight="1">
      <c r="F293" s="101"/>
      <c r="G293" s="101"/>
    </row>
    <row r="294" spans="2:16" ht="21.95" customHeight="1">
      <c r="F294" s="101"/>
      <c r="G294" s="101"/>
    </row>
    <row r="295" spans="2:16" ht="21.95" customHeight="1">
      <c r="F295" s="101"/>
      <c r="G295" s="101"/>
    </row>
    <row r="296" spans="2:16" ht="21.95" customHeight="1">
      <c r="F296" s="101"/>
      <c r="G296" s="101"/>
    </row>
    <row r="297" spans="2:16" ht="21.95" customHeight="1">
      <c r="F297" s="101"/>
      <c r="G297" s="101"/>
    </row>
    <row r="298" spans="2:16" ht="21.95" customHeight="1">
      <c r="F298" s="101"/>
      <c r="G298" s="101"/>
    </row>
    <row r="299" spans="2:16" ht="21.95" customHeight="1">
      <c r="F299" s="101"/>
      <c r="G299" s="101"/>
    </row>
    <row r="300" spans="2:16" ht="21.95" customHeight="1">
      <c r="F300" s="101"/>
      <c r="G300" s="101"/>
    </row>
    <row r="301" spans="2:16" ht="21.95" customHeight="1">
      <c r="F301" s="101"/>
      <c r="G301" s="101"/>
    </row>
    <row r="302" spans="2:16" ht="21.95" customHeight="1">
      <c r="F302" s="101"/>
      <c r="G302" s="101"/>
    </row>
    <row r="303" spans="2:16" ht="21.95" customHeight="1">
      <c r="F303" s="101"/>
      <c r="G303" s="101"/>
    </row>
    <row r="304" spans="2:16" ht="21.95" customHeight="1">
      <c r="F304" s="101"/>
      <c r="G304" s="101"/>
    </row>
    <row r="305" spans="6:7" ht="21.95" customHeight="1">
      <c r="F305" s="101"/>
      <c r="G305" s="101"/>
    </row>
    <row r="306" spans="6:7" ht="21.95" customHeight="1">
      <c r="F306" s="101"/>
      <c r="G306" s="101"/>
    </row>
    <row r="307" spans="6:7" ht="21.95" customHeight="1">
      <c r="F307" s="101"/>
      <c r="G307" s="101"/>
    </row>
    <row r="308" spans="6:7" ht="21.95" customHeight="1">
      <c r="F308" s="101"/>
      <c r="G308" s="101"/>
    </row>
    <row r="309" spans="6:7" ht="21.95" customHeight="1">
      <c r="F309" s="101"/>
      <c r="G309" s="101"/>
    </row>
    <row r="310" spans="6:7" ht="21.95" customHeight="1">
      <c r="F310" s="101"/>
      <c r="G310" s="101"/>
    </row>
    <row r="311" spans="6:7" ht="21.95" customHeight="1">
      <c r="F311" s="101"/>
      <c r="G311" s="101"/>
    </row>
    <row r="312" spans="6:7" ht="21.95" customHeight="1">
      <c r="F312" s="101"/>
      <c r="G312" s="101"/>
    </row>
    <row r="313" spans="6:7" ht="21.95" customHeight="1">
      <c r="F313" s="101"/>
      <c r="G313" s="101"/>
    </row>
    <row r="314" spans="6:7" ht="21.95" customHeight="1">
      <c r="F314" s="101"/>
      <c r="G314" s="101"/>
    </row>
    <row r="315" spans="6:7" ht="21.95" customHeight="1">
      <c r="F315" s="101"/>
      <c r="G315" s="101"/>
    </row>
    <row r="316" spans="6:7" ht="21.95" customHeight="1">
      <c r="F316" s="101"/>
      <c r="G316" s="101"/>
    </row>
    <row r="317" spans="6:7" ht="21.95" customHeight="1">
      <c r="F317" s="101"/>
      <c r="G317" s="101"/>
    </row>
    <row r="318" spans="6:7" ht="21.95" customHeight="1">
      <c r="F318" s="101"/>
      <c r="G318" s="101"/>
    </row>
    <row r="319" spans="6:7" ht="21.95" customHeight="1">
      <c r="F319" s="101"/>
      <c r="G319" s="101"/>
    </row>
    <row r="320" spans="6:7" ht="21.95" customHeight="1">
      <c r="F320" s="101"/>
      <c r="G320" s="101"/>
    </row>
    <row r="321" spans="6:7" ht="21.95" customHeight="1">
      <c r="F321" s="101"/>
      <c r="G321" s="101"/>
    </row>
    <row r="322" spans="6:7" ht="21.95" customHeight="1">
      <c r="F322" s="101"/>
      <c r="G322" s="101"/>
    </row>
    <row r="323" spans="6:7" ht="21.95" customHeight="1">
      <c r="F323" s="101"/>
      <c r="G323" s="101"/>
    </row>
    <row r="324" spans="6:7" ht="21.95" customHeight="1">
      <c r="F324" s="101"/>
      <c r="G324" s="101"/>
    </row>
    <row r="325" spans="6:7" ht="21.95" customHeight="1">
      <c r="F325" s="101"/>
      <c r="G325" s="101"/>
    </row>
    <row r="326" spans="6:7" ht="21.95" customHeight="1">
      <c r="F326" s="101"/>
      <c r="G326" s="101"/>
    </row>
    <row r="327" spans="6:7" ht="21.95" customHeight="1">
      <c r="F327" s="101"/>
      <c r="G327" s="101"/>
    </row>
    <row r="328" spans="6:7" ht="21.95" customHeight="1">
      <c r="F328" s="101"/>
      <c r="G328" s="101"/>
    </row>
    <row r="329" spans="6:7" ht="21.95" customHeight="1">
      <c r="F329" s="101"/>
      <c r="G329" s="101"/>
    </row>
    <row r="330" spans="6:7" ht="21.95" customHeight="1">
      <c r="F330" s="101"/>
      <c r="G330" s="101"/>
    </row>
    <row r="331" spans="6:7" ht="21.95" customHeight="1">
      <c r="F331" s="101"/>
      <c r="G331" s="101"/>
    </row>
    <row r="332" spans="6:7" ht="21.95" customHeight="1">
      <c r="F332" s="101"/>
      <c r="G332" s="101"/>
    </row>
    <row r="333" spans="6:7" ht="21.95" customHeight="1">
      <c r="F333" s="101"/>
      <c r="G333" s="101"/>
    </row>
    <row r="334" spans="6:7" ht="21.95" customHeight="1">
      <c r="F334" s="101"/>
      <c r="G334" s="101"/>
    </row>
    <row r="335" spans="6:7" ht="21.95" customHeight="1">
      <c r="F335" s="101"/>
      <c r="G335" s="101"/>
    </row>
    <row r="336" spans="6:7" ht="21.95" customHeight="1">
      <c r="F336" s="101"/>
      <c r="G336" s="101"/>
    </row>
    <row r="337" spans="6:7" ht="21.95" customHeight="1">
      <c r="F337" s="101"/>
      <c r="G337" s="101"/>
    </row>
    <row r="338" spans="6:7" ht="21.95" customHeight="1">
      <c r="F338" s="101"/>
      <c r="G338" s="101"/>
    </row>
    <row r="339" spans="6:7" ht="21.95" customHeight="1">
      <c r="F339" s="101"/>
      <c r="G339" s="101"/>
    </row>
    <row r="340" spans="6:7" ht="21.95" customHeight="1">
      <c r="F340" s="101"/>
      <c r="G340" s="101"/>
    </row>
    <row r="341" spans="6:7" ht="21.95" customHeight="1">
      <c r="F341" s="101"/>
      <c r="G341" s="101"/>
    </row>
    <row r="342" spans="6:7" ht="21.95" customHeight="1">
      <c r="F342" s="101"/>
      <c r="G342" s="101"/>
    </row>
    <row r="343" spans="6:7" ht="21.95" customHeight="1">
      <c r="F343" s="101"/>
      <c r="G343" s="101"/>
    </row>
    <row r="344" spans="6:7" ht="21.95" customHeight="1">
      <c r="F344" s="101"/>
      <c r="G344" s="101"/>
    </row>
    <row r="345" spans="6:7" ht="21.95" customHeight="1">
      <c r="F345" s="101"/>
      <c r="G345" s="101"/>
    </row>
    <row r="346" spans="6:7" ht="21.95" customHeight="1">
      <c r="F346" s="101"/>
      <c r="G346" s="101"/>
    </row>
    <row r="347" spans="6:7" ht="21.95" customHeight="1">
      <c r="F347" s="101"/>
      <c r="G347" s="101"/>
    </row>
    <row r="348" spans="6:7" ht="21.95" customHeight="1">
      <c r="F348" s="101"/>
      <c r="G348" s="101"/>
    </row>
    <row r="349" spans="6:7" ht="21.95" customHeight="1">
      <c r="F349" s="101"/>
      <c r="G349" s="101"/>
    </row>
    <row r="350" spans="6:7" ht="21.95" customHeight="1">
      <c r="F350" s="101"/>
      <c r="G350" s="101"/>
    </row>
    <row r="351" spans="6:7" ht="21.95" customHeight="1">
      <c r="F351" s="101"/>
      <c r="G351" s="101"/>
    </row>
    <row r="352" spans="6:7" ht="21.95" customHeight="1">
      <c r="F352" s="101"/>
      <c r="G352" s="101"/>
    </row>
    <row r="353" spans="6:7" ht="21.95" customHeight="1">
      <c r="F353" s="101"/>
      <c r="G353" s="101"/>
    </row>
    <row r="354" spans="6:7" ht="21.95" customHeight="1">
      <c r="F354" s="101"/>
      <c r="G354" s="101"/>
    </row>
    <row r="355" spans="6:7" ht="21.95" customHeight="1">
      <c r="F355" s="101"/>
      <c r="G355" s="101"/>
    </row>
    <row r="356" spans="6:7" ht="21.95" customHeight="1">
      <c r="F356" s="101"/>
      <c r="G356" s="101"/>
    </row>
    <row r="357" spans="6:7" ht="21.95" customHeight="1">
      <c r="F357" s="101"/>
      <c r="G357" s="101"/>
    </row>
    <row r="358" spans="6:7" ht="21.95" customHeight="1">
      <c r="F358" s="101"/>
      <c r="G358" s="101"/>
    </row>
    <row r="359" spans="6:7" ht="21.95" customHeight="1">
      <c r="F359" s="101"/>
      <c r="G359" s="101"/>
    </row>
    <row r="360" spans="6:7" ht="21.95" customHeight="1">
      <c r="F360" s="101"/>
      <c r="G360" s="101"/>
    </row>
    <row r="361" spans="6:7" ht="21.95" customHeight="1">
      <c r="F361" s="101"/>
      <c r="G361" s="101"/>
    </row>
    <row r="362" spans="6:7" ht="21.95" customHeight="1">
      <c r="F362" s="101"/>
      <c r="G362" s="101"/>
    </row>
    <row r="363" spans="6:7" ht="21.95" customHeight="1">
      <c r="F363" s="101"/>
      <c r="G363" s="101"/>
    </row>
    <row r="364" spans="6:7" ht="21.95" customHeight="1">
      <c r="F364" s="101"/>
      <c r="G364" s="101"/>
    </row>
    <row r="365" spans="6:7" ht="21.95" customHeight="1">
      <c r="F365" s="101"/>
      <c r="G365" s="101"/>
    </row>
    <row r="366" spans="6:7" ht="21.95" customHeight="1">
      <c r="F366" s="101"/>
      <c r="G366" s="101"/>
    </row>
    <row r="367" spans="6:7" ht="21.95" customHeight="1">
      <c r="F367" s="101"/>
      <c r="G367" s="101"/>
    </row>
    <row r="368" spans="6:7" ht="21.95" customHeight="1">
      <c r="F368" s="101"/>
      <c r="G368" s="101"/>
    </row>
    <row r="369" spans="2:7" ht="21.95" customHeight="1">
      <c r="F369" s="101"/>
      <c r="G369" s="101"/>
    </row>
    <row r="370" spans="2:7" ht="21.95" customHeight="1">
      <c r="F370" s="101"/>
      <c r="G370" s="101"/>
    </row>
    <row r="371" spans="2:7" ht="21.95" customHeight="1">
      <c r="F371" s="101"/>
      <c r="G371" s="101"/>
    </row>
    <row r="372" spans="2:7" ht="21.95" customHeight="1">
      <c r="F372" s="101"/>
      <c r="G372" s="101"/>
    </row>
    <row r="373" spans="2:7" ht="21.95" customHeight="1">
      <c r="F373" s="101"/>
      <c r="G373" s="101"/>
    </row>
    <row r="374" spans="2:7" ht="21.95" customHeight="1">
      <c r="F374" s="101"/>
      <c r="G374" s="101"/>
    </row>
    <row r="375" spans="2:7" ht="21.95" customHeight="1">
      <c r="F375" s="101"/>
      <c r="G375" s="101"/>
    </row>
    <row r="376" spans="2:7" ht="21.95" customHeight="1">
      <c r="F376" s="101"/>
      <c r="G376" s="101"/>
    </row>
    <row r="377" spans="2:7" ht="21.95" customHeight="1">
      <c r="F377" s="101"/>
      <c r="G377" s="101"/>
    </row>
    <row r="378" spans="2:7" ht="21.95" customHeight="1">
      <c r="B378" s="485"/>
      <c r="C378" s="486"/>
      <c r="D378" s="486"/>
      <c r="E378" s="486"/>
      <c r="F378" s="101"/>
      <c r="G378" s="128"/>
    </row>
    <row r="379" spans="2:7" ht="21.95" customHeight="1">
      <c r="B379" s="102"/>
      <c r="C379" s="103"/>
      <c r="D379" s="104"/>
      <c r="E379" s="137"/>
      <c r="F379" s="93"/>
      <c r="G379" s="93"/>
    </row>
    <row r="380" spans="2:7" ht="21.95" customHeight="1">
      <c r="B380" s="102"/>
      <c r="C380" s="103"/>
      <c r="D380" s="104"/>
      <c r="E380" s="137"/>
      <c r="F380" s="93"/>
      <c r="G380" s="93"/>
    </row>
    <row r="381" spans="2:7" ht="21.95" customHeight="1">
      <c r="B381" s="102"/>
      <c r="C381" s="103"/>
      <c r="D381" s="104"/>
      <c r="E381" s="137"/>
      <c r="F381" s="93"/>
      <c r="G381" s="93"/>
    </row>
    <row r="382" spans="2:7" ht="21.95" customHeight="1">
      <c r="B382" s="102"/>
      <c r="C382" s="103"/>
      <c r="D382" s="104"/>
      <c r="E382" s="137"/>
      <c r="F382" s="93"/>
      <c r="G382" s="93"/>
    </row>
    <row r="383" spans="2:7" ht="21.95" customHeight="1">
      <c r="B383" s="102"/>
      <c r="C383" s="103"/>
      <c r="D383" s="104"/>
      <c r="E383" s="137"/>
      <c r="F383" s="93"/>
      <c r="G383" s="93"/>
    </row>
    <row r="384" spans="2:7" ht="21.95" customHeight="1">
      <c r="B384" s="102"/>
      <c r="C384" s="103"/>
      <c r="D384" s="104"/>
      <c r="E384" s="137"/>
      <c r="F384" s="93"/>
      <c r="G384" s="93"/>
    </row>
    <row r="385" spans="2:7" ht="21.95" customHeight="1">
      <c r="B385" s="102"/>
      <c r="C385" s="103"/>
      <c r="D385" s="104"/>
      <c r="E385" s="137"/>
      <c r="F385" s="93"/>
      <c r="G385" s="93"/>
    </row>
    <row r="386" spans="2:7" ht="21.95" customHeight="1">
      <c r="B386" s="105"/>
      <c r="C386" s="105"/>
      <c r="D386" s="105"/>
      <c r="E386" s="137"/>
      <c r="F386" s="93"/>
      <c r="G386" s="93"/>
    </row>
    <row r="387" spans="2:7" ht="21.95" customHeight="1">
      <c r="B387" s="102"/>
      <c r="C387" s="103"/>
      <c r="D387" s="104"/>
      <c r="E387" s="137"/>
      <c r="F387" s="93"/>
      <c r="G387" s="93"/>
    </row>
    <row r="388" spans="2:7" ht="21.95" customHeight="1">
      <c r="B388" s="102"/>
      <c r="C388" s="103"/>
      <c r="D388" s="104"/>
      <c r="E388" s="137"/>
      <c r="F388" s="93"/>
      <c r="G388" s="93"/>
    </row>
    <row r="389" spans="2:7" ht="21.95" customHeight="1">
      <c r="B389" s="102"/>
      <c r="C389" s="103"/>
      <c r="D389" s="104"/>
      <c r="E389" s="137"/>
      <c r="F389" s="93"/>
      <c r="G389" s="93"/>
    </row>
    <row r="390" spans="2:7" ht="21.95" customHeight="1">
      <c r="B390" s="102"/>
      <c r="C390" s="103"/>
      <c r="D390" s="104"/>
      <c r="E390" s="137"/>
      <c r="F390" s="93"/>
      <c r="G390" s="93"/>
    </row>
    <row r="391" spans="2:7" ht="21.95" customHeight="1">
      <c r="B391" s="105"/>
      <c r="C391" s="105"/>
      <c r="D391" s="105"/>
      <c r="E391" s="137"/>
      <c r="F391" s="97"/>
      <c r="G391" s="93"/>
    </row>
  </sheetData>
  <mergeCells count="1">
    <mergeCell ref="B378:E378"/>
  </mergeCells>
  <phoneticPr fontId="1"/>
  <pageMargins left="0.70866141732283472" right="0.70866141732283472" top="0.74803149606299213" bottom="0.74803149606299213" header="0.31496062992125984" footer="0.31496062992125984"/>
  <pageSetup paperSize="9" scale="3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topLeftCell="B1" workbookViewId="0">
      <selection activeCell="O84" sqref="O84"/>
    </sheetView>
  </sheetViews>
  <sheetFormatPr defaultRowHeight="21.95" customHeight="1"/>
  <cols>
    <col min="1" max="1" width="2.5" style="99" customWidth="1"/>
    <col min="2" max="2" width="11.625" style="99" customWidth="1"/>
    <col min="3" max="3" width="4.75" style="100" customWidth="1"/>
    <col min="4" max="4" width="32.125" style="99" customWidth="1"/>
    <col min="5" max="5" width="5.75" style="136" customWidth="1"/>
    <col min="6" max="6" width="12.75" style="82" customWidth="1"/>
    <col min="7" max="7" width="15.75" style="82" customWidth="1"/>
    <col min="8" max="8" width="7.375" style="99" customWidth="1"/>
    <col min="9" max="9" width="3.25" style="99" customWidth="1"/>
    <col min="10" max="10" width="12" style="99" bestFit="1" customWidth="1"/>
    <col min="11" max="11" width="5.25" style="100" bestFit="1" customWidth="1"/>
    <col min="12" max="12" width="33.875" style="99" bestFit="1" customWidth="1"/>
    <col min="13" max="13" width="5.25" style="136" bestFit="1" customWidth="1"/>
    <col min="14" max="14" width="11.375" style="82" bestFit="1" customWidth="1"/>
    <col min="15" max="15" width="16.625" style="82" bestFit="1" customWidth="1"/>
    <col min="16" max="16" width="8.125" style="99" customWidth="1"/>
    <col min="17" max="16384" width="9" style="99"/>
  </cols>
  <sheetData>
    <row r="1" spans="1:16" s="74" customFormat="1" ht="21.95" customHeight="1">
      <c r="A1" s="271"/>
      <c r="B1" s="271" t="s">
        <v>1309</v>
      </c>
      <c r="C1" s="270"/>
      <c r="D1" s="271"/>
      <c r="E1" s="270"/>
      <c r="F1" s="272"/>
      <c r="G1" s="272"/>
      <c r="H1" s="271"/>
      <c r="I1" s="271"/>
      <c r="J1" s="271"/>
      <c r="K1" s="270"/>
      <c r="L1" s="271"/>
      <c r="M1" s="270"/>
      <c r="N1" s="272"/>
      <c r="O1" s="272"/>
      <c r="P1" s="271"/>
    </row>
    <row r="2" spans="1:16" s="76" customFormat="1" ht="21.95" customHeight="1">
      <c r="A2" s="275"/>
      <c r="B2" s="310"/>
      <c r="C2" s="274"/>
      <c r="D2" s="275"/>
      <c r="E2" s="274"/>
      <c r="F2" s="276"/>
      <c r="G2" s="276"/>
      <c r="H2" s="275"/>
      <c r="I2" s="275"/>
      <c r="J2" s="275"/>
      <c r="K2" s="274"/>
      <c r="L2" s="275"/>
      <c r="M2" s="274"/>
      <c r="N2" s="276"/>
      <c r="O2" s="276"/>
      <c r="P2" s="275"/>
    </row>
    <row r="3" spans="1:16" s="78" customFormat="1" ht="21.95" customHeight="1">
      <c r="A3" s="280"/>
      <c r="B3" s="280" t="s">
        <v>1301</v>
      </c>
      <c r="C3" s="279"/>
      <c r="D3" s="280"/>
      <c r="E3" s="279"/>
      <c r="F3" s="281"/>
      <c r="G3" s="281"/>
      <c r="H3" s="280"/>
      <c r="I3" s="280"/>
      <c r="J3" s="280"/>
      <c r="K3" s="279"/>
      <c r="L3" s="280"/>
      <c r="M3" s="279"/>
      <c r="N3" s="281"/>
      <c r="O3" s="281"/>
      <c r="P3" s="280"/>
    </row>
    <row r="4" spans="1:16" ht="21.95" customHeight="1" thickBot="1">
      <c r="A4" s="309"/>
      <c r="B4" s="273" t="s">
        <v>1</v>
      </c>
      <c r="C4" s="282"/>
      <c r="D4" s="283"/>
      <c r="E4" s="282"/>
      <c r="F4" s="284"/>
      <c r="G4" s="284"/>
      <c r="H4" s="285" t="s">
        <v>1272</v>
      </c>
      <c r="I4" s="309"/>
      <c r="J4" s="273" t="s">
        <v>1273</v>
      </c>
      <c r="K4" s="282"/>
      <c r="L4" s="283"/>
      <c r="M4" s="282"/>
      <c r="N4" s="287"/>
      <c r="O4" s="287"/>
      <c r="P4" s="326" t="s">
        <v>1272</v>
      </c>
    </row>
    <row r="5" spans="1:16" s="81" customFormat="1" ht="21.95" customHeight="1" thickBot="1">
      <c r="A5" s="309"/>
      <c r="B5" s="422" t="s">
        <v>1274</v>
      </c>
      <c r="C5" s="413" t="s">
        <v>1275</v>
      </c>
      <c r="D5" s="413" t="s">
        <v>1276</v>
      </c>
      <c r="E5" s="413" t="s">
        <v>1277</v>
      </c>
      <c r="F5" s="414" t="s">
        <v>1278</v>
      </c>
      <c r="G5" s="414" t="s">
        <v>1279</v>
      </c>
      <c r="H5" s="415" t="s">
        <v>1280</v>
      </c>
      <c r="I5" s="309"/>
      <c r="J5" s="422" t="s">
        <v>1302</v>
      </c>
      <c r="K5" s="413" t="s">
        <v>1275</v>
      </c>
      <c r="L5" s="413" t="s">
        <v>1276</v>
      </c>
      <c r="M5" s="413" t="s">
        <v>1277</v>
      </c>
      <c r="N5" s="414" t="s">
        <v>1281</v>
      </c>
      <c r="O5" s="414" t="s">
        <v>1282</v>
      </c>
      <c r="P5" s="451" t="s">
        <v>1280</v>
      </c>
    </row>
    <row r="6" spans="1:16" ht="21.95" customHeight="1">
      <c r="A6" s="309"/>
      <c r="B6" s="408" t="s">
        <v>80</v>
      </c>
      <c r="C6" s="126">
        <v>1</v>
      </c>
      <c r="D6" s="409" t="s">
        <v>1293</v>
      </c>
      <c r="E6" s="416"/>
      <c r="F6" s="336"/>
      <c r="G6" s="336">
        <v>14637172</v>
      </c>
      <c r="H6" s="421">
        <f>G6/$G$31*100</f>
        <v>11.035031746773205</v>
      </c>
      <c r="I6" s="309"/>
      <c r="J6" s="408" t="s">
        <v>10</v>
      </c>
      <c r="K6" s="126">
        <v>1</v>
      </c>
      <c r="L6" s="409" t="s">
        <v>11</v>
      </c>
      <c r="M6" s="416"/>
      <c r="N6" s="336"/>
      <c r="O6" s="336">
        <v>27576760</v>
      </c>
      <c r="P6" s="450">
        <f>O6/$O$84*100</f>
        <v>21.760930460884452</v>
      </c>
    </row>
    <row r="7" spans="1:16" ht="21.95" customHeight="1">
      <c r="A7" s="309"/>
      <c r="B7" s="115" t="s">
        <v>110</v>
      </c>
      <c r="C7" s="111">
        <v>2</v>
      </c>
      <c r="D7" s="113" t="s">
        <v>111</v>
      </c>
      <c r="E7" s="187" t="s">
        <v>18</v>
      </c>
      <c r="F7" s="114">
        <v>513030</v>
      </c>
      <c r="G7" s="114">
        <v>14637172</v>
      </c>
      <c r="H7" s="312">
        <f t="shared" ref="H7:H30" si="0">G7/$G$31*100</f>
        <v>11.035031746773205</v>
      </c>
      <c r="I7" s="309"/>
      <c r="J7" s="115" t="s">
        <v>23</v>
      </c>
      <c r="K7" s="111">
        <v>2</v>
      </c>
      <c r="L7" s="113" t="s">
        <v>24</v>
      </c>
      <c r="M7" s="187" t="s">
        <v>18</v>
      </c>
      <c r="N7" s="114">
        <v>1091</v>
      </c>
      <c r="O7" s="114">
        <v>519484</v>
      </c>
      <c r="P7" s="346">
        <f t="shared" ref="P7:P70" si="1">O7/$O$84*100</f>
        <v>0.40992688044360903</v>
      </c>
    </row>
    <row r="8" spans="1:16" ht="21.95" customHeight="1">
      <c r="A8" s="309"/>
      <c r="B8" s="120" t="s">
        <v>112</v>
      </c>
      <c r="C8" s="116">
        <v>3</v>
      </c>
      <c r="D8" s="118" t="s">
        <v>113</v>
      </c>
      <c r="E8" s="188" t="s">
        <v>18</v>
      </c>
      <c r="F8" s="119">
        <v>513030</v>
      </c>
      <c r="G8" s="119">
        <v>14637172</v>
      </c>
      <c r="H8" s="313">
        <f t="shared" si="0"/>
        <v>11.035031746773205</v>
      </c>
      <c r="I8" s="309"/>
      <c r="J8" s="120" t="s">
        <v>25</v>
      </c>
      <c r="K8" s="116">
        <v>3</v>
      </c>
      <c r="L8" s="118" t="s">
        <v>1287</v>
      </c>
      <c r="M8" s="188" t="s">
        <v>36</v>
      </c>
      <c r="N8" s="119">
        <v>1078628</v>
      </c>
      <c r="O8" s="119">
        <v>499746</v>
      </c>
      <c r="P8" s="347">
        <f t="shared" si="1"/>
        <v>0.39435154652341903</v>
      </c>
    </row>
    <row r="9" spans="1:16" ht="21.95" customHeight="1">
      <c r="A9" s="309"/>
      <c r="B9" s="110" t="s">
        <v>144</v>
      </c>
      <c r="C9" s="106">
        <v>1</v>
      </c>
      <c r="D9" s="108" t="s">
        <v>145</v>
      </c>
      <c r="E9" s="186"/>
      <c r="F9" s="109"/>
      <c r="G9" s="109">
        <v>4470618</v>
      </c>
      <c r="H9" s="311">
        <f t="shared" si="0"/>
        <v>3.3704196109532449</v>
      </c>
      <c r="I9" s="309"/>
      <c r="J9" s="120" t="s">
        <v>854</v>
      </c>
      <c r="K9" s="116">
        <v>4</v>
      </c>
      <c r="L9" s="118" t="s">
        <v>855</v>
      </c>
      <c r="M9" s="188" t="s">
        <v>36</v>
      </c>
      <c r="N9" s="119">
        <v>1072618</v>
      </c>
      <c r="O9" s="119">
        <v>496285</v>
      </c>
      <c r="P9" s="347">
        <f t="shared" si="1"/>
        <v>0.39162045772527454</v>
      </c>
    </row>
    <row r="10" spans="1:16" ht="21.95" customHeight="1">
      <c r="A10" s="309"/>
      <c r="B10" s="115" t="s">
        <v>146</v>
      </c>
      <c r="C10" s="111">
        <v>2</v>
      </c>
      <c r="D10" s="113" t="s">
        <v>147</v>
      </c>
      <c r="E10" s="187"/>
      <c r="F10" s="114"/>
      <c r="G10" s="114">
        <v>3695637</v>
      </c>
      <c r="H10" s="312">
        <f t="shared" si="0"/>
        <v>2.7861578465805885</v>
      </c>
      <c r="I10" s="309"/>
      <c r="J10" s="120" t="s">
        <v>856</v>
      </c>
      <c r="K10" s="116">
        <v>5</v>
      </c>
      <c r="L10" s="118" t="s">
        <v>857</v>
      </c>
      <c r="M10" s="188" t="s">
        <v>36</v>
      </c>
      <c r="N10" s="119">
        <v>551319</v>
      </c>
      <c r="O10" s="119">
        <v>273220</v>
      </c>
      <c r="P10" s="347">
        <f t="shared" si="1"/>
        <v>0.21559898336580693</v>
      </c>
    </row>
    <row r="11" spans="1:16" ht="21.95" customHeight="1">
      <c r="A11" s="309"/>
      <c r="B11" s="120" t="s">
        <v>148</v>
      </c>
      <c r="C11" s="116">
        <v>3</v>
      </c>
      <c r="D11" s="118" t="s">
        <v>149</v>
      </c>
      <c r="E11" s="188"/>
      <c r="F11" s="119"/>
      <c r="G11" s="119">
        <v>3695637</v>
      </c>
      <c r="H11" s="313">
        <f t="shared" si="0"/>
        <v>2.7861578465805885</v>
      </c>
      <c r="I11" s="309"/>
      <c r="J11" s="120" t="s">
        <v>859</v>
      </c>
      <c r="K11" s="116">
        <v>5</v>
      </c>
      <c r="L11" s="118" t="s">
        <v>860</v>
      </c>
      <c r="M11" s="188" t="s">
        <v>36</v>
      </c>
      <c r="N11" s="119">
        <v>428199</v>
      </c>
      <c r="O11" s="119">
        <v>179128</v>
      </c>
      <c r="P11" s="347">
        <f t="shared" si="1"/>
        <v>0.14135061376308566</v>
      </c>
    </row>
    <row r="12" spans="1:16" ht="21.95" customHeight="1">
      <c r="A12" s="309"/>
      <c r="B12" s="115" t="s">
        <v>168</v>
      </c>
      <c r="C12" s="111">
        <v>2</v>
      </c>
      <c r="D12" s="113" t="s">
        <v>169</v>
      </c>
      <c r="E12" s="187" t="s">
        <v>18</v>
      </c>
      <c r="F12" s="114">
        <v>78</v>
      </c>
      <c r="G12" s="114">
        <v>226113</v>
      </c>
      <c r="H12" s="312">
        <f t="shared" si="0"/>
        <v>0.1704676376938202</v>
      </c>
      <c r="I12" s="309"/>
      <c r="J12" s="120" t="s">
        <v>861</v>
      </c>
      <c r="K12" s="116">
        <v>5</v>
      </c>
      <c r="L12" s="118" t="s">
        <v>862</v>
      </c>
      <c r="M12" s="188" t="s">
        <v>36</v>
      </c>
      <c r="N12" s="119">
        <v>90600</v>
      </c>
      <c r="O12" s="119">
        <v>39473</v>
      </c>
      <c r="P12" s="347">
        <f t="shared" si="1"/>
        <v>3.1148300528506322E-2</v>
      </c>
    </row>
    <row r="13" spans="1:16" ht="21.95" customHeight="1">
      <c r="A13" s="309"/>
      <c r="B13" s="120" t="s">
        <v>172</v>
      </c>
      <c r="C13" s="116">
        <v>3</v>
      </c>
      <c r="D13" s="118" t="s">
        <v>173</v>
      </c>
      <c r="E13" s="188" t="s">
        <v>18</v>
      </c>
      <c r="F13" s="119">
        <v>78</v>
      </c>
      <c r="G13" s="119">
        <v>226113</v>
      </c>
      <c r="H13" s="313">
        <f t="shared" si="0"/>
        <v>0.1704676376938202</v>
      </c>
      <c r="I13" s="309"/>
      <c r="J13" s="120" t="s">
        <v>868</v>
      </c>
      <c r="K13" s="116">
        <v>3</v>
      </c>
      <c r="L13" s="118" t="s">
        <v>42</v>
      </c>
      <c r="M13" s="188" t="s">
        <v>18</v>
      </c>
      <c r="N13" s="119">
        <v>13</v>
      </c>
      <c r="O13" s="119">
        <v>19738</v>
      </c>
      <c r="P13" s="347">
        <f t="shared" si="1"/>
        <v>1.5575333920189947E-2</v>
      </c>
    </row>
    <row r="14" spans="1:16" ht="21.95" customHeight="1">
      <c r="A14" s="309"/>
      <c r="B14" s="115" t="s">
        <v>203</v>
      </c>
      <c r="C14" s="111">
        <v>2</v>
      </c>
      <c r="D14" s="113" t="s">
        <v>204</v>
      </c>
      <c r="E14" s="187" t="s">
        <v>18</v>
      </c>
      <c r="F14" s="114">
        <v>255</v>
      </c>
      <c r="G14" s="114">
        <v>212648</v>
      </c>
      <c r="H14" s="312">
        <f t="shared" si="0"/>
        <v>0.16031631184547321</v>
      </c>
      <c r="I14" s="309"/>
      <c r="J14" s="115" t="s">
        <v>43</v>
      </c>
      <c r="K14" s="111">
        <v>2</v>
      </c>
      <c r="L14" s="113" t="s">
        <v>44</v>
      </c>
      <c r="M14" s="187" t="s">
        <v>18</v>
      </c>
      <c r="N14" s="114">
        <v>1043583</v>
      </c>
      <c r="O14" s="114">
        <v>24463631</v>
      </c>
      <c r="P14" s="346">
        <f t="shared" si="1"/>
        <v>19.304348045663712</v>
      </c>
    </row>
    <row r="15" spans="1:16" ht="21.95" customHeight="1">
      <c r="A15" s="309"/>
      <c r="B15" s="115" t="s">
        <v>217</v>
      </c>
      <c r="C15" s="111">
        <v>2</v>
      </c>
      <c r="D15" s="113" t="s">
        <v>218</v>
      </c>
      <c r="E15" s="187" t="s">
        <v>18</v>
      </c>
      <c r="F15" s="114">
        <v>249</v>
      </c>
      <c r="G15" s="114">
        <v>336220</v>
      </c>
      <c r="H15" s="312">
        <f t="shared" si="0"/>
        <v>0.25347781483336312</v>
      </c>
      <c r="I15" s="309"/>
      <c r="J15" s="120" t="s">
        <v>45</v>
      </c>
      <c r="K15" s="116">
        <v>3</v>
      </c>
      <c r="L15" s="118" t="s">
        <v>869</v>
      </c>
      <c r="M15" s="188" t="s">
        <v>18</v>
      </c>
      <c r="N15" s="119">
        <v>5368</v>
      </c>
      <c r="O15" s="119">
        <v>140266</v>
      </c>
      <c r="P15" s="347">
        <f t="shared" si="1"/>
        <v>0.11068445575283023</v>
      </c>
    </row>
    <row r="16" spans="1:16" ht="21.95" customHeight="1">
      <c r="A16" s="309"/>
      <c r="B16" s="110" t="s">
        <v>219</v>
      </c>
      <c r="C16" s="106">
        <v>1</v>
      </c>
      <c r="D16" s="108" t="s">
        <v>220</v>
      </c>
      <c r="E16" s="186"/>
      <c r="F16" s="109"/>
      <c r="G16" s="109">
        <v>51078390</v>
      </c>
      <c r="H16" s="311">
        <f t="shared" si="0"/>
        <v>38.508234734418849</v>
      </c>
      <c r="I16" s="309"/>
      <c r="J16" s="120" t="s">
        <v>870</v>
      </c>
      <c r="K16" s="116">
        <v>3</v>
      </c>
      <c r="L16" s="118" t="s">
        <v>871</v>
      </c>
      <c r="M16" s="188" t="s">
        <v>18</v>
      </c>
      <c r="N16" s="119">
        <v>63163</v>
      </c>
      <c r="O16" s="119">
        <v>1665150</v>
      </c>
      <c r="P16" s="347">
        <f t="shared" si="1"/>
        <v>1.3139764554262989</v>
      </c>
    </row>
    <row r="17" spans="1:16" ht="21.95" customHeight="1">
      <c r="A17" s="309"/>
      <c r="B17" s="115" t="s">
        <v>344</v>
      </c>
      <c r="C17" s="111">
        <v>2</v>
      </c>
      <c r="D17" s="113" t="s">
        <v>345</v>
      </c>
      <c r="E17" s="187" t="s">
        <v>18</v>
      </c>
      <c r="F17" s="114">
        <v>143785</v>
      </c>
      <c r="G17" s="114">
        <v>51077224</v>
      </c>
      <c r="H17" s="312">
        <f t="shared" si="0"/>
        <v>38.507355681619806</v>
      </c>
      <c r="I17" s="309"/>
      <c r="J17" s="120" t="s">
        <v>872</v>
      </c>
      <c r="K17" s="116">
        <v>3</v>
      </c>
      <c r="L17" s="118" t="s">
        <v>873</v>
      </c>
      <c r="M17" s="188" t="s">
        <v>18</v>
      </c>
      <c r="N17" s="119">
        <v>974067</v>
      </c>
      <c r="O17" s="119">
        <v>22636174</v>
      </c>
      <c r="P17" s="347">
        <f t="shared" si="1"/>
        <v>17.862294494149445</v>
      </c>
    </row>
    <row r="18" spans="1:16" ht="21.95" customHeight="1">
      <c r="A18" s="309"/>
      <c r="B18" s="120" t="s">
        <v>362</v>
      </c>
      <c r="C18" s="116">
        <v>3</v>
      </c>
      <c r="D18" s="118" t="s">
        <v>363</v>
      </c>
      <c r="E18" s="188" t="s">
        <v>18</v>
      </c>
      <c r="F18" s="119">
        <v>387</v>
      </c>
      <c r="G18" s="119">
        <v>174111</v>
      </c>
      <c r="H18" s="313">
        <f t="shared" si="0"/>
        <v>0.13126308910371687</v>
      </c>
      <c r="I18" s="309"/>
      <c r="J18" s="120" t="s">
        <v>874</v>
      </c>
      <c r="K18" s="116">
        <v>4</v>
      </c>
      <c r="L18" s="118" t="s">
        <v>875</v>
      </c>
      <c r="M18" s="188" t="s">
        <v>18</v>
      </c>
      <c r="N18" s="119">
        <v>149345</v>
      </c>
      <c r="O18" s="119">
        <v>3355539</v>
      </c>
      <c r="P18" s="347">
        <f t="shared" si="1"/>
        <v>2.6478691056449617</v>
      </c>
    </row>
    <row r="19" spans="1:16" ht="21.95" customHeight="1">
      <c r="A19" s="309"/>
      <c r="B19" s="120" t="s">
        <v>364</v>
      </c>
      <c r="C19" s="116">
        <v>4</v>
      </c>
      <c r="D19" s="118" t="s">
        <v>365</v>
      </c>
      <c r="E19" s="188" t="s">
        <v>18</v>
      </c>
      <c r="F19" s="119">
        <v>387</v>
      </c>
      <c r="G19" s="119">
        <v>174111</v>
      </c>
      <c r="H19" s="313">
        <f t="shared" si="0"/>
        <v>0.13126308910371687</v>
      </c>
      <c r="I19" s="309"/>
      <c r="J19" s="120" t="s">
        <v>878</v>
      </c>
      <c r="K19" s="116">
        <v>3</v>
      </c>
      <c r="L19" s="118" t="s">
        <v>879</v>
      </c>
      <c r="M19" s="188" t="s">
        <v>18</v>
      </c>
      <c r="N19" s="119">
        <v>985</v>
      </c>
      <c r="O19" s="119">
        <v>22041</v>
      </c>
      <c r="P19" s="347">
        <f t="shared" si="1"/>
        <v>1.7392640335135608E-2</v>
      </c>
    </row>
    <row r="20" spans="1:16" ht="21.95" customHeight="1">
      <c r="A20" s="309"/>
      <c r="B20" s="120" t="s">
        <v>366</v>
      </c>
      <c r="C20" s="116">
        <v>5</v>
      </c>
      <c r="D20" s="118" t="s">
        <v>367</v>
      </c>
      <c r="E20" s="188" t="s">
        <v>18</v>
      </c>
      <c r="F20" s="119">
        <v>175</v>
      </c>
      <c r="G20" s="119">
        <v>105598</v>
      </c>
      <c r="H20" s="313">
        <f t="shared" si="0"/>
        <v>7.9610821161065604E-2</v>
      </c>
      <c r="I20" s="309"/>
      <c r="J20" s="115" t="s">
        <v>59</v>
      </c>
      <c r="K20" s="111">
        <v>2</v>
      </c>
      <c r="L20" s="113" t="s">
        <v>60</v>
      </c>
      <c r="M20" s="187" t="s">
        <v>18</v>
      </c>
      <c r="N20" s="114">
        <v>30041</v>
      </c>
      <c r="O20" s="114">
        <v>1039973</v>
      </c>
      <c r="P20" s="346">
        <f t="shared" si="1"/>
        <v>0.82064681036486464</v>
      </c>
    </row>
    <row r="21" spans="1:16" ht="21.95" customHeight="1">
      <c r="A21" s="309"/>
      <c r="B21" s="120" t="s">
        <v>384</v>
      </c>
      <c r="C21" s="116">
        <v>3</v>
      </c>
      <c r="D21" s="118" t="s">
        <v>385</v>
      </c>
      <c r="E21" s="188" t="s">
        <v>18</v>
      </c>
      <c r="F21" s="119">
        <v>143400</v>
      </c>
      <c r="G21" s="119">
        <v>50903113</v>
      </c>
      <c r="H21" s="313">
        <f t="shared" si="0"/>
        <v>38.376092592516088</v>
      </c>
      <c r="I21" s="309"/>
      <c r="J21" s="120" t="s">
        <v>898</v>
      </c>
      <c r="K21" s="116">
        <v>3</v>
      </c>
      <c r="L21" s="118" t="s">
        <v>899</v>
      </c>
      <c r="M21" s="188" t="s">
        <v>18</v>
      </c>
      <c r="N21" s="119">
        <v>30041</v>
      </c>
      <c r="O21" s="119">
        <v>1039973</v>
      </c>
      <c r="P21" s="347">
        <f t="shared" si="1"/>
        <v>0.82064681036486464</v>
      </c>
    </row>
    <row r="22" spans="1:16" ht="21.95" customHeight="1">
      <c r="A22" s="309"/>
      <c r="B22" s="120" t="s">
        <v>386</v>
      </c>
      <c r="C22" s="116">
        <v>4</v>
      </c>
      <c r="D22" s="118" t="s">
        <v>387</v>
      </c>
      <c r="E22" s="188" t="s">
        <v>18</v>
      </c>
      <c r="F22" s="119">
        <v>143336</v>
      </c>
      <c r="G22" s="119">
        <v>50614033</v>
      </c>
      <c r="H22" s="313">
        <f t="shared" si="0"/>
        <v>38.158153841959816</v>
      </c>
      <c r="I22" s="309"/>
      <c r="J22" s="120" t="s">
        <v>902</v>
      </c>
      <c r="K22" s="116">
        <v>4</v>
      </c>
      <c r="L22" s="118" t="s">
        <v>903</v>
      </c>
      <c r="M22" s="188" t="s">
        <v>18</v>
      </c>
      <c r="N22" s="119">
        <v>30041</v>
      </c>
      <c r="O22" s="119">
        <v>1039973</v>
      </c>
      <c r="P22" s="347">
        <f t="shared" si="1"/>
        <v>0.82064681036486464</v>
      </c>
    </row>
    <row r="23" spans="1:16" ht="21.95" customHeight="1">
      <c r="A23" s="309"/>
      <c r="B23" s="115" t="s">
        <v>414</v>
      </c>
      <c r="C23" s="111">
        <v>2</v>
      </c>
      <c r="D23" s="113" t="s">
        <v>415</v>
      </c>
      <c r="E23" s="187"/>
      <c r="F23" s="114"/>
      <c r="G23" s="114">
        <v>1166</v>
      </c>
      <c r="H23" s="312">
        <f t="shared" si="0"/>
        <v>8.7905279904735407E-4</v>
      </c>
      <c r="I23" s="309"/>
      <c r="J23" s="115" t="s">
        <v>65</v>
      </c>
      <c r="K23" s="111">
        <v>2</v>
      </c>
      <c r="L23" s="113" t="s">
        <v>66</v>
      </c>
      <c r="M23" s="187" t="s">
        <v>18</v>
      </c>
      <c r="N23" s="114">
        <v>113313</v>
      </c>
      <c r="O23" s="114">
        <v>1553672</v>
      </c>
      <c r="P23" s="346">
        <f t="shared" si="1"/>
        <v>1.2260087244122686</v>
      </c>
    </row>
    <row r="24" spans="1:16" ht="21.95" customHeight="1">
      <c r="A24" s="309"/>
      <c r="B24" s="110" t="s">
        <v>460</v>
      </c>
      <c r="C24" s="106">
        <v>1</v>
      </c>
      <c r="D24" s="108" t="s">
        <v>461</v>
      </c>
      <c r="E24" s="186"/>
      <c r="F24" s="109"/>
      <c r="G24" s="109">
        <v>62449726</v>
      </c>
      <c r="H24" s="311">
        <f t="shared" si="0"/>
        <v>47.081137598662373</v>
      </c>
      <c r="I24" s="309"/>
      <c r="J24" s="120" t="s">
        <v>67</v>
      </c>
      <c r="K24" s="116">
        <v>3</v>
      </c>
      <c r="L24" s="118" t="s">
        <v>927</v>
      </c>
      <c r="M24" s="188" t="s">
        <v>18</v>
      </c>
      <c r="N24" s="119">
        <v>113313</v>
      </c>
      <c r="O24" s="119">
        <v>1553672</v>
      </c>
      <c r="P24" s="347">
        <f t="shared" si="1"/>
        <v>1.2260087244122686</v>
      </c>
    </row>
    <row r="25" spans="1:16" ht="21.95" customHeight="1">
      <c r="A25" s="309"/>
      <c r="B25" s="115" t="s">
        <v>567</v>
      </c>
      <c r="C25" s="111">
        <v>2</v>
      </c>
      <c r="D25" s="113" t="s">
        <v>568</v>
      </c>
      <c r="E25" s="187"/>
      <c r="F25" s="114"/>
      <c r="G25" s="114">
        <v>358</v>
      </c>
      <c r="H25" s="312">
        <f t="shared" si="0"/>
        <v>2.6989785768349292E-4</v>
      </c>
      <c r="I25" s="309"/>
      <c r="J25" s="110" t="s">
        <v>80</v>
      </c>
      <c r="K25" s="106">
        <v>1</v>
      </c>
      <c r="L25" s="108" t="s">
        <v>1293</v>
      </c>
      <c r="M25" s="186"/>
      <c r="N25" s="109"/>
      <c r="O25" s="109">
        <v>8226480</v>
      </c>
      <c r="P25" s="345">
        <f t="shared" si="1"/>
        <v>6.4915479272349881</v>
      </c>
    </row>
    <row r="26" spans="1:16" ht="21.95" customHeight="1">
      <c r="A26" s="309"/>
      <c r="B26" s="120" t="s">
        <v>605</v>
      </c>
      <c r="C26" s="116">
        <v>3</v>
      </c>
      <c r="D26" s="118" t="s">
        <v>606</v>
      </c>
      <c r="E26" s="188"/>
      <c r="F26" s="119"/>
      <c r="G26" s="119">
        <v>358</v>
      </c>
      <c r="H26" s="313">
        <f t="shared" si="0"/>
        <v>2.6989785768349292E-4</v>
      </c>
      <c r="I26" s="309"/>
      <c r="J26" s="115" t="s">
        <v>90</v>
      </c>
      <c r="K26" s="111">
        <v>2</v>
      </c>
      <c r="L26" s="113" t="s">
        <v>91</v>
      </c>
      <c r="M26" s="187"/>
      <c r="N26" s="114"/>
      <c r="O26" s="114">
        <v>5109583</v>
      </c>
      <c r="P26" s="346">
        <f t="shared" si="1"/>
        <v>4.0319921683010396</v>
      </c>
    </row>
    <row r="27" spans="1:16" ht="21.95" customHeight="1">
      <c r="A27" s="309"/>
      <c r="B27" s="115" t="s">
        <v>642</v>
      </c>
      <c r="C27" s="111">
        <v>2</v>
      </c>
      <c r="D27" s="113" t="s">
        <v>643</v>
      </c>
      <c r="E27" s="187"/>
      <c r="F27" s="114"/>
      <c r="G27" s="114">
        <v>62449368</v>
      </c>
      <c r="H27" s="312">
        <f t="shared" si="0"/>
        <v>47.080867700804689</v>
      </c>
      <c r="I27" s="309"/>
      <c r="J27" s="115" t="s">
        <v>106</v>
      </c>
      <c r="K27" s="111">
        <v>2</v>
      </c>
      <c r="L27" s="113" t="s">
        <v>107</v>
      </c>
      <c r="M27" s="187" t="s">
        <v>18</v>
      </c>
      <c r="N27" s="114">
        <v>120108</v>
      </c>
      <c r="O27" s="114">
        <v>984201</v>
      </c>
      <c r="P27" s="346">
        <f t="shared" si="1"/>
        <v>0.77663690442724009</v>
      </c>
    </row>
    <row r="28" spans="1:16" ht="21.95" customHeight="1">
      <c r="A28" s="309"/>
      <c r="B28" s="120" t="s">
        <v>674</v>
      </c>
      <c r="C28" s="116">
        <v>3</v>
      </c>
      <c r="D28" s="118" t="s">
        <v>675</v>
      </c>
      <c r="E28" s="188"/>
      <c r="F28" s="119"/>
      <c r="G28" s="119">
        <v>62449368</v>
      </c>
      <c r="H28" s="313">
        <f t="shared" si="0"/>
        <v>47.080867700804689</v>
      </c>
      <c r="I28" s="309"/>
      <c r="J28" s="120" t="s">
        <v>1022</v>
      </c>
      <c r="K28" s="116">
        <v>3</v>
      </c>
      <c r="L28" s="118" t="s">
        <v>1023</v>
      </c>
      <c r="M28" s="188" t="s">
        <v>18</v>
      </c>
      <c r="N28" s="119">
        <v>120108</v>
      </c>
      <c r="O28" s="119">
        <v>984201</v>
      </c>
      <c r="P28" s="346">
        <f t="shared" si="1"/>
        <v>0.77663690442724009</v>
      </c>
    </row>
    <row r="29" spans="1:16" ht="21.95" customHeight="1">
      <c r="A29" s="309"/>
      <c r="B29" s="110" t="s">
        <v>809</v>
      </c>
      <c r="C29" s="106">
        <v>1</v>
      </c>
      <c r="D29" s="108" t="s">
        <v>810</v>
      </c>
      <c r="E29" s="186"/>
      <c r="F29" s="109"/>
      <c r="G29" s="109">
        <v>6866</v>
      </c>
      <c r="H29" s="311">
        <f t="shared" si="0"/>
        <v>5.176309192332018E-3</v>
      </c>
      <c r="I29" s="309"/>
      <c r="J29" s="120" t="s">
        <v>1024</v>
      </c>
      <c r="K29" s="116">
        <v>4</v>
      </c>
      <c r="L29" s="118" t="s">
        <v>1025</v>
      </c>
      <c r="M29" s="188" t="s">
        <v>18</v>
      </c>
      <c r="N29" s="119">
        <v>101050</v>
      </c>
      <c r="O29" s="119">
        <v>568698</v>
      </c>
      <c r="P29" s="347">
        <f t="shared" si="1"/>
        <v>0.44876184262560459</v>
      </c>
    </row>
    <row r="30" spans="1:16" ht="21.95" customHeight="1" thickBot="1">
      <c r="A30" s="309"/>
      <c r="B30" s="427" t="s">
        <v>811</v>
      </c>
      <c r="C30" s="428">
        <v>2</v>
      </c>
      <c r="D30" s="429" t="s">
        <v>812</v>
      </c>
      <c r="E30" s="430"/>
      <c r="F30" s="431"/>
      <c r="G30" s="431">
        <v>6866</v>
      </c>
      <c r="H30" s="432">
        <f t="shared" si="0"/>
        <v>5.176309192332018E-3</v>
      </c>
      <c r="I30" s="309"/>
      <c r="J30" s="120" t="s">
        <v>1028</v>
      </c>
      <c r="K30" s="116">
        <v>5</v>
      </c>
      <c r="L30" s="118" t="s">
        <v>1029</v>
      </c>
      <c r="M30" s="188" t="s">
        <v>18</v>
      </c>
      <c r="N30" s="119">
        <v>101050</v>
      </c>
      <c r="O30" s="119">
        <v>568698</v>
      </c>
      <c r="P30" s="347">
        <f t="shared" si="1"/>
        <v>0.44876184262560459</v>
      </c>
    </row>
    <row r="31" spans="1:16" ht="21.95" customHeight="1" thickBot="1">
      <c r="A31" s="309"/>
      <c r="B31" s="330" t="s">
        <v>1298</v>
      </c>
      <c r="C31" s="423"/>
      <c r="D31" s="423"/>
      <c r="E31" s="424"/>
      <c r="F31" s="425"/>
      <c r="G31" s="425">
        <f>G6+G9+G16+G24+G29</f>
        <v>132642772</v>
      </c>
      <c r="H31" s="426">
        <f>G31/$G$31*100</f>
        <v>100</v>
      </c>
      <c r="I31" s="309"/>
      <c r="J31" s="120" t="s">
        <v>1032</v>
      </c>
      <c r="K31" s="116">
        <v>4</v>
      </c>
      <c r="L31" s="118" t="s">
        <v>1033</v>
      </c>
      <c r="M31" s="188" t="s">
        <v>18</v>
      </c>
      <c r="N31" s="119">
        <v>2131</v>
      </c>
      <c r="O31" s="119">
        <v>40380</v>
      </c>
      <c r="P31" s="347">
        <f t="shared" si="1"/>
        <v>3.1864017818283012E-2</v>
      </c>
    </row>
    <row r="32" spans="1:16" ht="21.95" customHeight="1">
      <c r="A32" s="309"/>
      <c r="B32" s="299"/>
      <c r="C32" s="299"/>
      <c r="D32" s="148"/>
      <c r="E32" s="300"/>
      <c r="F32" s="301"/>
      <c r="G32" s="301"/>
      <c r="H32" s="319"/>
      <c r="I32" s="309"/>
      <c r="J32" s="115" t="s">
        <v>110</v>
      </c>
      <c r="K32" s="111">
        <v>2</v>
      </c>
      <c r="L32" s="113" t="s">
        <v>111</v>
      </c>
      <c r="M32" s="187" t="s">
        <v>18</v>
      </c>
      <c r="N32" s="114">
        <v>1080</v>
      </c>
      <c r="O32" s="114">
        <v>47087</v>
      </c>
      <c r="P32" s="346">
        <f t="shared" si="1"/>
        <v>3.7156538063632796E-2</v>
      </c>
    </row>
    <row r="33" spans="1:16" ht="21.95" customHeight="1">
      <c r="A33" s="309"/>
      <c r="B33" s="299"/>
      <c r="C33" s="299"/>
      <c r="D33" s="148"/>
      <c r="E33" s="300"/>
      <c r="F33" s="301"/>
      <c r="G33" s="301"/>
      <c r="H33" s="319"/>
      <c r="I33" s="309"/>
      <c r="J33" s="120" t="s">
        <v>1043</v>
      </c>
      <c r="K33" s="116">
        <v>3</v>
      </c>
      <c r="L33" s="118" t="s">
        <v>1044</v>
      </c>
      <c r="M33" s="188" t="s">
        <v>18</v>
      </c>
      <c r="N33" s="119">
        <v>1040</v>
      </c>
      <c r="O33" s="119">
        <v>41775</v>
      </c>
      <c r="P33" s="347">
        <f t="shared" si="1"/>
        <v>3.296481783949412E-2</v>
      </c>
    </row>
    <row r="34" spans="1:16" ht="21.95" customHeight="1">
      <c r="A34" s="309"/>
      <c r="B34" s="299"/>
      <c r="C34" s="299"/>
      <c r="D34" s="148"/>
      <c r="E34" s="300"/>
      <c r="F34" s="301"/>
      <c r="G34" s="301"/>
      <c r="H34" s="319"/>
      <c r="I34" s="309"/>
      <c r="J34" s="120" t="s">
        <v>1057</v>
      </c>
      <c r="K34" s="116">
        <v>4</v>
      </c>
      <c r="L34" s="118" t="s">
        <v>1058</v>
      </c>
      <c r="M34" s="188" t="s">
        <v>18</v>
      </c>
      <c r="N34" s="119">
        <v>1040</v>
      </c>
      <c r="O34" s="119">
        <v>41775</v>
      </c>
      <c r="P34" s="347">
        <f t="shared" si="1"/>
        <v>3.296481783949412E-2</v>
      </c>
    </row>
    <row r="35" spans="1:16" ht="21.95" customHeight="1">
      <c r="A35" s="309"/>
      <c r="B35" s="299"/>
      <c r="C35" s="299"/>
      <c r="D35" s="148"/>
      <c r="E35" s="300"/>
      <c r="F35" s="301"/>
      <c r="G35" s="301"/>
      <c r="H35" s="319"/>
      <c r="I35" s="309"/>
      <c r="J35" s="120" t="s">
        <v>1059</v>
      </c>
      <c r="K35" s="116">
        <v>3</v>
      </c>
      <c r="L35" s="118" t="s">
        <v>1060</v>
      </c>
      <c r="M35" s="188" t="s">
        <v>18</v>
      </c>
      <c r="N35" s="119">
        <v>40</v>
      </c>
      <c r="O35" s="119">
        <v>5312</v>
      </c>
      <c r="P35" s="347">
        <f t="shared" si="1"/>
        <v>4.1917202241386663E-3</v>
      </c>
    </row>
    <row r="36" spans="1:16" ht="21.95" customHeight="1">
      <c r="A36" s="309"/>
      <c r="B36" s="299"/>
      <c r="C36" s="299"/>
      <c r="D36" s="148"/>
      <c r="E36" s="300"/>
      <c r="F36" s="301"/>
      <c r="G36" s="301"/>
      <c r="H36" s="319"/>
      <c r="I36" s="309"/>
      <c r="J36" s="120" t="s">
        <v>1067</v>
      </c>
      <c r="K36" s="116">
        <v>4</v>
      </c>
      <c r="L36" s="118" t="s">
        <v>1068</v>
      </c>
      <c r="M36" s="188" t="s">
        <v>18</v>
      </c>
      <c r="N36" s="119">
        <v>40</v>
      </c>
      <c r="O36" s="119">
        <v>5312</v>
      </c>
      <c r="P36" s="347">
        <f t="shared" si="1"/>
        <v>4.1917202241386663E-3</v>
      </c>
    </row>
    <row r="37" spans="1:16" ht="21.95" customHeight="1">
      <c r="A37" s="309"/>
      <c r="B37" s="299"/>
      <c r="C37" s="299"/>
      <c r="D37" s="148"/>
      <c r="E37" s="300"/>
      <c r="F37" s="301"/>
      <c r="G37" s="301"/>
      <c r="H37" s="319"/>
      <c r="I37" s="309"/>
      <c r="J37" s="115" t="s">
        <v>114</v>
      </c>
      <c r="K37" s="111">
        <v>2</v>
      </c>
      <c r="L37" s="113" t="s">
        <v>115</v>
      </c>
      <c r="M37" s="187"/>
      <c r="N37" s="114"/>
      <c r="O37" s="114">
        <v>2085609</v>
      </c>
      <c r="P37" s="346">
        <f t="shared" si="1"/>
        <v>1.6457623164430761</v>
      </c>
    </row>
    <row r="38" spans="1:16" ht="21.95" customHeight="1">
      <c r="A38" s="309"/>
      <c r="B38" s="299"/>
      <c r="C38" s="299"/>
      <c r="D38" s="299"/>
      <c r="E38" s="303"/>
      <c r="F38" s="304"/>
      <c r="G38" s="304"/>
      <c r="H38" s="319"/>
      <c r="I38" s="309"/>
      <c r="J38" s="120" t="s">
        <v>1072</v>
      </c>
      <c r="K38" s="116">
        <v>3</v>
      </c>
      <c r="L38" s="118" t="s">
        <v>1073</v>
      </c>
      <c r="M38" s="188"/>
      <c r="N38" s="119"/>
      <c r="O38" s="119">
        <v>2085609</v>
      </c>
      <c r="P38" s="347">
        <f t="shared" si="1"/>
        <v>1.6457623164430761</v>
      </c>
    </row>
    <row r="39" spans="1:16" ht="21.95" customHeight="1">
      <c r="A39" s="309"/>
      <c r="B39" s="309"/>
      <c r="C39" s="320"/>
      <c r="D39" s="309"/>
      <c r="E39" s="320"/>
      <c r="F39" s="344"/>
      <c r="G39" s="344"/>
      <c r="H39" s="309"/>
      <c r="I39" s="309"/>
      <c r="J39" s="110" t="s">
        <v>118</v>
      </c>
      <c r="K39" s="106">
        <v>1</v>
      </c>
      <c r="L39" s="108" t="s">
        <v>119</v>
      </c>
      <c r="M39" s="186"/>
      <c r="N39" s="109"/>
      <c r="O39" s="109">
        <v>68195491</v>
      </c>
      <c r="P39" s="345">
        <f t="shared" si="1"/>
        <v>53.813331856130716</v>
      </c>
    </row>
    <row r="40" spans="1:16" ht="21.95" customHeight="1">
      <c r="A40" s="309"/>
      <c r="B40" s="309"/>
      <c r="C40" s="320"/>
      <c r="D40" s="309"/>
      <c r="E40" s="320"/>
      <c r="F40" s="344"/>
      <c r="G40" s="344"/>
      <c r="H40" s="309"/>
      <c r="I40" s="309"/>
      <c r="J40" s="115" t="s">
        <v>120</v>
      </c>
      <c r="K40" s="111">
        <v>2</v>
      </c>
      <c r="L40" s="113" t="s">
        <v>1078</v>
      </c>
      <c r="M40" s="187" t="s">
        <v>18</v>
      </c>
      <c r="N40" s="114">
        <v>6222527</v>
      </c>
      <c r="O40" s="114">
        <v>54356884</v>
      </c>
      <c r="P40" s="346">
        <f t="shared" si="1"/>
        <v>42.893232301197195</v>
      </c>
    </row>
    <row r="41" spans="1:16" ht="21.95" customHeight="1">
      <c r="A41" s="309"/>
      <c r="B41" s="309"/>
      <c r="C41" s="320"/>
      <c r="D41" s="309"/>
      <c r="E41" s="320"/>
      <c r="F41" s="344"/>
      <c r="G41" s="344"/>
      <c r="H41" s="309"/>
      <c r="I41" s="309"/>
      <c r="J41" s="120" t="s">
        <v>122</v>
      </c>
      <c r="K41" s="116">
        <v>3</v>
      </c>
      <c r="L41" s="118" t="s">
        <v>1079</v>
      </c>
      <c r="M41" s="188" t="s">
        <v>18</v>
      </c>
      <c r="N41" s="119">
        <v>6203670</v>
      </c>
      <c r="O41" s="119">
        <v>53371640</v>
      </c>
      <c r="P41" s="347">
        <f t="shared" si="1"/>
        <v>42.115772361341911</v>
      </c>
    </row>
    <row r="42" spans="1:16" ht="21.95" customHeight="1">
      <c r="A42" s="309"/>
      <c r="B42" s="309"/>
      <c r="C42" s="320"/>
      <c r="D42" s="309"/>
      <c r="E42" s="320"/>
      <c r="F42" s="344"/>
      <c r="G42" s="344"/>
      <c r="H42" s="309"/>
      <c r="I42" s="309"/>
      <c r="J42" s="120" t="s">
        <v>1082</v>
      </c>
      <c r="K42" s="116">
        <v>4</v>
      </c>
      <c r="L42" s="118" t="s">
        <v>1083</v>
      </c>
      <c r="M42" s="188" t="s">
        <v>18</v>
      </c>
      <c r="N42" s="119">
        <v>2225389</v>
      </c>
      <c r="O42" s="119">
        <v>19563173</v>
      </c>
      <c r="P42" s="347">
        <f t="shared" si="1"/>
        <v>15.437377242549605</v>
      </c>
    </row>
    <row r="43" spans="1:16" ht="21.95" customHeight="1">
      <c r="A43" s="309"/>
      <c r="B43" s="309"/>
      <c r="C43" s="320"/>
      <c r="D43" s="309"/>
      <c r="E43" s="320"/>
      <c r="F43" s="344"/>
      <c r="G43" s="344"/>
      <c r="H43" s="309"/>
      <c r="I43" s="309"/>
      <c r="J43" s="120" t="s">
        <v>1086</v>
      </c>
      <c r="K43" s="116">
        <v>5</v>
      </c>
      <c r="L43" s="118" t="s">
        <v>1087</v>
      </c>
      <c r="M43" s="188" t="s">
        <v>18</v>
      </c>
      <c r="N43" s="119">
        <v>2225389</v>
      </c>
      <c r="O43" s="119">
        <v>19563173</v>
      </c>
      <c r="P43" s="347">
        <f t="shared" si="1"/>
        <v>15.437377242549605</v>
      </c>
    </row>
    <row r="44" spans="1:16" ht="21.95" customHeight="1">
      <c r="A44" s="309"/>
      <c r="B44" s="309"/>
      <c r="C44" s="320"/>
      <c r="D44" s="309"/>
      <c r="E44" s="320"/>
      <c r="F44" s="344"/>
      <c r="G44" s="344"/>
      <c r="H44" s="309"/>
      <c r="I44" s="309"/>
      <c r="J44" s="120" t="s">
        <v>1088</v>
      </c>
      <c r="K44" s="116">
        <v>4</v>
      </c>
      <c r="L44" s="118" t="s">
        <v>1089</v>
      </c>
      <c r="M44" s="188" t="s">
        <v>18</v>
      </c>
      <c r="N44" s="119">
        <v>3978281</v>
      </c>
      <c r="O44" s="119">
        <v>33808467</v>
      </c>
      <c r="P44" s="347">
        <f t="shared" si="1"/>
        <v>26.678395118792302</v>
      </c>
    </row>
    <row r="45" spans="1:16" ht="21.95" customHeight="1">
      <c r="A45" s="309"/>
      <c r="B45" s="309"/>
      <c r="C45" s="320"/>
      <c r="D45" s="309"/>
      <c r="E45" s="320"/>
      <c r="F45" s="344"/>
      <c r="G45" s="344"/>
      <c r="H45" s="309"/>
      <c r="I45" s="309"/>
      <c r="J45" s="115" t="s">
        <v>124</v>
      </c>
      <c r="K45" s="111">
        <v>2</v>
      </c>
      <c r="L45" s="113" t="s">
        <v>125</v>
      </c>
      <c r="M45" s="187"/>
      <c r="N45" s="114"/>
      <c r="O45" s="114">
        <v>1391739</v>
      </c>
      <c r="P45" s="346">
        <f t="shared" si="1"/>
        <v>1.0982267532045413</v>
      </c>
    </row>
    <row r="46" spans="1:16" ht="21.95" customHeight="1">
      <c r="A46" s="309"/>
      <c r="B46" s="309"/>
      <c r="C46" s="320"/>
      <c r="D46" s="309"/>
      <c r="E46" s="320"/>
      <c r="F46" s="344"/>
      <c r="G46" s="344"/>
      <c r="H46" s="309"/>
      <c r="I46" s="309"/>
      <c r="J46" s="120" t="s">
        <v>1091</v>
      </c>
      <c r="K46" s="116">
        <v>3</v>
      </c>
      <c r="L46" s="118" t="s">
        <v>127</v>
      </c>
      <c r="M46" s="188"/>
      <c r="N46" s="119"/>
      <c r="O46" s="119">
        <v>1391739</v>
      </c>
      <c r="P46" s="347">
        <f t="shared" si="1"/>
        <v>1.0982267532045413</v>
      </c>
    </row>
    <row r="47" spans="1:16" ht="21.95" customHeight="1">
      <c r="A47" s="309"/>
      <c r="B47" s="309"/>
      <c r="C47" s="320"/>
      <c r="D47" s="309"/>
      <c r="E47" s="320"/>
      <c r="F47" s="344"/>
      <c r="G47" s="344"/>
      <c r="H47" s="309"/>
      <c r="I47" s="309"/>
      <c r="J47" s="115" t="s">
        <v>1101</v>
      </c>
      <c r="K47" s="111">
        <v>2</v>
      </c>
      <c r="L47" s="113" t="s">
        <v>1102</v>
      </c>
      <c r="M47" s="187" t="s">
        <v>18</v>
      </c>
      <c r="N47" s="114">
        <v>298292</v>
      </c>
      <c r="O47" s="114">
        <v>12446868</v>
      </c>
      <c r="P47" s="346">
        <f t="shared" si="1"/>
        <v>9.8218728017289898</v>
      </c>
    </row>
    <row r="48" spans="1:16" ht="21.95" customHeight="1">
      <c r="A48" s="309"/>
      <c r="B48" s="309"/>
      <c r="C48" s="320"/>
      <c r="D48" s="309"/>
      <c r="E48" s="320"/>
      <c r="F48" s="344"/>
      <c r="G48" s="344"/>
      <c r="H48" s="309"/>
      <c r="I48" s="309"/>
      <c r="J48" s="120" t="s">
        <v>1103</v>
      </c>
      <c r="K48" s="116">
        <v>3</v>
      </c>
      <c r="L48" s="118" t="s">
        <v>1104</v>
      </c>
      <c r="M48" s="188" t="s">
        <v>18</v>
      </c>
      <c r="N48" s="119">
        <v>298292</v>
      </c>
      <c r="O48" s="119">
        <v>12446868</v>
      </c>
      <c r="P48" s="347">
        <f t="shared" si="1"/>
        <v>9.8218728017289898</v>
      </c>
    </row>
    <row r="49" spans="1:16" ht="21.95" customHeight="1">
      <c r="A49" s="309"/>
      <c r="B49" s="309"/>
      <c r="C49" s="320"/>
      <c r="D49" s="309"/>
      <c r="E49" s="320"/>
      <c r="F49" s="344"/>
      <c r="G49" s="344"/>
      <c r="H49" s="309"/>
      <c r="I49" s="309"/>
      <c r="J49" s="120" t="s">
        <v>1105</v>
      </c>
      <c r="K49" s="116">
        <v>4</v>
      </c>
      <c r="L49" s="118" t="s">
        <v>1106</v>
      </c>
      <c r="M49" s="188" t="s">
        <v>18</v>
      </c>
      <c r="N49" s="119">
        <v>298292</v>
      </c>
      <c r="O49" s="119">
        <v>12446868</v>
      </c>
      <c r="P49" s="347">
        <f t="shared" si="1"/>
        <v>9.8218728017289898</v>
      </c>
    </row>
    <row r="50" spans="1:16" ht="21.95" customHeight="1">
      <c r="A50" s="309"/>
      <c r="B50" s="309"/>
      <c r="C50" s="320"/>
      <c r="D50" s="309"/>
      <c r="E50" s="320"/>
      <c r="F50" s="344"/>
      <c r="G50" s="344"/>
      <c r="H50" s="309"/>
      <c r="I50" s="309"/>
      <c r="J50" s="348" t="s">
        <v>136</v>
      </c>
      <c r="K50" s="129">
        <v>1</v>
      </c>
      <c r="L50" s="130" t="s">
        <v>137</v>
      </c>
      <c r="M50" s="191" t="s">
        <v>18</v>
      </c>
      <c r="N50" s="131">
        <v>14</v>
      </c>
      <c r="O50" s="131">
        <v>4436</v>
      </c>
      <c r="P50" s="345">
        <f t="shared" si="1"/>
        <v>3.5004651570555577E-3</v>
      </c>
    </row>
    <row r="51" spans="1:16" ht="21.95" customHeight="1">
      <c r="A51" s="309"/>
      <c r="B51" s="309"/>
      <c r="C51" s="320"/>
      <c r="D51" s="309"/>
      <c r="E51" s="320"/>
      <c r="F51" s="344"/>
      <c r="G51" s="344"/>
      <c r="H51" s="309"/>
      <c r="I51" s="309"/>
      <c r="J51" s="115" t="s">
        <v>142</v>
      </c>
      <c r="K51" s="111">
        <v>2</v>
      </c>
      <c r="L51" s="113" t="s">
        <v>143</v>
      </c>
      <c r="M51" s="187" t="s">
        <v>18</v>
      </c>
      <c r="N51" s="114">
        <v>14</v>
      </c>
      <c r="O51" s="114">
        <v>4436</v>
      </c>
      <c r="P51" s="346">
        <f t="shared" si="1"/>
        <v>3.5004651570555577E-3</v>
      </c>
    </row>
    <row r="52" spans="1:16" ht="21.95" customHeight="1">
      <c r="A52" s="309"/>
      <c r="B52" s="309"/>
      <c r="C52" s="320"/>
      <c r="D52" s="309"/>
      <c r="E52" s="320"/>
      <c r="F52" s="344"/>
      <c r="G52" s="344"/>
      <c r="H52" s="309"/>
      <c r="I52" s="309"/>
      <c r="J52" s="110" t="s">
        <v>144</v>
      </c>
      <c r="K52" s="106">
        <v>1</v>
      </c>
      <c r="L52" s="108" t="s">
        <v>145</v>
      </c>
      <c r="M52" s="186"/>
      <c r="N52" s="109"/>
      <c r="O52" s="109">
        <v>4731281</v>
      </c>
      <c r="P52" s="345">
        <f t="shared" si="1"/>
        <v>3.7334725628356575</v>
      </c>
    </row>
    <row r="53" spans="1:16" ht="21.95" customHeight="1">
      <c r="A53" s="309"/>
      <c r="B53" s="309"/>
      <c r="C53" s="320"/>
      <c r="D53" s="309"/>
      <c r="E53" s="320"/>
      <c r="F53" s="344"/>
      <c r="G53" s="344"/>
      <c r="H53" s="309"/>
      <c r="I53" s="309"/>
      <c r="J53" s="115" t="s">
        <v>146</v>
      </c>
      <c r="K53" s="111">
        <v>2</v>
      </c>
      <c r="L53" s="113" t="s">
        <v>147</v>
      </c>
      <c r="M53" s="187"/>
      <c r="N53" s="114"/>
      <c r="O53" s="114">
        <v>727610</v>
      </c>
      <c r="P53" s="346">
        <f t="shared" si="1"/>
        <v>0.5741599307766444</v>
      </c>
    </row>
    <row r="54" spans="1:16" ht="21.95" customHeight="1">
      <c r="A54" s="309"/>
      <c r="B54" s="309"/>
      <c r="C54" s="320"/>
      <c r="D54" s="309"/>
      <c r="E54" s="320"/>
      <c r="F54" s="344"/>
      <c r="G54" s="344"/>
      <c r="H54" s="309"/>
      <c r="I54" s="309"/>
      <c r="J54" s="120" t="s">
        <v>148</v>
      </c>
      <c r="K54" s="116">
        <v>3</v>
      </c>
      <c r="L54" s="118" t="s">
        <v>149</v>
      </c>
      <c r="M54" s="188"/>
      <c r="N54" s="119"/>
      <c r="O54" s="119">
        <v>501972</v>
      </c>
      <c r="P54" s="347">
        <f t="shared" si="1"/>
        <v>0.39610809193360963</v>
      </c>
    </row>
    <row r="55" spans="1:16" ht="21.95" customHeight="1">
      <c r="A55" s="309"/>
      <c r="B55" s="309"/>
      <c r="C55" s="320"/>
      <c r="D55" s="309"/>
      <c r="E55" s="320"/>
      <c r="F55" s="344"/>
      <c r="G55" s="344"/>
      <c r="H55" s="309"/>
      <c r="I55" s="309"/>
      <c r="J55" s="120" t="s">
        <v>156</v>
      </c>
      <c r="K55" s="116">
        <v>3</v>
      </c>
      <c r="L55" s="118" t="s">
        <v>157</v>
      </c>
      <c r="M55" s="188" t="s">
        <v>18</v>
      </c>
      <c r="N55" s="119">
        <v>1433</v>
      </c>
      <c r="O55" s="119">
        <v>225638</v>
      </c>
      <c r="P55" s="347">
        <f t="shared" si="1"/>
        <v>0.17805183884303472</v>
      </c>
    </row>
    <row r="56" spans="1:16" ht="21.95" customHeight="1">
      <c r="A56" s="309"/>
      <c r="B56" s="309"/>
      <c r="C56" s="320"/>
      <c r="D56" s="309"/>
      <c r="E56" s="320"/>
      <c r="F56" s="344"/>
      <c r="G56" s="344"/>
      <c r="H56" s="309"/>
      <c r="I56" s="309"/>
      <c r="J56" s="115" t="s">
        <v>166</v>
      </c>
      <c r="K56" s="111">
        <v>2</v>
      </c>
      <c r="L56" s="113" t="s">
        <v>167</v>
      </c>
      <c r="M56" s="187" t="s">
        <v>18</v>
      </c>
      <c r="N56" s="114">
        <v>32343</v>
      </c>
      <c r="O56" s="114">
        <v>1263670</v>
      </c>
      <c r="P56" s="346">
        <f t="shared" si="1"/>
        <v>0.99716699842569823</v>
      </c>
    </row>
    <row r="57" spans="1:16" ht="21.95" customHeight="1">
      <c r="A57" s="309"/>
      <c r="B57" s="309"/>
      <c r="C57" s="320"/>
      <c r="D57" s="309"/>
      <c r="E57" s="320"/>
      <c r="F57" s="344"/>
      <c r="G57" s="344"/>
      <c r="H57" s="309"/>
      <c r="I57" s="309"/>
      <c r="J57" s="115" t="s">
        <v>190</v>
      </c>
      <c r="K57" s="111">
        <v>2</v>
      </c>
      <c r="L57" s="113" t="s">
        <v>191</v>
      </c>
      <c r="M57" s="187" t="s">
        <v>18</v>
      </c>
      <c r="N57" s="114">
        <v>16561</v>
      </c>
      <c r="O57" s="114">
        <v>635925</v>
      </c>
      <c r="P57" s="346">
        <f t="shared" si="1"/>
        <v>0.50181093440048596</v>
      </c>
    </row>
    <row r="58" spans="1:16" ht="21.95" customHeight="1">
      <c r="A58" s="309"/>
      <c r="B58" s="309"/>
      <c r="C58" s="320"/>
      <c r="D58" s="309"/>
      <c r="E58" s="320"/>
      <c r="F58" s="344"/>
      <c r="G58" s="344"/>
      <c r="H58" s="309"/>
      <c r="I58" s="309"/>
      <c r="J58" s="115" t="s">
        <v>200</v>
      </c>
      <c r="K58" s="111">
        <v>2</v>
      </c>
      <c r="L58" s="113" t="s">
        <v>201</v>
      </c>
      <c r="M58" s="187" t="s">
        <v>18</v>
      </c>
      <c r="N58" s="114">
        <v>450</v>
      </c>
      <c r="O58" s="114">
        <v>1925732</v>
      </c>
      <c r="P58" s="346">
        <f t="shared" si="1"/>
        <v>1.5196027429727037</v>
      </c>
    </row>
    <row r="59" spans="1:16" ht="21.95" customHeight="1">
      <c r="A59" s="309"/>
      <c r="B59" s="309"/>
      <c r="C59" s="320"/>
      <c r="D59" s="309"/>
      <c r="E59" s="320"/>
      <c r="F59" s="344"/>
      <c r="G59" s="344"/>
      <c r="H59" s="309"/>
      <c r="I59" s="309"/>
      <c r="J59" s="115" t="s">
        <v>203</v>
      </c>
      <c r="K59" s="111">
        <v>2</v>
      </c>
      <c r="L59" s="113" t="s">
        <v>204</v>
      </c>
      <c r="M59" s="187" t="s">
        <v>18</v>
      </c>
      <c r="N59" s="114">
        <v>5</v>
      </c>
      <c r="O59" s="114">
        <v>1346</v>
      </c>
      <c r="P59" s="346">
        <f t="shared" si="1"/>
        <v>1.0621339272761003E-3</v>
      </c>
    </row>
    <row r="60" spans="1:16" ht="21.95" customHeight="1">
      <c r="A60" s="309"/>
      <c r="B60" s="309"/>
      <c r="C60" s="320"/>
      <c r="D60" s="309"/>
      <c r="E60" s="320"/>
      <c r="F60" s="344"/>
      <c r="G60" s="344"/>
      <c r="H60" s="309"/>
      <c r="I60" s="309"/>
      <c r="J60" s="115" t="s">
        <v>217</v>
      </c>
      <c r="K60" s="111">
        <v>2</v>
      </c>
      <c r="L60" s="113" t="s">
        <v>218</v>
      </c>
      <c r="M60" s="187" t="s">
        <v>18</v>
      </c>
      <c r="N60" s="114">
        <v>1419</v>
      </c>
      <c r="O60" s="114">
        <v>176998</v>
      </c>
      <c r="P60" s="346">
        <f t="shared" si="1"/>
        <v>0.13966982233284933</v>
      </c>
    </row>
    <row r="61" spans="1:16" ht="21.95" customHeight="1">
      <c r="A61" s="309"/>
      <c r="B61" s="309"/>
      <c r="C61" s="320"/>
      <c r="D61" s="309"/>
      <c r="E61" s="320"/>
      <c r="F61" s="344"/>
      <c r="G61" s="344"/>
      <c r="H61" s="309"/>
      <c r="I61" s="309"/>
      <c r="J61" s="120" t="s">
        <v>1146</v>
      </c>
      <c r="K61" s="116">
        <v>3</v>
      </c>
      <c r="L61" s="118" t="s">
        <v>1147</v>
      </c>
      <c r="M61" s="188" t="s">
        <v>18</v>
      </c>
      <c r="N61" s="119">
        <v>598</v>
      </c>
      <c r="O61" s="119">
        <v>164162</v>
      </c>
      <c r="P61" s="347">
        <f t="shared" si="1"/>
        <v>0.12954088392979138</v>
      </c>
    </row>
    <row r="62" spans="1:16" ht="21.95" customHeight="1">
      <c r="A62" s="309"/>
      <c r="B62" s="309"/>
      <c r="C62" s="320"/>
      <c r="D62" s="309"/>
      <c r="E62" s="320"/>
      <c r="F62" s="344"/>
      <c r="G62" s="344"/>
      <c r="H62" s="309"/>
      <c r="I62" s="309"/>
      <c r="J62" s="110" t="s">
        <v>219</v>
      </c>
      <c r="K62" s="106">
        <v>1</v>
      </c>
      <c r="L62" s="108" t="s">
        <v>220</v>
      </c>
      <c r="M62" s="186"/>
      <c r="N62" s="109"/>
      <c r="O62" s="109">
        <v>12534835</v>
      </c>
      <c r="P62" s="345">
        <f>O62/$O$84*100</f>
        <v>9.8912879095898347</v>
      </c>
    </row>
    <row r="63" spans="1:16" ht="21.95" customHeight="1">
      <c r="A63" s="309"/>
      <c r="B63" s="309"/>
      <c r="C63" s="320"/>
      <c r="D63" s="309"/>
      <c r="E63" s="320"/>
      <c r="F63" s="344"/>
      <c r="G63" s="344"/>
      <c r="H63" s="309"/>
      <c r="I63" s="309"/>
      <c r="J63" s="115" t="s">
        <v>235</v>
      </c>
      <c r="K63" s="111">
        <v>2</v>
      </c>
      <c r="L63" s="113" t="s">
        <v>236</v>
      </c>
      <c r="M63" s="187"/>
      <c r="N63" s="114"/>
      <c r="O63" s="114">
        <v>8995729</v>
      </c>
      <c r="P63" s="346">
        <f t="shared" si="1"/>
        <v>7.0985653577128573</v>
      </c>
    </row>
    <row r="64" spans="1:16" ht="21.95" customHeight="1">
      <c r="A64" s="309"/>
      <c r="B64" s="309"/>
      <c r="C64" s="320"/>
      <c r="D64" s="309"/>
      <c r="E64" s="320"/>
      <c r="F64" s="344"/>
      <c r="G64" s="344"/>
      <c r="H64" s="309"/>
      <c r="I64" s="309"/>
      <c r="J64" s="120" t="s">
        <v>244</v>
      </c>
      <c r="K64" s="116">
        <v>3</v>
      </c>
      <c r="L64" s="118" t="s">
        <v>1154</v>
      </c>
      <c r="M64" s="188" t="s">
        <v>18</v>
      </c>
      <c r="N64" s="119">
        <v>462960</v>
      </c>
      <c r="O64" s="119">
        <v>8995729</v>
      </c>
      <c r="P64" s="347">
        <f t="shared" si="1"/>
        <v>7.0985653577128573</v>
      </c>
    </row>
    <row r="65" spans="1:16" ht="21.95" customHeight="1">
      <c r="A65" s="309"/>
      <c r="B65" s="309"/>
      <c r="C65" s="320"/>
      <c r="D65" s="309"/>
      <c r="E65" s="320"/>
      <c r="F65" s="344"/>
      <c r="G65" s="344"/>
      <c r="H65" s="309"/>
      <c r="I65" s="309"/>
      <c r="J65" s="120" t="s">
        <v>246</v>
      </c>
      <c r="K65" s="116">
        <v>4</v>
      </c>
      <c r="L65" s="118" t="s">
        <v>1155</v>
      </c>
      <c r="M65" s="188" t="s">
        <v>18</v>
      </c>
      <c r="N65" s="119">
        <v>462960</v>
      </c>
      <c r="O65" s="119">
        <v>8995729</v>
      </c>
      <c r="P65" s="347">
        <f t="shared" si="1"/>
        <v>7.0985653577128573</v>
      </c>
    </row>
    <row r="66" spans="1:16" ht="21.95" customHeight="1">
      <c r="A66" s="309"/>
      <c r="B66" s="309"/>
      <c r="C66" s="320"/>
      <c r="D66" s="309"/>
      <c r="E66" s="320"/>
      <c r="F66" s="344"/>
      <c r="G66" s="344"/>
      <c r="H66" s="309"/>
      <c r="I66" s="309"/>
      <c r="J66" s="115" t="s">
        <v>313</v>
      </c>
      <c r="K66" s="111">
        <v>2</v>
      </c>
      <c r="L66" s="113" t="s">
        <v>270</v>
      </c>
      <c r="M66" s="187"/>
      <c r="N66" s="114"/>
      <c r="O66" s="114">
        <v>7378</v>
      </c>
      <c r="P66" s="346">
        <f t="shared" si="1"/>
        <v>5.8220090010721159E-3</v>
      </c>
    </row>
    <row r="67" spans="1:16" ht="21.95" customHeight="1">
      <c r="A67" s="309"/>
      <c r="B67" s="309"/>
      <c r="C67" s="320"/>
      <c r="D67" s="309"/>
      <c r="E67" s="320"/>
      <c r="F67" s="344"/>
      <c r="G67" s="344"/>
      <c r="H67" s="309"/>
      <c r="I67" s="309"/>
      <c r="J67" s="115" t="s">
        <v>344</v>
      </c>
      <c r="K67" s="111">
        <v>2</v>
      </c>
      <c r="L67" s="113" t="s">
        <v>314</v>
      </c>
      <c r="M67" s="187"/>
      <c r="N67" s="114"/>
      <c r="O67" s="114">
        <v>293358</v>
      </c>
      <c r="P67" s="346">
        <f t="shared" si="1"/>
        <v>0.23148995886913987</v>
      </c>
    </row>
    <row r="68" spans="1:16" ht="21.95" customHeight="1">
      <c r="A68" s="309"/>
      <c r="B68" s="309"/>
      <c r="C68" s="320"/>
      <c r="D68" s="309"/>
      <c r="E68" s="320"/>
      <c r="F68" s="344"/>
      <c r="G68" s="344"/>
      <c r="H68" s="309"/>
      <c r="I68" s="309"/>
      <c r="J68" s="115" t="s">
        <v>388</v>
      </c>
      <c r="K68" s="111">
        <v>2</v>
      </c>
      <c r="L68" s="113" t="s">
        <v>345</v>
      </c>
      <c r="M68" s="187" t="s">
        <v>18</v>
      </c>
      <c r="N68" s="114">
        <v>17961</v>
      </c>
      <c r="O68" s="114">
        <v>2214282</v>
      </c>
      <c r="P68" s="346">
        <f t="shared" si="1"/>
        <v>1.7472986900124652</v>
      </c>
    </row>
    <row r="69" spans="1:16" ht="21.95" customHeight="1">
      <c r="A69" s="309"/>
      <c r="B69" s="309"/>
      <c r="C69" s="320"/>
      <c r="D69" s="309"/>
      <c r="E69" s="320"/>
      <c r="F69" s="344"/>
      <c r="G69" s="344"/>
      <c r="H69" s="309"/>
      <c r="I69" s="309"/>
      <c r="J69" s="120" t="s">
        <v>390</v>
      </c>
      <c r="K69" s="116">
        <v>3</v>
      </c>
      <c r="L69" s="118" t="s">
        <v>347</v>
      </c>
      <c r="M69" s="188" t="s">
        <v>18</v>
      </c>
      <c r="N69" s="119">
        <v>2341</v>
      </c>
      <c r="O69" s="119">
        <v>101253</v>
      </c>
      <c r="P69" s="347">
        <f t="shared" si="1"/>
        <v>7.9899143044938323E-2</v>
      </c>
    </row>
    <row r="70" spans="1:16" ht="21.95" customHeight="1">
      <c r="A70" s="309"/>
      <c r="B70" s="349"/>
      <c r="C70" s="350"/>
      <c r="D70" s="351"/>
      <c r="E70" s="352"/>
      <c r="F70" s="308"/>
      <c r="G70" s="308"/>
      <c r="H70" s="309"/>
      <c r="I70" s="309"/>
      <c r="J70" s="120" t="s">
        <v>400</v>
      </c>
      <c r="K70" s="116">
        <v>3</v>
      </c>
      <c r="L70" s="118" t="s">
        <v>1180</v>
      </c>
      <c r="M70" s="188" t="s">
        <v>18</v>
      </c>
      <c r="N70" s="119">
        <v>15426</v>
      </c>
      <c r="O70" s="119">
        <v>2054458</v>
      </c>
      <c r="P70" s="347">
        <f t="shared" si="1"/>
        <v>1.6211809390518594</v>
      </c>
    </row>
    <row r="71" spans="1:16" ht="21.95" customHeight="1">
      <c r="A71" s="309"/>
      <c r="B71" s="349"/>
      <c r="C71" s="350"/>
      <c r="D71" s="351"/>
      <c r="E71" s="352"/>
      <c r="F71" s="308"/>
      <c r="G71" s="308"/>
      <c r="H71" s="309"/>
      <c r="I71" s="309"/>
      <c r="J71" s="120" t="s">
        <v>412</v>
      </c>
      <c r="K71" s="116">
        <v>3</v>
      </c>
      <c r="L71" s="118" t="s">
        <v>385</v>
      </c>
      <c r="M71" s="188" t="s">
        <v>18</v>
      </c>
      <c r="N71" s="119">
        <v>194</v>
      </c>
      <c r="O71" s="119">
        <v>58571</v>
      </c>
      <c r="P71" s="347">
        <f t="shared" ref="P71:P83" si="2">O71/$O$84*100</f>
        <v>4.6218607915667516E-2</v>
      </c>
    </row>
    <row r="72" spans="1:16" ht="21.95" customHeight="1">
      <c r="A72" s="309"/>
      <c r="B72" s="352"/>
      <c r="C72" s="352"/>
      <c r="D72" s="352"/>
      <c r="E72" s="352"/>
      <c r="F72" s="308"/>
      <c r="G72" s="308"/>
      <c r="H72" s="309"/>
      <c r="I72" s="309"/>
      <c r="J72" s="115" t="s">
        <v>414</v>
      </c>
      <c r="K72" s="111">
        <v>2</v>
      </c>
      <c r="L72" s="113" t="s">
        <v>389</v>
      </c>
      <c r="M72" s="187" t="s">
        <v>18</v>
      </c>
      <c r="N72" s="114">
        <v>500</v>
      </c>
      <c r="O72" s="114">
        <v>14927</v>
      </c>
      <c r="P72" s="346">
        <f t="shared" si="2"/>
        <v>1.1778954778937853E-2</v>
      </c>
    </row>
    <row r="73" spans="1:16" ht="21.95" customHeight="1">
      <c r="A73" s="309"/>
      <c r="B73" s="349"/>
      <c r="C73" s="350"/>
      <c r="D73" s="351"/>
      <c r="E73" s="352"/>
      <c r="F73" s="308"/>
      <c r="G73" s="308"/>
      <c r="H73" s="309"/>
      <c r="I73" s="309"/>
      <c r="J73" s="115" t="s">
        <v>1192</v>
      </c>
      <c r="K73" s="111">
        <v>2</v>
      </c>
      <c r="L73" s="113" t="s">
        <v>415</v>
      </c>
      <c r="M73" s="187"/>
      <c r="N73" s="114"/>
      <c r="O73" s="114">
        <v>1009161</v>
      </c>
      <c r="P73" s="346">
        <f t="shared" si="2"/>
        <v>0.79633293921536152</v>
      </c>
    </row>
    <row r="74" spans="1:16" ht="21.95" customHeight="1">
      <c r="A74" s="309"/>
      <c r="B74" s="349"/>
      <c r="C74" s="350"/>
      <c r="D74" s="351"/>
      <c r="E74" s="352"/>
      <c r="F74" s="308"/>
      <c r="G74" s="308"/>
      <c r="H74" s="309"/>
      <c r="I74" s="309"/>
      <c r="J74" s="120" t="s">
        <v>1193</v>
      </c>
      <c r="K74" s="116">
        <v>3</v>
      </c>
      <c r="L74" s="118" t="s">
        <v>1194</v>
      </c>
      <c r="M74" s="188" t="s">
        <v>18</v>
      </c>
      <c r="N74" s="119">
        <v>3427</v>
      </c>
      <c r="O74" s="119">
        <v>999582</v>
      </c>
      <c r="P74" s="347">
        <f t="shared" si="2"/>
        <v>0.78877411240304529</v>
      </c>
    </row>
    <row r="75" spans="1:16" ht="21.95" customHeight="1">
      <c r="A75" s="309"/>
      <c r="B75" s="349"/>
      <c r="C75" s="350"/>
      <c r="D75" s="351"/>
      <c r="E75" s="352"/>
      <c r="F75" s="308"/>
      <c r="G75" s="308"/>
      <c r="H75" s="309"/>
      <c r="I75" s="309"/>
      <c r="J75" s="120" t="s">
        <v>1195</v>
      </c>
      <c r="K75" s="116">
        <v>3</v>
      </c>
      <c r="L75" s="118" t="s">
        <v>1196</v>
      </c>
      <c r="M75" s="188" t="s">
        <v>18</v>
      </c>
      <c r="N75" s="119">
        <v>13</v>
      </c>
      <c r="O75" s="119">
        <v>9579</v>
      </c>
      <c r="P75" s="347">
        <f t="shared" si="2"/>
        <v>7.5588268123163195E-3</v>
      </c>
    </row>
    <row r="76" spans="1:16" ht="21.95" customHeight="1">
      <c r="A76" s="309"/>
      <c r="B76" s="349"/>
      <c r="C76" s="350"/>
      <c r="D76" s="351"/>
      <c r="E76" s="352"/>
      <c r="F76" s="308"/>
      <c r="G76" s="308"/>
      <c r="H76" s="309"/>
      <c r="I76" s="309"/>
      <c r="J76" s="110" t="s">
        <v>460</v>
      </c>
      <c r="K76" s="106">
        <v>1</v>
      </c>
      <c r="L76" s="108" t="s">
        <v>461</v>
      </c>
      <c r="M76" s="186"/>
      <c r="N76" s="109"/>
      <c r="O76" s="109">
        <v>897228</v>
      </c>
      <c r="P76" s="345">
        <f t="shared" si="2"/>
        <v>0.70800616590050591</v>
      </c>
    </row>
    <row r="77" spans="1:16" ht="21.95" customHeight="1">
      <c r="A77" s="309"/>
      <c r="B77" s="352"/>
      <c r="C77" s="352"/>
      <c r="D77" s="352"/>
      <c r="E77" s="352"/>
      <c r="F77" s="343"/>
      <c r="G77" s="308"/>
      <c r="H77" s="309"/>
      <c r="I77" s="309"/>
      <c r="J77" s="115" t="s">
        <v>462</v>
      </c>
      <c r="K77" s="111">
        <v>2</v>
      </c>
      <c r="L77" s="113" t="s">
        <v>463</v>
      </c>
      <c r="M77" s="187"/>
      <c r="N77" s="114"/>
      <c r="O77" s="114">
        <v>896929</v>
      </c>
      <c r="P77" s="346">
        <f t="shared" si="2"/>
        <v>0.70777022381710653</v>
      </c>
    </row>
    <row r="78" spans="1:16" ht="21.95" customHeight="1">
      <c r="A78" s="309"/>
      <c r="B78" s="309"/>
      <c r="C78" s="320"/>
      <c r="D78" s="309"/>
      <c r="E78" s="320"/>
      <c r="F78" s="321"/>
      <c r="G78" s="321"/>
      <c r="H78" s="309"/>
      <c r="I78" s="309"/>
      <c r="J78" s="120" t="s">
        <v>529</v>
      </c>
      <c r="K78" s="116">
        <v>3</v>
      </c>
      <c r="L78" s="118" t="s">
        <v>532</v>
      </c>
      <c r="M78" s="188" t="s">
        <v>18</v>
      </c>
      <c r="N78" s="119">
        <v>1</v>
      </c>
      <c r="O78" s="119">
        <v>290</v>
      </c>
      <c r="P78" s="347">
        <f t="shared" si="2"/>
        <v>2.2884014777865461E-4</v>
      </c>
    </row>
    <row r="79" spans="1:16" ht="21.95" customHeight="1">
      <c r="A79" s="309"/>
      <c r="B79" s="309"/>
      <c r="C79" s="320"/>
      <c r="D79" s="309"/>
      <c r="E79" s="320"/>
      <c r="F79" s="321"/>
      <c r="G79" s="321"/>
      <c r="H79" s="309"/>
      <c r="I79" s="309"/>
      <c r="J79" s="120" t="s">
        <v>1218</v>
      </c>
      <c r="K79" s="116">
        <v>3</v>
      </c>
      <c r="L79" s="118" t="s">
        <v>546</v>
      </c>
      <c r="M79" s="188"/>
      <c r="N79" s="119"/>
      <c r="O79" s="119">
        <v>819542</v>
      </c>
      <c r="P79" s="347">
        <f t="shared" si="2"/>
        <v>0.64670383583039359</v>
      </c>
    </row>
    <row r="80" spans="1:16" ht="21.95" customHeight="1">
      <c r="A80" s="309"/>
      <c r="B80" s="309"/>
      <c r="C80" s="320"/>
      <c r="D80" s="309"/>
      <c r="E80" s="320"/>
      <c r="F80" s="321"/>
      <c r="G80" s="321"/>
      <c r="H80" s="309"/>
      <c r="I80" s="309"/>
      <c r="J80" s="120" t="s">
        <v>1219</v>
      </c>
      <c r="K80" s="116">
        <v>4</v>
      </c>
      <c r="L80" s="118" t="s">
        <v>548</v>
      </c>
      <c r="M80" s="188" t="s">
        <v>36</v>
      </c>
      <c r="N80" s="119">
        <v>4119</v>
      </c>
      <c r="O80" s="119">
        <v>20296</v>
      </c>
      <c r="P80" s="347">
        <f t="shared" si="2"/>
        <v>1.6015653928674392E-2</v>
      </c>
    </row>
    <row r="81" spans="1:16" ht="21.95" customHeight="1">
      <c r="A81" s="309"/>
      <c r="B81" s="309"/>
      <c r="C81" s="320"/>
      <c r="D81" s="309"/>
      <c r="E81" s="320"/>
      <c r="F81" s="321"/>
      <c r="G81" s="321"/>
      <c r="H81" s="309"/>
      <c r="I81" s="309"/>
      <c r="J81" s="115" t="s">
        <v>567</v>
      </c>
      <c r="K81" s="111">
        <v>2</v>
      </c>
      <c r="L81" s="113" t="s">
        <v>568</v>
      </c>
      <c r="M81" s="187"/>
      <c r="N81" s="114"/>
      <c r="O81" s="114">
        <v>299</v>
      </c>
      <c r="P81" s="346">
        <f t="shared" si="2"/>
        <v>2.3594208339937147E-4</v>
      </c>
    </row>
    <row r="82" spans="1:16" ht="21.95" customHeight="1">
      <c r="A82" s="309"/>
      <c r="B82" s="309"/>
      <c r="C82" s="320"/>
      <c r="D82" s="309"/>
      <c r="E82" s="320"/>
      <c r="F82" s="321"/>
      <c r="G82" s="321"/>
      <c r="H82" s="309"/>
      <c r="I82" s="309"/>
      <c r="J82" s="110" t="s">
        <v>809</v>
      </c>
      <c r="K82" s="106">
        <v>1</v>
      </c>
      <c r="L82" s="108" t="s">
        <v>810</v>
      </c>
      <c r="M82" s="186"/>
      <c r="N82" s="109"/>
      <c r="O82" s="109">
        <v>4559504</v>
      </c>
      <c r="P82" s="345">
        <f t="shared" si="2"/>
        <v>3.597922652266782</v>
      </c>
    </row>
    <row r="83" spans="1:16" ht="21.95" customHeight="1" thickBot="1">
      <c r="A83" s="309"/>
      <c r="B83" s="309"/>
      <c r="C83" s="320"/>
      <c r="D83" s="309"/>
      <c r="E83" s="320"/>
      <c r="F83" s="321"/>
      <c r="G83" s="321"/>
      <c r="H83" s="309"/>
      <c r="I83" s="309"/>
      <c r="J83" s="452" t="s">
        <v>811</v>
      </c>
      <c r="K83" s="453">
        <v>2</v>
      </c>
      <c r="L83" s="454" t="s">
        <v>1269</v>
      </c>
      <c r="M83" s="455"/>
      <c r="N83" s="456"/>
      <c r="O83" s="456">
        <v>4559504</v>
      </c>
      <c r="P83" s="457">
        <f t="shared" si="2"/>
        <v>3.597922652266782</v>
      </c>
    </row>
    <row r="84" spans="1:16" ht="21.95" customHeight="1" thickBot="1">
      <c r="A84" s="309"/>
      <c r="B84" s="309"/>
      <c r="C84" s="320"/>
      <c r="D84" s="309"/>
      <c r="E84" s="320"/>
      <c r="F84" s="321"/>
      <c r="G84" s="321"/>
      <c r="H84" s="309"/>
      <c r="I84" s="309"/>
      <c r="J84" s="440" t="s">
        <v>1298</v>
      </c>
      <c r="K84" s="441"/>
      <c r="L84" s="441"/>
      <c r="M84" s="443"/>
      <c r="N84" s="444"/>
      <c r="O84" s="444">
        <f>O6+O25+O39+O50+O52+O76+O82+O62</f>
        <v>126726015</v>
      </c>
      <c r="P84" s="446">
        <f>O84/$O$84*100</f>
        <v>100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県内輸出_R2</vt:lpstr>
      <vt:lpstr>県内輸入_R2</vt:lpstr>
      <vt:lpstr>名古屋港_R2</vt:lpstr>
      <vt:lpstr>中部国際空港_R2</vt:lpstr>
      <vt:lpstr>三河港_R2</vt:lpstr>
      <vt:lpstr>衣浦港_R2</vt:lpstr>
      <vt:lpstr>衣浦港_R2!Print_Titles</vt:lpstr>
      <vt:lpstr>県内輸出_R2!Print_Titles</vt:lpstr>
      <vt:lpstr>県内輸入_R2!Print_Titles</vt:lpstr>
      <vt:lpstr>三河港_R2!Print_Titles</vt:lpstr>
      <vt:lpstr>中部国際空港_R2!Print_Titles</vt:lpstr>
      <vt:lpstr>名古屋港_R2!Print_Titles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前田美紀</dc:creator>
  <cp:lastModifiedBy>前田美紀</cp:lastModifiedBy>
  <cp:lastPrinted>2021-06-08T07:08:21Z</cp:lastPrinted>
  <dcterms:created xsi:type="dcterms:W3CDTF">2021-04-27T02:25:43Z</dcterms:created>
  <dcterms:modified xsi:type="dcterms:W3CDTF">2021-06-08T07:10:23Z</dcterms:modified>
</cp:coreProperties>
</file>