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LE03SV\Doc\04.新事業支援部\03.国際ビジネスグループ\31.調査_輸出入動向\R5輸出入動向調査（R4対象）\８.ウェブ掲載用\"/>
    </mc:Choice>
  </mc:AlternateContent>
  <xr:revisionPtr revIDLastSave="0" documentId="8_{ADC82423-A762-477B-9570-1CAD93D48770}" xr6:coauthVersionLast="47" xr6:coauthVersionMax="47" xr10:uidLastSave="{00000000-0000-0000-0000-000000000000}"/>
  <bookViews>
    <workbookView xWindow="-120" yWindow="-120" windowWidth="29040" windowHeight="15720" tabRatio="838" activeTab="2" xr2:uid="{00000000-000D-0000-FFFF-FFFF00000000}"/>
  </bookViews>
  <sheets>
    <sheet name="県内輸出_R4" sheetId="15" r:id="rId1"/>
    <sheet name="県内輸入_R4" sheetId="16" r:id="rId2"/>
    <sheet name="名古屋港_R4" sheetId="17" r:id="rId3"/>
    <sheet name="中部国際空港_R4" sheetId="18" r:id="rId4"/>
    <sheet name="三河港_R4" sheetId="19" r:id="rId5"/>
    <sheet name="衣浦港_R4" sheetId="20" r:id="rId6"/>
  </sheets>
  <definedNames>
    <definedName name="_xlnm._FilterDatabase" localSheetId="1" hidden="1">県内輸入_R4!$A$7:$S$407</definedName>
    <definedName name="_xlnm._FilterDatabase" localSheetId="4" hidden="1">三河港_R4!$A$6:$P$133</definedName>
    <definedName name="_xlnm.Print_Area" localSheetId="4">三河港_R4!$A$1:$P$159</definedName>
    <definedName name="_xlnm.Print_Titles" localSheetId="5">衣浦港_R4!$3:$5</definedName>
    <definedName name="_xlnm.Print_Titles" localSheetId="0">県内輸出_R4!$3:$6</definedName>
    <definedName name="_xlnm.Print_Titles" localSheetId="1">県内輸入_R4!$3:$6</definedName>
    <definedName name="_xlnm.Print_Titles" localSheetId="4">三河港_R4!$3:$5</definedName>
    <definedName name="_xlnm.Print_Titles" localSheetId="3">中部国際空港_R4!$3:$5</definedName>
    <definedName name="_xlnm.Print_Titles" localSheetId="2">名古屋港_R4!$3:$5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20" l="1"/>
  <c r="P69" i="20" s="1"/>
  <c r="P67" i="20"/>
  <c r="P65" i="20"/>
  <c r="P63" i="20"/>
  <c r="P61" i="20"/>
  <c r="P59" i="20"/>
  <c r="P57" i="20"/>
  <c r="P55" i="20"/>
  <c r="P53" i="20"/>
  <c r="P51" i="20"/>
  <c r="P49" i="20"/>
  <c r="P47" i="20"/>
  <c r="P45" i="20"/>
  <c r="P43" i="20"/>
  <c r="P41" i="20"/>
  <c r="P39" i="20"/>
  <c r="P37" i="20"/>
  <c r="P35" i="20"/>
  <c r="P33" i="20"/>
  <c r="P31" i="20"/>
  <c r="H30" i="20"/>
  <c r="G30" i="20"/>
  <c r="P29" i="20"/>
  <c r="H29" i="20"/>
  <c r="P28" i="20"/>
  <c r="H28" i="20"/>
  <c r="P27" i="20"/>
  <c r="H27" i="20"/>
  <c r="P26" i="20"/>
  <c r="H26" i="20"/>
  <c r="P25" i="20"/>
  <c r="H25" i="20"/>
  <c r="P24" i="20"/>
  <c r="H24" i="20"/>
  <c r="P23" i="20"/>
  <c r="H23" i="20"/>
  <c r="P22" i="20"/>
  <c r="H22" i="20"/>
  <c r="P21" i="20"/>
  <c r="H21" i="20"/>
  <c r="P20" i="20"/>
  <c r="H20" i="20"/>
  <c r="P19" i="20"/>
  <c r="H19" i="20"/>
  <c r="P18" i="20"/>
  <c r="H18" i="20"/>
  <c r="P17" i="20"/>
  <c r="H17" i="20"/>
  <c r="P16" i="20"/>
  <c r="H16" i="20"/>
  <c r="P15" i="20"/>
  <c r="H15" i="20"/>
  <c r="P14" i="20"/>
  <c r="H14" i="20"/>
  <c r="P13" i="20"/>
  <c r="H13" i="20"/>
  <c r="P12" i="20"/>
  <c r="H12" i="20"/>
  <c r="P11" i="20"/>
  <c r="H11" i="20"/>
  <c r="P10" i="20"/>
  <c r="H10" i="20"/>
  <c r="P9" i="20"/>
  <c r="H9" i="20"/>
  <c r="P8" i="20"/>
  <c r="H8" i="20"/>
  <c r="P7" i="20"/>
  <c r="H7" i="20"/>
  <c r="P6" i="20"/>
  <c r="H6" i="20"/>
  <c r="P30" i="20" l="1"/>
  <c r="P32" i="20"/>
  <c r="P34" i="20"/>
  <c r="P36" i="20"/>
  <c r="P38" i="20"/>
  <c r="P40" i="20"/>
  <c r="P42" i="20"/>
  <c r="P44" i="20"/>
  <c r="P46" i="20"/>
  <c r="P48" i="20"/>
  <c r="P50" i="20"/>
  <c r="P52" i="20"/>
  <c r="P54" i="20"/>
  <c r="P56" i="20"/>
  <c r="P58" i="20"/>
  <c r="P60" i="20"/>
  <c r="P62" i="20"/>
  <c r="P64" i="20"/>
  <c r="P66" i="20"/>
  <c r="P68" i="20"/>
  <c r="O159" i="19" l="1"/>
  <c r="P159" i="19" s="1"/>
  <c r="P157" i="19"/>
  <c r="P155" i="19"/>
  <c r="P153" i="19"/>
  <c r="P151" i="19"/>
  <c r="P149" i="19"/>
  <c r="H148" i="19"/>
  <c r="G148" i="19"/>
  <c r="P147" i="19"/>
  <c r="H147" i="19"/>
  <c r="P146" i="19"/>
  <c r="H146" i="19"/>
  <c r="P145" i="19"/>
  <c r="H145" i="19"/>
  <c r="P144" i="19"/>
  <c r="H144" i="19"/>
  <c r="P143" i="19"/>
  <c r="H143" i="19"/>
  <c r="P142" i="19"/>
  <c r="H142" i="19"/>
  <c r="P141" i="19"/>
  <c r="H141" i="19"/>
  <c r="P140" i="19"/>
  <c r="H140" i="19"/>
  <c r="P139" i="19"/>
  <c r="H139" i="19"/>
  <c r="P138" i="19"/>
  <c r="H138" i="19"/>
  <c r="P137" i="19"/>
  <c r="H137" i="19"/>
  <c r="P136" i="19"/>
  <c r="H136" i="19"/>
  <c r="P135" i="19"/>
  <c r="H135" i="19"/>
  <c r="P134" i="19"/>
  <c r="H134" i="19"/>
  <c r="P133" i="19"/>
  <c r="H133" i="19"/>
  <c r="P132" i="19"/>
  <c r="H132" i="19"/>
  <c r="P131" i="19"/>
  <c r="H131" i="19"/>
  <c r="P130" i="19"/>
  <c r="H130" i="19"/>
  <c r="P129" i="19"/>
  <c r="H129" i="19"/>
  <c r="P128" i="19"/>
  <c r="H128" i="19"/>
  <c r="P127" i="19"/>
  <c r="H127" i="19"/>
  <c r="P126" i="19"/>
  <c r="H126" i="19"/>
  <c r="P125" i="19"/>
  <c r="H125" i="19"/>
  <c r="P124" i="19"/>
  <c r="H124" i="19"/>
  <c r="P123" i="19"/>
  <c r="H123" i="19"/>
  <c r="P122" i="19"/>
  <c r="H122" i="19"/>
  <c r="P121" i="19"/>
  <c r="H121" i="19"/>
  <c r="P120" i="19"/>
  <c r="H120" i="19"/>
  <c r="P119" i="19"/>
  <c r="H119" i="19"/>
  <c r="P118" i="19"/>
  <c r="H118" i="19"/>
  <c r="P117" i="19"/>
  <c r="H117" i="19"/>
  <c r="P116" i="19"/>
  <c r="H116" i="19"/>
  <c r="P115" i="19"/>
  <c r="H115" i="19"/>
  <c r="P114" i="19"/>
  <c r="H114" i="19"/>
  <c r="P113" i="19"/>
  <c r="H113" i="19"/>
  <c r="P112" i="19"/>
  <c r="H112" i="19"/>
  <c r="P111" i="19"/>
  <c r="H111" i="19"/>
  <c r="P110" i="19"/>
  <c r="H110" i="19"/>
  <c r="P109" i="19"/>
  <c r="H109" i="19"/>
  <c r="P108" i="19"/>
  <c r="H108" i="19"/>
  <c r="P107" i="19"/>
  <c r="H107" i="19"/>
  <c r="P106" i="19"/>
  <c r="H106" i="19"/>
  <c r="P105" i="19"/>
  <c r="H105" i="19"/>
  <c r="P104" i="19"/>
  <c r="H104" i="19"/>
  <c r="P103" i="19"/>
  <c r="H103" i="19"/>
  <c r="P102" i="19"/>
  <c r="H102" i="19"/>
  <c r="P101" i="19"/>
  <c r="H101" i="19"/>
  <c r="P100" i="19"/>
  <c r="H100" i="19"/>
  <c r="P99" i="19"/>
  <c r="H99" i="19"/>
  <c r="P98" i="19"/>
  <c r="H98" i="19"/>
  <c r="P97" i="19"/>
  <c r="H97" i="19"/>
  <c r="P96" i="19"/>
  <c r="H96" i="19"/>
  <c r="P95" i="19"/>
  <c r="H95" i="19"/>
  <c r="P94" i="19"/>
  <c r="H94" i="19"/>
  <c r="P93" i="19"/>
  <c r="H93" i="19"/>
  <c r="P92" i="19"/>
  <c r="H92" i="19"/>
  <c r="P91" i="19"/>
  <c r="H91" i="19"/>
  <c r="P90" i="19"/>
  <c r="H90" i="19"/>
  <c r="P89" i="19"/>
  <c r="H89" i="19"/>
  <c r="P88" i="19"/>
  <c r="H88" i="19"/>
  <c r="P87" i="19"/>
  <c r="H87" i="19"/>
  <c r="P86" i="19"/>
  <c r="H86" i="19"/>
  <c r="P85" i="19"/>
  <c r="H85" i="19"/>
  <c r="P84" i="19"/>
  <c r="H84" i="19"/>
  <c r="P83" i="19"/>
  <c r="H83" i="19"/>
  <c r="P82" i="19"/>
  <c r="H82" i="19"/>
  <c r="P81" i="19"/>
  <c r="H81" i="19"/>
  <c r="P80" i="19"/>
  <c r="H80" i="19"/>
  <c r="P79" i="19"/>
  <c r="H79" i="19"/>
  <c r="P78" i="19"/>
  <c r="H78" i="19"/>
  <c r="P77" i="19"/>
  <c r="H77" i="19"/>
  <c r="P76" i="19"/>
  <c r="H76" i="19"/>
  <c r="P75" i="19"/>
  <c r="H75" i="19"/>
  <c r="P74" i="19"/>
  <c r="H74" i="19"/>
  <c r="P73" i="19"/>
  <c r="H73" i="19"/>
  <c r="P72" i="19"/>
  <c r="H72" i="19"/>
  <c r="P71" i="19"/>
  <c r="H71" i="19"/>
  <c r="P70" i="19"/>
  <c r="H70" i="19"/>
  <c r="P69" i="19"/>
  <c r="H69" i="19"/>
  <c r="P68" i="19"/>
  <c r="H68" i="19"/>
  <c r="P67" i="19"/>
  <c r="H67" i="19"/>
  <c r="P66" i="19"/>
  <c r="H66" i="19"/>
  <c r="P65" i="19"/>
  <c r="H65" i="19"/>
  <c r="P64" i="19"/>
  <c r="H64" i="19"/>
  <c r="P63" i="19"/>
  <c r="H63" i="19"/>
  <c r="P62" i="19"/>
  <c r="H62" i="19"/>
  <c r="P61" i="19"/>
  <c r="H61" i="19"/>
  <c r="P60" i="19"/>
  <c r="H60" i="19"/>
  <c r="P59" i="19"/>
  <c r="H59" i="19"/>
  <c r="P58" i="19"/>
  <c r="H58" i="19"/>
  <c r="P57" i="19"/>
  <c r="H57" i="19"/>
  <c r="P56" i="19"/>
  <c r="H56" i="19"/>
  <c r="P55" i="19"/>
  <c r="H55" i="19"/>
  <c r="P54" i="19"/>
  <c r="H54" i="19"/>
  <c r="P53" i="19"/>
  <c r="H53" i="19"/>
  <c r="P52" i="19"/>
  <c r="H52" i="19"/>
  <c r="P51" i="19"/>
  <c r="H51" i="19"/>
  <c r="P50" i="19"/>
  <c r="H50" i="19"/>
  <c r="P49" i="19"/>
  <c r="H49" i="19"/>
  <c r="P48" i="19"/>
  <c r="H48" i="19"/>
  <c r="P47" i="19"/>
  <c r="H47" i="19"/>
  <c r="P46" i="19"/>
  <c r="H46" i="19"/>
  <c r="P45" i="19"/>
  <c r="H45" i="19"/>
  <c r="P44" i="19"/>
  <c r="H44" i="19"/>
  <c r="P43" i="19"/>
  <c r="H43" i="19"/>
  <c r="P42" i="19"/>
  <c r="H42" i="19"/>
  <c r="P41" i="19"/>
  <c r="H41" i="19"/>
  <c r="P40" i="19"/>
  <c r="H40" i="19"/>
  <c r="P39" i="19"/>
  <c r="H39" i="19"/>
  <c r="P38" i="19"/>
  <c r="H38" i="19"/>
  <c r="P37" i="19"/>
  <c r="H37" i="19"/>
  <c r="P36" i="19"/>
  <c r="H36" i="19"/>
  <c r="P35" i="19"/>
  <c r="H35" i="19"/>
  <c r="P34" i="19"/>
  <c r="H34" i="19"/>
  <c r="P33" i="19"/>
  <c r="H33" i="19"/>
  <c r="P32" i="19"/>
  <c r="H32" i="19"/>
  <c r="P31" i="19"/>
  <c r="H31" i="19"/>
  <c r="P30" i="19"/>
  <c r="H30" i="19"/>
  <c r="P29" i="19"/>
  <c r="H29" i="19"/>
  <c r="P28" i="19"/>
  <c r="H28" i="19"/>
  <c r="P27" i="19"/>
  <c r="H27" i="19"/>
  <c r="P26" i="19"/>
  <c r="H26" i="19"/>
  <c r="P25" i="19"/>
  <c r="H25" i="19"/>
  <c r="P24" i="19"/>
  <c r="H24" i="19"/>
  <c r="P23" i="19"/>
  <c r="H23" i="19"/>
  <c r="P22" i="19"/>
  <c r="H22" i="19"/>
  <c r="P21" i="19"/>
  <c r="H21" i="19"/>
  <c r="P20" i="19"/>
  <c r="H20" i="19"/>
  <c r="P19" i="19"/>
  <c r="H19" i="19"/>
  <c r="P18" i="19"/>
  <c r="H18" i="19"/>
  <c r="P17" i="19"/>
  <c r="H17" i="19"/>
  <c r="P16" i="19"/>
  <c r="H16" i="19"/>
  <c r="P15" i="19"/>
  <c r="H15" i="19"/>
  <c r="P14" i="19"/>
  <c r="H14" i="19"/>
  <c r="P13" i="19"/>
  <c r="H13" i="19"/>
  <c r="P12" i="19"/>
  <c r="H12" i="19"/>
  <c r="P11" i="19"/>
  <c r="H11" i="19"/>
  <c r="P10" i="19"/>
  <c r="H10" i="19"/>
  <c r="P9" i="19"/>
  <c r="H9" i="19"/>
  <c r="P8" i="19"/>
  <c r="H8" i="19"/>
  <c r="P7" i="19"/>
  <c r="H7" i="19"/>
  <c r="P6" i="19"/>
  <c r="H6" i="19"/>
  <c r="P148" i="19" l="1"/>
  <c r="P150" i="19"/>
  <c r="P152" i="19"/>
  <c r="P154" i="19"/>
  <c r="P156" i="19"/>
  <c r="P158" i="19"/>
  <c r="G349" i="18" l="1"/>
  <c r="H347" i="18"/>
  <c r="H345" i="18"/>
  <c r="H343" i="18"/>
  <c r="H341" i="18"/>
  <c r="H339" i="18"/>
  <c r="H337" i="18"/>
  <c r="H335" i="18"/>
  <c r="H333" i="18"/>
  <c r="H331" i="18"/>
  <c r="H329" i="18"/>
  <c r="H327" i="18"/>
  <c r="H325" i="18"/>
  <c r="H323" i="18"/>
  <c r="H321" i="18"/>
  <c r="H319" i="18"/>
  <c r="H317" i="18"/>
  <c r="H315" i="18"/>
  <c r="H313" i="18"/>
  <c r="H311" i="18"/>
  <c r="H309" i="18"/>
  <c r="H307" i="18"/>
  <c r="H305" i="18"/>
  <c r="H303" i="18"/>
  <c r="H301" i="18"/>
  <c r="H299" i="18"/>
  <c r="H297" i="18"/>
  <c r="H295" i="18"/>
  <c r="H293" i="18"/>
  <c r="O292" i="18"/>
  <c r="P288" i="18"/>
  <c r="P284" i="18"/>
  <c r="P280" i="18"/>
  <c r="P276" i="18"/>
  <c r="P272" i="18"/>
  <c r="P268" i="18"/>
  <c r="P264" i="18"/>
  <c r="P260" i="18"/>
  <c r="P256" i="18"/>
  <c r="P252" i="18"/>
  <c r="P248" i="18"/>
  <c r="P244" i="18"/>
  <c r="P240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P292" i="18" l="1"/>
  <c r="P291" i="18"/>
  <c r="P289" i="18"/>
  <c r="P287" i="18"/>
  <c r="P285" i="18"/>
  <c r="P283" i="18"/>
  <c r="P281" i="18"/>
  <c r="P279" i="18"/>
  <c r="P277" i="18"/>
  <c r="P275" i="18"/>
  <c r="P273" i="18"/>
  <c r="P271" i="18"/>
  <c r="P269" i="18"/>
  <c r="P267" i="18"/>
  <c r="P265" i="18"/>
  <c r="P263" i="18"/>
  <c r="P261" i="18"/>
  <c r="P259" i="18"/>
  <c r="P257" i="18"/>
  <c r="P255" i="18"/>
  <c r="P253" i="18"/>
  <c r="P251" i="18"/>
  <c r="P249" i="18"/>
  <c r="P247" i="18"/>
  <c r="P245" i="18"/>
  <c r="P243" i="18"/>
  <c r="P241" i="18"/>
  <c r="P239" i="18"/>
  <c r="P237" i="18"/>
  <c r="P236" i="18"/>
  <c r="P235" i="18"/>
  <c r="P234" i="18"/>
  <c r="P233" i="18"/>
  <c r="P232" i="18"/>
  <c r="P231" i="18"/>
  <c r="P230" i="18"/>
  <c r="P229" i="18"/>
  <c r="P228" i="18"/>
  <c r="P227" i="18"/>
  <c r="P226" i="18"/>
  <c r="P225" i="18"/>
  <c r="P224" i="18"/>
  <c r="P223" i="18"/>
  <c r="P222" i="18"/>
  <c r="P221" i="18"/>
  <c r="P220" i="18"/>
  <c r="P219" i="18"/>
  <c r="P218" i="18"/>
  <c r="P217" i="18"/>
  <c r="P216" i="18"/>
  <c r="P215" i="18"/>
  <c r="P214" i="18"/>
  <c r="P213" i="18"/>
  <c r="P212" i="18"/>
  <c r="P211" i="18"/>
  <c r="P210" i="18"/>
  <c r="P209" i="18"/>
  <c r="P208" i="18"/>
  <c r="P207" i="18"/>
  <c r="P206" i="18"/>
  <c r="P205" i="18"/>
  <c r="P204" i="18"/>
  <c r="P203" i="18"/>
  <c r="P202" i="18"/>
  <c r="P201" i="18"/>
  <c r="P200" i="18"/>
  <c r="P199" i="18"/>
  <c r="P198" i="18"/>
  <c r="P197" i="18"/>
  <c r="P196" i="18"/>
  <c r="P195" i="18"/>
  <c r="P194" i="18"/>
  <c r="P193" i="18"/>
  <c r="P192" i="18"/>
  <c r="P191" i="18"/>
  <c r="P190" i="18"/>
  <c r="P189" i="18"/>
  <c r="P188" i="18"/>
  <c r="P187" i="18"/>
  <c r="P186" i="18"/>
  <c r="P185" i="18"/>
  <c r="P184" i="18"/>
  <c r="P183" i="18"/>
  <c r="P182" i="18"/>
  <c r="P181" i="18"/>
  <c r="P180" i="18"/>
  <c r="P179" i="18"/>
  <c r="P178" i="18"/>
  <c r="P177" i="18"/>
  <c r="P176" i="18"/>
  <c r="P175" i="18"/>
  <c r="P174" i="18"/>
  <c r="P173" i="18"/>
  <c r="P172" i="18"/>
  <c r="P171" i="18"/>
  <c r="P170" i="18"/>
  <c r="P169" i="18"/>
  <c r="P168" i="18"/>
  <c r="P167" i="18"/>
  <c r="P166" i="18"/>
  <c r="P165" i="18"/>
  <c r="P164" i="18"/>
  <c r="P163" i="18"/>
  <c r="P162" i="18"/>
  <c r="P161" i="18"/>
  <c r="P160" i="18"/>
  <c r="P159" i="18"/>
  <c r="P158" i="18"/>
  <c r="P157" i="18"/>
  <c r="P156" i="18"/>
  <c r="P155" i="18"/>
  <c r="P154" i="18"/>
  <c r="P153" i="18"/>
  <c r="P152" i="18"/>
  <c r="P151" i="18"/>
  <c r="P150" i="18"/>
  <c r="P149" i="18"/>
  <c r="P148" i="18"/>
  <c r="P147" i="18"/>
  <c r="P146" i="18"/>
  <c r="P145" i="18"/>
  <c r="P144" i="18"/>
  <c r="P143" i="18"/>
  <c r="P142" i="18"/>
  <c r="P141" i="18"/>
  <c r="P140" i="18"/>
  <c r="P139" i="18"/>
  <c r="P138" i="18"/>
  <c r="P137" i="18"/>
  <c r="P136" i="18"/>
  <c r="P135" i="18"/>
  <c r="P134" i="18"/>
  <c r="P133" i="18"/>
  <c r="P132" i="18"/>
  <c r="P131" i="18"/>
  <c r="P130" i="18"/>
  <c r="P129" i="18"/>
  <c r="P128" i="18"/>
  <c r="P127" i="18"/>
  <c r="P126" i="18"/>
  <c r="P125" i="18"/>
  <c r="P124" i="18"/>
  <c r="P123" i="18"/>
  <c r="P122" i="18"/>
  <c r="P121" i="18"/>
  <c r="P120" i="18"/>
  <c r="P119" i="18"/>
  <c r="P118" i="18"/>
  <c r="P117" i="18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4" i="18"/>
  <c r="P103" i="18"/>
  <c r="P102" i="18"/>
  <c r="P101" i="18"/>
  <c r="P100" i="18"/>
  <c r="P99" i="18"/>
  <c r="P98" i="18"/>
  <c r="P97" i="18"/>
  <c r="P96" i="18"/>
  <c r="P9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238" i="18"/>
  <c r="P242" i="18"/>
  <c r="P246" i="18"/>
  <c r="P250" i="18"/>
  <c r="P254" i="18"/>
  <c r="P258" i="18"/>
  <c r="P262" i="18"/>
  <c r="P266" i="18"/>
  <c r="P270" i="18"/>
  <c r="P274" i="18"/>
  <c r="P278" i="18"/>
  <c r="P282" i="18"/>
  <c r="P286" i="18"/>
  <c r="P290" i="18"/>
  <c r="H349" i="18"/>
  <c r="H348" i="18"/>
  <c r="H346" i="18"/>
  <c r="H344" i="18"/>
  <c r="H342" i="18"/>
  <c r="H340" i="18"/>
  <c r="H338" i="18"/>
  <c r="H336" i="18"/>
  <c r="H334" i="18"/>
  <c r="H332" i="18"/>
  <c r="H330" i="18"/>
  <c r="H328" i="18"/>
  <c r="H326" i="18"/>
  <c r="H324" i="18"/>
  <c r="H322" i="18"/>
  <c r="H320" i="18"/>
  <c r="H318" i="18"/>
  <c r="H316" i="18"/>
  <c r="H314" i="18"/>
  <c r="H312" i="18"/>
  <c r="H310" i="18"/>
  <c r="H308" i="18"/>
  <c r="H306" i="18"/>
  <c r="H304" i="18"/>
  <c r="H302" i="18"/>
  <c r="H300" i="18"/>
  <c r="H298" i="18"/>
  <c r="H296" i="18"/>
  <c r="H294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G402" i="17" l="1"/>
  <c r="H400" i="17"/>
  <c r="H398" i="17"/>
  <c r="H396" i="17"/>
  <c r="H394" i="17"/>
  <c r="P392" i="17"/>
  <c r="O392" i="17"/>
  <c r="H392" i="17"/>
  <c r="P391" i="17"/>
  <c r="H391" i="17"/>
  <c r="P390" i="17"/>
  <c r="H390" i="17"/>
  <c r="P389" i="17"/>
  <c r="H389" i="17"/>
  <c r="P388" i="17"/>
  <c r="H388" i="17"/>
  <c r="P387" i="17"/>
  <c r="H387" i="17"/>
  <c r="P386" i="17"/>
  <c r="H386" i="17"/>
  <c r="P385" i="17"/>
  <c r="H385" i="17"/>
  <c r="P384" i="17"/>
  <c r="H384" i="17"/>
  <c r="P383" i="17"/>
  <c r="H383" i="17"/>
  <c r="P382" i="17"/>
  <c r="H382" i="17"/>
  <c r="P381" i="17"/>
  <c r="H381" i="17"/>
  <c r="P380" i="17"/>
  <c r="H380" i="17"/>
  <c r="P379" i="17"/>
  <c r="H379" i="17"/>
  <c r="P378" i="17"/>
  <c r="H378" i="17"/>
  <c r="P377" i="17"/>
  <c r="H377" i="17"/>
  <c r="P376" i="17"/>
  <c r="H376" i="17"/>
  <c r="P375" i="17"/>
  <c r="H375" i="17"/>
  <c r="P374" i="17"/>
  <c r="H374" i="17"/>
  <c r="P373" i="17"/>
  <c r="H373" i="17"/>
  <c r="P372" i="17"/>
  <c r="H372" i="17"/>
  <c r="P371" i="17"/>
  <c r="H371" i="17"/>
  <c r="P370" i="17"/>
  <c r="H370" i="17"/>
  <c r="P369" i="17"/>
  <c r="H369" i="17"/>
  <c r="P368" i="17"/>
  <c r="H368" i="17"/>
  <c r="P367" i="17"/>
  <c r="H367" i="17"/>
  <c r="P366" i="17"/>
  <c r="H366" i="17"/>
  <c r="P365" i="17"/>
  <c r="H365" i="17"/>
  <c r="P364" i="17"/>
  <c r="H364" i="17"/>
  <c r="P363" i="17"/>
  <c r="H363" i="17"/>
  <c r="P362" i="17"/>
  <c r="H362" i="17"/>
  <c r="P361" i="17"/>
  <c r="H361" i="17"/>
  <c r="P360" i="17"/>
  <c r="H360" i="17"/>
  <c r="P359" i="17"/>
  <c r="H359" i="17"/>
  <c r="P358" i="17"/>
  <c r="H358" i="17"/>
  <c r="P357" i="17"/>
  <c r="H357" i="17"/>
  <c r="P356" i="17"/>
  <c r="H356" i="17"/>
  <c r="P355" i="17"/>
  <c r="H355" i="17"/>
  <c r="P354" i="17"/>
  <c r="H354" i="17"/>
  <c r="P353" i="17"/>
  <c r="H353" i="17"/>
  <c r="P352" i="17"/>
  <c r="H352" i="17"/>
  <c r="P351" i="17"/>
  <c r="H351" i="17"/>
  <c r="P350" i="17"/>
  <c r="H350" i="17"/>
  <c r="P349" i="17"/>
  <c r="H349" i="17"/>
  <c r="P348" i="17"/>
  <c r="H348" i="17"/>
  <c r="P347" i="17"/>
  <c r="H347" i="17"/>
  <c r="P346" i="17"/>
  <c r="H346" i="17"/>
  <c r="P345" i="17"/>
  <c r="H345" i="17"/>
  <c r="P344" i="17"/>
  <c r="H344" i="17"/>
  <c r="P343" i="17"/>
  <c r="H343" i="17"/>
  <c r="P342" i="17"/>
  <c r="H342" i="17"/>
  <c r="P341" i="17"/>
  <c r="H341" i="17"/>
  <c r="P340" i="17"/>
  <c r="H340" i="17"/>
  <c r="P339" i="17"/>
  <c r="H339" i="17"/>
  <c r="P338" i="17"/>
  <c r="H338" i="17"/>
  <c r="P337" i="17"/>
  <c r="H337" i="17"/>
  <c r="P336" i="17"/>
  <c r="H336" i="17"/>
  <c r="P335" i="17"/>
  <c r="H335" i="17"/>
  <c r="P334" i="17"/>
  <c r="H334" i="17"/>
  <c r="P333" i="17"/>
  <c r="H333" i="17"/>
  <c r="P332" i="17"/>
  <c r="H332" i="17"/>
  <c r="P331" i="17"/>
  <c r="H331" i="17"/>
  <c r="P330" i="17"/>
  <c r="H330" i="17"/>
  <c r="P329" i="17"/>
  <c r="H329" i="17"/>
  <c r="P328" i="17"/>
  <c r="H328" i="17"/>
  <c r="P327" i="17"/>
  <c r="H327" i="17"/>
  <c r="P326" i="17"/>
  <c r="H326" i="17"/>
  <c r="P325" i="17"/>
  <c r="H325" i="17"/>
  <c r="P324" i="17"/>
  <c r="H324" i="17"/>
  <c r="P323" i="17"/>
  <c r="H323" i="17"/>
  <c r="P322" i="17"/>
  <c r="H322" i="17"/>
  <c r="P321" i="17"/>
  <c r="H321" i="17"/>
  <c r="P320" i="17"/>
  <c r="H320" i="17"/>
  <c r="P319" i="17"/>
  <c r="H319" i="17"/>
  <c r="P318" i="17"/>
  <c r="H318" i="17"/>
  <c r="P317" i="17"/>
  <c r="H317" i="17"/>
  <c r="P316" i="17"/>
  <c r="H316" i="17"/>
  <c r="P315" i="17"/>
  <c r="H315" i="17"/>
  <c r="P314" i="17"/>
  <c r="H314" i="17"/>
  <c r="P313" i="17"/>
  <c r="H313" i="17"/>
  <c r="P312" i="17"/>
  <c r="H312" i="17"/>
  <c r="P311" i="17"/>
  <c r="H311" i="17"/>
  <c r="P310" i="17"/>
  <c r="H310" i="17"/>
  <c r="P309" i="17"/>
  <c r="H309" i="17"/>
  <c r="P308" i="17"/>
  <c r="H308" i="17"/>
  <c r="P307" i="17"/>
  <c r="H307" i="17"/>
  <c r="P306" i="17"/>
  <c r="H306" i="17"/>
  <c r="P305" i="17"/>
  <c r="H305" i="17"/>
  <c r="P304" i="17"/>
  <c r="H304" i="17"/>
  <c r="P303" i="17"/>
  <c r="H303" i="17"/>
  <c r="P302" i="17"/>
  <c r="H302" i="17"/>
  <c r="P301" i="17"/>
  <c r="H301" i="17"/>
  <c r="P300" i="17"/>
  <c r="H300" i="17"/>
  <c r="P299" i="17"/>
  <c r="H299" i="17"/>
  <c r="P298" i="17"/>
  <c r="H298" i="17"/>
  <c r="P297" i="17"/>
  <c r="H297" i="17"/>
  <c r="P296" i="17"/>
  <c r="H296" i="17"/>
  <c r="P295" i="17"/>
  <c r="H295" i="17"/>
  <c r="P294" i="17"/>
  <c r="H294" i="17"/>
  <c r="P293" i="17"/>
  <c r="H293" i="17"/>
  <c r="P292" i="17"/>
  <c r="H292" i="17"/>
  <c r="P291" i="17"/>
  <c r="H291" i="17"/>
  <c r="P290" i="17"/>
  <c r="H290" i="17"/>
  <c r="P289" i="17"/>
  <c r="H289" i="17"/>
  <c r="P288" i="17"/>
  <c r="H288" i="17"/>
  <c r="P287" i="17"/>
  <c r="H287" i="17"/>
  <c r="P286" i="17"/>
  <c r="H286" i="17"/>
  <c r="P285" i="17"/>
  <c r="H285" i="17"/>
  <c r="P284" i="17"/>
  <c r="H284" i="17"/>
  <c r="P283" i="17"/>
  <c r="H283" i="17"/>
  <c r="P282" i="17"/>
  <c r="H282" i="17"/>
  <c r="P281" i="17"/>
  <c r="H281" i="17"/>
  <c r="P280" i="17"/>
  <c r="H280" i="17"/>
  <c r="P279" i="17"/>
  <c r="H279" i="17"/>
  <c r="P278" i="17"/>
  <c r="H278" i="17"/>
  <c r="P277" i="17"/>
  <c r="H277" i="17"/>
  <c r="P276" i="17"/>
  <c r="H276" i="17"/>
  <c r="P275" i="17"/>
  <c r="H275" i="17"/>
  <c r="P274" i="17"/>
  <c r="H274" i="17"/>
  <c r="P273" i="17"/>
  <c r="H273" i="17"/>
  <c r="P272" i="17"/>
  <c r="H272" i="17"/>
  <c r="P271" i="17"/>
  <c r="H271" i="17"/>
  <c r="P270" i="17"/>
  <c r="H270" i="17"/>
  <c r="P269" i="17"/>
  <c r="H269" i="17"/>
  <c r="P268" i="17"/>
  <c r="H268" i="17"/>
  <c r="P267" i="17"/>
  <c r="H267" i="17"/>
  <c r="P266" i="17"/>
  <c r="H266" i="17"/>
  <c r="P265" i="17"/>
  <c r="H265" i="17"/>
  <c r="P264" i="17"/>
  <c r="H264" i="17"/>
  <c r="P263" i="17"/>
  <c r="H263" i="17"/>
  <c r="P262" i="17"/>
  <c r="H262" i="17"/>
  <c r="P261" i="17"/>
  <c r="H261" i="17"/>
  <c r="P260" i="17"/>
  <c r="H260" i="17"/>
  <c r="P259" i="17"/>
  <c r="H259" i="17"/>
  <c r="P258" i="17"/>
  <c r="H258" i="17"/>
  <c r="P257" i="17"/>
  <c r="H257" i="17"/>
  <c r="P256" i="17"/>
  <c r="H256" i="17"/>
  <c r="P255" i="17"/>
  <c r="H255" i="17"/>
  <c r="P254" i="17"/>
  <c r="H254" i="17"/>
  <c r="P253" i="17"/>
  <c r="H253" i="17"/>
  <c r="P252" i="17"/>
  <c r="H252" i="17"/>
  <c r="P251" i="17"/>
  <c r="H251" i="17"/>
  <c r="P250" i="17"/>
  <c r="H250" i="17"/>
  <c r="P249" i="17"/>
  <c r="H249" i="17"/>
  <c r="P248" i="17"/>
  <c r="H248" i="17"/>
  <c r="P247" i="17"/>
  <c r="H247" i="17"/>
  <c r="P246" i="17"/>
  <c r="H246" i="17"/>
  <c r="P245" i="17"/>
  <c r="H245" i="17"/>
  <c r="P244" i="17"/>
  <c r="H244" i="17"/>
  <c r="P243" i="17"/>
  <c r="H243" i="17"/>
  <c r="P242" i="17"/>
  <c r="H242" i="17"/>
  <c r="P241" i="17"/>
  <c r="H241" i="17"/>
  <c r="P240" i="17"/>
  <c r="H240" i="17"/>
  <c r="P239" i="17"/>
  <c r="H239" i="17"/>
  <c r="P238" i="17"/>
  <c r="H238" i="17"/>
  <c r="P237" i="17"/>
  <c r="H237" i="17"/>
  <c r="P236" i="17"/>
  <c r="H236" i="17"/>
  <c r="P235" i="17"/>
  <c r="H235" i="17"/>
  <c r="P234" i="17"/>
  <c r="H234" i="17"/>
  <c r="P233" i="17"/>
  <c r="H233" i="17"/>
  <c r="P232" i="17"/>
  <c r="H232" i="17"/>
  <c r="P231" i="17"/>
  <c r="H231" i="17"/>
  <c r="P230" i="17"/>
  <c r="H230" i="17"/>
  <c r="P229" i="17"/>
  <c r="H229" i="17"/>
  <c r="P228" i="17"/>
  <c r="H228" i="17"/>
  <c r="P227" i="17"/>
  <c r="H227" i="17"/>
  <c r="P226" i="17"/>
  <c r="H226" i="17"/>
  <c r="P225" i="17"/>
  <c r="H225" i="17"/>
  <c r="P224" i="17"/>
  <c r="H224" i="17"/>
  <c r="P223" i="17"/>
  <c r="H223" i="17"/>
  <c r="P222" i="17"/>
  <c r="H222" i="17"/>
  <c r="P221" i="17"/>
  <c r="H221" i="17"/>
  <c r="P220" i="17"/>
  <c r="H220" i="17"/>
  <c r="P219" i="17"/>
  <c r="H219" i="17"/>
  <c r="P218" i="17"/>
  <c r="H218" i="17"/>
  <c r="P217" i="17"/>
  <c r="H217" i="17"/>
  <c r="P216" i="17"/>
  <c r="H216" i="17"/>
  <c r="P215" i="17"/>
  <c r="H215" i="17"/>
  <c r="P214" i="17"/>
  <c r="H214" i="17"/>
  <c r="P213" i="17"/>
  <c r="H213" i="17"/>
  <c r="P212" i="17"/>
  <c r="H212" i="17"/>
  <c r="P211" i="17"/>
  <c r="H211" i="17"/>
  <c r="P210" i="17"/>
  <c r="H210" i="17"/>
  <c r="P209" i="17"/>
  <c r="H209" i="17"/>
  <c r="P208" i="17"/>
  <c r="H208" i="17"/>
  <c r="P207" i="17"/>
  <c r="H207" i="17"/>
  <c r="P206" i="17"/>
  <c r="H206" i="17"/>
  <c r="P205" i="17"/>
  <c r="H205" i="17"/>
  <c r="P204" i="17"/>
  <c r="H204" i="17"/>
  <c r="P203" i="17"/>
  <c r="H203" i="17"/>
  <c r="P202" i="17"/>
  <c r="H202" i="17"/>
  <c r="P201" i="17"/>
  <c r="H201" i="17"/>
  <c r="P200" i="17"/>
  <c r="H200" i="17"/>
  <c r="P199" i="17"/>
  <c r="H199" i="17"/>
  <c r="P198" i="17"/>
  <c r="H198" i="17"/>
  <c r="P197" i="17"/>
  <c r="H197" i="17"/>
  <c r="P196" i="17"/>
  <c r="H196" i="17"/>
  <c r="P195" i="17"/>
  <c r="H195" i="17"/>
  <c r="P194" i="17"/>
  <c r="H194" i="17"/>
  <c r="P193" i="17"/>
  <c r="H193" i="17"/>
  <c r="P192" i="17"/>
  <c r="H192" i="17"/>
  <c r="P191" i="17"/>
  <c r="H191" i="17"/>
  <c r="P190" i="17"/>
  <c r="H190" i="17"/>
  <c r="P189" i="17"/>
  <c r="H189" i="17"/>
  <c r="P188" i="17"/>
  <c r="H188" i="17"/>
  <c r="P187" i="17"/>
  <c r="H187" i="17"/>
  <c r="P186" i="17"/>
  <c r="H186" i="17"/>
  <c r="P185" i="17"/>
  <c r="H185" i="17"/>
  <c r="P184" i="17"/>
  <c r="H184" i="17"/>
  <c r="P183" i="17"/>
  <c r="H183" i="17"/>
  <c r="P182" i="17"/>
  <c r="H182" i="17"/>
  <c r="P181" i="17"/>
  <c r="H181" i="17"/>
  <c r="P180" i="17"/>
  <c r="H180" i="17"/>
  <c r="P179" i="17"/>
  <c r="H179" i="17"/>
  <c r="P178" i="17"/>
  <c r="H178" i="17"/>
  <c r="P177" i="17"/>
  <c r="H177" i="17"/>
  <c r="P176" i="17"/>
  <c r="H176" i="17"/>
  <c r="P175" i="17"/>
  <c r="H175" i="17"/>
  <c r="P174" i="17"/>
  <c r="H174" i="17"/>
  <c r="P173" i="17"/>
  <c r="H173" i="17"/>
  <c r="P172" i="17"/>
  <c r="H172" i="17"/>
  <c r="P171" i="17"/>
  <c r="H171" i="17"/>
  <c r="P170" i="17"/>
  <c r="H170" i="17"/>
  <c r="P169" i="17"/>
  <c r="H169" i="17"/>
  <c r="P168" i="17"/>
  <c r="H168" i="17"/>
  <c r="P167" i="17"/>
  <c r="H167" i="17"/>
  <c r="P166" i="17"/>
  <c r="H166" i="17"/>
  <c r="P165" i="17"/>
  <c r="H165" i="17"/>
  <c r="P164" i="17"/>
  <c r="H164" i="17"/>
  <c r="P163" i="17"/>
  <c r="H163" i="17"/>
  <c r="P162" i="17"/>
  <c r="H162" i="17"/>
  <c r="P161" i="17"/>
  <c r="H161" i="17"/>
  <c r="P160" i="17"/>
  <c r="H160" i="17"/>
  <c r="P159" i="17"/>
  <c r="H159" i="17"/>
  <c r="P158" i="17"/>
  <c r="H158" i="17"/>
  <c r="P157" i="17"/>
  <c r="H157" i="17"/>
  <c r="P156" i="17"/>
  <c r="H156" i="17"/>
  <c r="P155" i="17"/>
  <c r="H155" i="17"/>
  <c r="P154" i="17"/>
  <c r="H154" i="17"/>
  <c r="P153" i="17"/>
  <c r="H153" i="17"/>
  <c r="P152" i="17"/>
  <c r="H152" i="17"/>
  <c r="P151" i="17"/>
  <c r="H151" i="17"/>
  <c r="P150" i="17"/>
  <c r="H150" i="17"/>
  <c r="P149" i="17"/>
  <c r="H149" i="17"/>
  <c r="P148" i="17"/>
  <c r="H148" i="17"/>
  <c r="P147" i="17"/>
  <c r="H147" i="17"/>
  <c r="P146" i="17"/>
  <c r="H146" i="17"/>
  <c r="P145" i="17"/>
  <c r="H145" i="17"/>
  <c r="P144" i="17"/>
  <c r="H144" i="17"/>
  <c r="P143" i="17"/>
  <c r="H143" i="17"/>
  <c r="P142" i="17"/>
  <c r="H142" i="17"/>
  <c r="P141" i="17"/>
  <c r="H141" i="17"/>
  <c r="P140" i="17"/>
  <c r="H140" i="17"/>
  <c r="P139" i="17"/>
  <c r="H139" i="17"/>
  <c r="P138" i="17"/>
  <c r="H138" i="17"/>
  <c r="P137" i="17"/>
  <c r="H137" i="17"/>
  <c r="P136" i="17"/>
  <c r="H136" i="17"/>
  <c r="P135" i="17"/>
  <c r="H135" i="17"/>
  <c r="P134" i="17"/>
  <c r="H134" i="17"/>
  <c r="P133" i="17"/>
  <c r="H133" i="17"/>
  <c r="P132" i="17"/>
  <c r="H132" i="17"/>
  <c r="P131" i="17"/>
  <c r="H131" i="17"/>
  <c r="P130" i="17"/>
  <c r="H130" i="17"/>
  <c r="P129" i="17"/>
  <c r="H129" i="17"/>
  <c r="P128" i="17"/>
  <c r="H128" i="17"/>
  <c r="P127" i="17"/>
  <c r="H127" i="17"/>
  <c r="P126" i="17"/>
  <c r="H126" i="17"/>
  <c r="P125" i="17"/>
  <c r="H125" i="17"/>
  <c r="P124" i="17"/>
  <c r="H124" i="17"/>
  <c r="P123" i="17"/>
  <c r="H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H42" i="17"/>
  <c r="P41" i="17"/>
  <c r="H41" i="17"/>
  <c r="P40" i="17"/>
  <c r="H40" i="17"/>
  <c r="P39" i="17"/>
  <c r="H39" i="17"/>
  <c r="P38" i="17"/>
  <c r="H38" i="17"/>
  <c r="P37" i="17"/>
  <c r="H37" i="17"/>
  <c r="P36" i="17"/>
  <c r="H36" i="17"/>
  <c r="P35" i="17"/>
  <c r="H35" i="17"/>
  <c r="P34" i="17"/>
  <c r="H34" i="17"/>
  <c r="P33" i="17"/>
  <c r="H33" i="17"/>
  <c r="P32" i="17"/>
  <c r="H32" i="17"/>
  <c r="P31" i="17"/>
  <c r="H31" i="17"/>
  <c r="P30" i="17"/>
  <c r="H30" i="17"/>
  <c r="P29" i="17"/>
  <c r="H29" i="17"/>
  <c r="P28" i="17"/>
  <c r="H28" i="17"/>
  <c r="P27" i="17"/>
  <c r="H27" i="17"/>
  <c r="P26" i="17"/>
  <c r="H26" i="17"/>
  <c r="P25" i="17"/>
  <c r="H25" i="17"/>
  <c r="P24" i="17"/>
  <c r="H24" i="17"/>
  <c r="P23" i="17"/>
  <c r="H23" i="17"/>
  <c r="P22" i="17"/>
  <c r="H22" i="17"/>
  <c r="P21" i="17"/>
  <c r="H21" i="17"/>
  <c r="P20" i="17"/>
  <c r="H20" i="17"/>
  <c r="P19" i="17"/>
  <c r="H19" i="17"/>
  <c r="P18" i="17"/>
  <c r="H18" i="17"/>
  <c r="P17" i="17"/>
  <c r="H17" i="17"/>
  <c r="P16" i="17"/>
  <c r="H16" i="17"/>
  <c r="P15" i="17"/>
  <c r="H15" i="17"/>
  <c r="P14" i="17"/>
  <c r="H14" i="17"/>
  <c r="P13" i="17"/>
  <c r="H13" i="17"/>
  <c r="P12" i="17"/>
  <c r="H12" i="17"/>
  <c r="P11" i="17"/>
  <c r="H11" i="17"/>
  <c r="P10" i="17"/>
  <c r="H10" i="17"/>
  <c r="P9" i="17"/>
  <c r="H9" i="17"/>
  <c r="P8" i="17"/>
  <c r="H8" i="17"/>
  <c r="P7" i="17"/>
  <c r="H7" i="17"/>
  <c r="P6" i="17"/>
  <c r="H6" i="17"/>
  <c r="H402" i="17" l="1"/>
  <c r="H401" i="17"/>
  <c r="H399" i="17"/>
  <c r="H397" i="17"/>
  <c r="H395" i="17"/>
  <c r="H393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L407" i="16"/>
  <c r="K407" i="16"/>
  <c r="I407" i="16"/>
  <c r="K406" i="16"/>
  <c r="J406" i="16"/>
  <c r="K405" i="16"/>
  <c r="J405" i="16"/>
  <c r="G405" i="16"/>
  <c r="K404" i="16"/>
  <c r="J404" i="16"/>
  <c r="K403" i="16"/>
  <c r="J403" i="16"/>
  <c r="G403" i="16"/>
  <c r="K402" i="16"/>
  <c r="J402" i="16"/>
  <c r="K401" i="16"/>
  <c r="J401" i="16"/>
  <c r="G401" i="16"/>
  <c r="K400" i="16"/>
  <c r="J400" i="16"/>
  <c r="G400" i="16"/>
  <c r="K399" i="16"/>
  <c r="J399" i="16"/>
  <c r="G399" i="16"/>
  <c r="K398" i="16"/>
  <c r="J398" i="16"/>
  <c r="K397" i="16"/>
  <c r="J397" i="16"/>
  <c r="G397" i="16"/>
  <c r="K396" i="16"/>
  <c r="J396" i="16"/>
  <c r="G396" i="16"/>
  <c r="K395" i="16"/>
  <c r="J395" i="16"/>
  <c r="G395" i="16"/>
  <c r="K394" i="16"/>
  <c r="J394" i="16"/>
  <c r="K393" i="16"/>
  <c r="J393" i="16"/>
  <c r="G393" i="16"/>
  <c r="K392" i="16"/>
  <c r="J392" i="16"/>
  <c r="G392" i="16"/>
  <c r="K391" i="16"/>
  <c r="J391" i="16"/>
  <c r="G391" i="16"/>
  <c r="K390" i="16"/>
  <c r="J390" i="16"/>
  <c r="K389" i="16"/>
  <c r="J389" i="16"/>
  <c r="K388" i="16"/>
  <c r="J388" i="16"/>
  <c r="G388" i="16"/>
  <c r="K387" i="16"/>
  <c r="J387" i="16"/>
  <c r="K386" i="16"/>
  <c r="J386" i="16"/>
  <c r="G386" i="16"/>
  <c r="K385" i="16"/>
  <c r="J385" i="16"/>
  <c r="K384" i="16"/>
  <c r="J384" i="16"/>
  <c r="G384" i="16"/>
  <c r="K383" i="16"/>
  <c r="J383" i="16"/>
  <c r="G383" i="16"/>
  <c r="K382" i="16"/>
  <c r="J382" i="16"/>
  <c r="K381" i="16"/>
  <c r="J381" i="16"/>
  <c r="G381" i="16"/>
  <c r="K380" i="16"/>
  <c r="J380" i="16"/>
  <c r="G380" i="16"/>
  <c r="K379" i="16"/>
  <c r="J379" i="16"/>
  <c r="G379" i="16"/>
  <c r="K378" i="16"/>
  <c r="J378" i="16"/>
  <c r="K377" i="16"/>
  <c r="J377" i="16"/>
  <c r="K376" i="16"/>
  <c r="J376" i="16"/>
  <c r="G376" i="16"/>
  <c r="K375" i="16"/>
  <c r="J375" i="16"/>
  <c r="G375" i="16"/>
  <c r="K374" i="16"/>
  <c r="J374" i="16"/>
  <c r="G374" i="16"/>
  <c r="K373" i="16"/>
  <c r="J373" i="16"/>
  <c r="G373" i="16"/>
  <c r="K372" i="16"/>
  <c r="J372" i="16"/>
  <c r="K371" i="16"/>
  <c r="J371" i="16"/>
  <c r="K370" i="16"/>
  <c r="J370" i="16"/>
  <c r="G370" i="16"/>
  <c r="K369" i="16"/>
  <c r="J369" i="16"/>
  <c r="G369" i="16"/>
  <c r="K368" i="16"/>
  <c r="J368" i="16"/>
  <c r="K367" i="16"/>
  <c r="J367" i="16"/>
  <c r="K366" i="16"/>
  <c r="J366" i="16"/>
  <c r="G366" i="16"/>
  <c r="K365" i="16"/>
  <c r="J365" i="16"/>
  <c r="G365" i="16"/>
  <c r="K364" i="16"/>
  <c r="J364" i="16"/>
  <c r="G364" i="16"/>
  <c r="K363" i="16"/>
  <c r="J363" i="16"/>
  <c r="K362" i="16"/>
  <c r="J362" i="16"/>
  <c r="K361" i="16"/>
  <c r="J361" i="16"/>
  <c r="G361" i="16"/>
  <c r="K360" i="16"/>
  <c r="J360" i="16"/>
  <c r="G360" i="16"/>
  <c r="K359" i="16"/>
  <c r="J359" i="16"/>
  <c r="G359" i="16"/>
  <c r="K358" i="16"/>
  <c r="J358" i="16"/>
  <c r="K357" i="16"/>
  <c r="J357" i="16"/>
  <c r="K356" i="16"/>
  <c r="G356" i="16"/>
  <c r="K355" i="16"/>
  <c r="J355" i="16"/>
  <c r="G355" i="16"/>
  <c r="K354" i="16"/>
  <c r="J354" i="16"/>
  <c r="K353" i="16"/>
  <c r="J353" i="16"/>
  <c r="K352" i="16"/>
  <c r="J352" i="16"/>
  <c r="G352" i="16"/>
  <c r="K351" i="16"/>
  <c r="J351" i="16"/>
  <c r="K350" i="16"/>
  <c r="J350" i="16"/>
  <c r="G350" i="16"/>
  <c r="K349" i="16"/>
  <c r="J349" i="16"/>
  <c r="G349" i="16"/>
  <c r="K348" i="16"/>
  <c r="J348" i="16"/>
  <c r="K347" i="16"/>
  <c r="J347" i="16"/>
  <c r="G347" i="16"/>
  <c r="K346" i="16"/>
  <c r="J346" i="16"/>
  <c r="G346" i="16"/>
  <c r="K345" i="16"/>
  <c r="J345" i="16"/>
  <c r="G345" i="16"/>
  <c r="K344" i="16"/>
  <c r="J344" i="16"/>
  <c r="K343" i="16"/>
  <c r="J343" i="16"/>
  <c r="G343" i="16"/>
  <c r="K342" i="16"/>
  <c r="J342" i="16"/>
  <c r="G342" i="16"/>
  <c r="K341" i="16"/>
  <c r="J341" i="16"/>
  <c r="K340" i="16"/>
  <c r="J340" i="16"/>
  <c r="G340" i="16"/>
  <c r="K339" i="16"/>
  <c r="J339" i="16"/>
  <c r="K338" i="16"/>
  <c r="J338" i="16"/>
  <c r="G338" i="16"/>
  <c r="K337" i="16"/>
  <c r="J337" i="16"/>
  <c r="G337" i="16"/>
  <c r="K336" i="16"/>
  <c r="J336" i="16"/>
  <c r="K335" i="16"/>
  <c r="J335" i="16"/>
  <c r="K334" i="16"/>
  <c r="J334" i="16"/>
  <c r="K333" i="16"/>
  <c r="J333" i="16"/>
  <c r="K332" i="16"/>
  <c r="J332" i="16"/>
  <c r="G332" i="16"/>
  <c r="K331" i="16"/>
  <c r="J331" i="16"/>
  <c r="G331" i="16"/>
  <c r="K330" i="16"/>
  <c r="J330" i="16"/>
  <c r="G330" i="16"/>
  <c r="K329" i="16"/>
  <c r="J329" i="16"/>
  <c r="G329" i="16"/>
  <c r="K328" i="16"/>
  <c r="J328" i="16"/>
  <c r="G328" i="16"/>
  <c r="K327" i="16"/>
  <c r="J327" i="16"/>
  <c r="G327" i="16"/>
  <c r="K326" i="16"/>
  <c r="J326" i="16"/>
  <c r="G326" i="16"/>
  <c r="K325" i="16"/>
  <c r="J325" i="16"/>
  <c r="K324" i="16"/>
  <c r="J324" i="16"/>
  <c r="K323" i="16"/>
  <c r="J323" i="16"/>
  <c r="G323" i="16"/>
  <c r="K322" i="16"/>
  <c r="J322" i="16"/>
  <c r="K321" i="16"/>
  <c r="J321" i="16"/>
  <c r="K320" i="16"/>
  <c r="J320" i="16"/>
  <c r="K319" i="16"/>
  <c r="J319" i="16"/>
  <c r="K318" i="16"/>
  <c r="J318" i="16"/>
  <c r="K317" i="16"/>
  <c r="J317" i="16"/>
  <c r="K316" i="16"/>
  <c r="J316" i="16"/>
  <c r="K315" i="16"/>
  <c r="J315" i="16"/>
  <c r="G315" i="16"/>
  <c r="K314" i="16"/>
  <c r="J314" i="16"/>
  <c r="K313" i="16"/>
  <c r="J313" i="16"/>
  <c r="G313" i="16"/>
  <c r="K312" i="16"/>
  <c r="J312" i="16"/>
  <c r="G312" i="16"/>
  <c r="K311" i="16"/>
  <c r="J311" i="16"/>
  <c r="G311" i="16"/>
  <c r="K310" i="16"/>
  <c r="J310" i="16"/>
  <c r="G310" i="16"/>
  <c r="K309" i="16"/>
  <c r="J309" i="16"/>
  <c r="G309" i="16"/>
  <c r="K308" i="16"/>
  <c r="J308" i="16"/>
  <c r="K307" i="16"/>
  <c r="J307" i="16"/>
  <c r="G307" i="16"/>
  <c r="K306" i="16"/>
  <c r="J306" i="16"/>
  <c r="K305" i="16"/>
  <c r="J305" i="16"/>
  <c r="K304" i="16"/>
  <c r="J304" i="16"/>
  <c r="G304" i="16"/>
  <c r="K303" i="16"/>
  <c r="J303" i="16"/>
  <c r="G303" i="16"/>
  <c r="K302" i="16"/>
  <c r="J302" i="16"/>
  <c r="G302" i="16"/>
  <c r="K301" i="16"/>
  <c r="J301" i="16"/>
  <c r="K300" i="16"/>
  <c r="J300" i="16"/>
  <c r="G300" i="16"/>
  <c r="K299" i="16"/>
  <c r="J299" i="16"/>
  <c r="G299" i="16"/>
  <c r="K298" i="16"/>
  <c r="J298" i="16"/>
  <c r="G298" i="16"/>
  <c r="K297" i="16"/>
  <c r="K296" i="16"/>
  <c r="J296" i="16"/>
  <c r="K295" i="16"/>
  <c r="J295" i="16"/>
  <c r="K294" i="16"/>
  <c r="J294" i="16"/>
  <c r="K293" i="16"/>
  <c r="J293" i="16"/>
  <c r="G293" i="16"/>
  <c r="K292" i="16"/>
  <c r="J292" i="16"/>
  <c r="G292" i="16"/>
  <c r="K291" i="16"/>
  <c r="J291" i="16"/>
  <c r="K290" i="16"/>
  <c r="J290" i="16"/>
  <c r="G290" i="16"/>
  <c r="K289" i="16"/>
  <c r="J289" i="16"/>
  <c r="K288" i="16"/>
  <c r="J288" i="16"/>
  <c r="G288" i="16"/>
  <c r="K287" i="16"/>
  <c r="J287" i="16"/>
  <c r="K286" i="16"/>
  <c r="J286" i="16"/>
  <c r="G286" i="16"/>
  <c r="K285" i="16"/>
  <c r="J285" i="16"/>
  <c r="G285" i="16"/>
  <c r="K284" i="16"/>
  <c r="J284" i="16"/>
  <c r="G284" i="16"/>
  <c r="K283" i="16"/>
  <c r="J283" i="16"/>
  <c r="G283" i="16"/>
  <c r="K282" i="16"/>
  <c r="J282" i="16"/>
  <c r="G282" i="16"/>
  <c r="K281" i="16"/>
  <c r="J281" i="16"/>
  <c r="G281" i="16"/>
  <c r="K280" i="16"/>
  <c r="J280" i="16"/>
  <c r="G280" i="16"/>
  <c r="K279" i="16"/>
  <c r="J279" i="16"/>
  <c r="G279" i="16"/>
  <c r="K278" i="16"/>
  <c r="J278" i="16"/>
  <c r="G278" i="16"/>
  <c r="K277" i="16"/>
  <c r="K276" i="16"/>
  <c r="J276" i="16"/>
  <c r="G276" i="16"/>
  <c r="K275" i="16"/>
  <c r="J275" i="16"/>
  <c r="G275" i="16"/>
  <c r="K274" i="16"/>
  <c r="J274" i="16"/>
  <c r="G274" i="16"/>
  <c r="K273" i="16"/>
  <c r="J273" i="16"/>
  <c r="G273" i="16"/>
  <c r="K272" i="16"/>
  <c r="J272" i="16"/>
  <c r="G272" i="16"/>
  <c r="K271" i="16"/>
  <c r="J271" i="16"/>
  <c r="G271" i="16"/>
  <c r="K270" i="16"/>
  <c r="J270" i="16"/>
  <c r="G270" i="16"/>
  <c r="K269" i="16"/>
  <c r="J269" i="16"/>
  <c r="G269" i="16"/>
  <c r="K268" i="16"/>
  <c r="J268" i="16"/>
  <c r="G268" i="16"/>
  <c r="K267" i="16"/>
  <c r="J267" i="16"/>
  <c r="K266" i="16"/>
  <c r="J266" i="16"/>
  <c r="G266" i="16"/>
  <c r="K265" i="16"/>
  <c r="J265" i="16"/>
  <c r="K264" i="16"/>
  <c r="J264" i="16"/>
  <c r="G264" i="16"/>
  <c r="K263" i="16"/>
  <c r="J263" i="16"/>
  <c r="G263" i="16"/>
  <c r="K262" i="16"/>
  <c r="J262" i="16"/>
  <c r="G262" i="16"/>
  <c r="K261" i="16"/>
  <c r="J261" i="16"/>
  <c r="G261" i="16"/>
  <c r="K260" i="16"/>
  <c r="J260" i="16"/>
  <c r="G260" i="16"/>
  <c r="K259" i="16"/>
  <c r="J259" i="16"/>
  <c r="G259" i="16"/>
  <c r="K258" i="16"/>
  <c r="J258" i="16"/>
  <c r="G258" i="16"/>
  <c r="K257" i="16"/>
  <c r="J257" i="16"/>
  <c r="G257" i="16"/>
  <c r="K256" i="16"/>
  <c r="J256" i="16"/>
  <c r="G256" i="16"/>
  <c r="K255" i="16"/>
  <c r="J255" i="16"/>
  <c r="G255" i="16"/>
  <c r="K254" i="16"/>
  <c r="J254" i="16"/>
  <c r="G254" i="16"/>
  <c r="K253" i="16"/>
  <c r="J253" i="16"/>
  <c r="G253" i="16"/>
  <c r="K252" i="16"/>
  <c r="J252" i="16"/>
  <c r="K251" i="16"/>
  <c r="J251" i="16"/>
  <c r="K250" i="16"/>
  <c r="J250" i="16"/>
  <c r="G250" i="16"/>
  <c r="K249" i="16"/>
  <c r="J249" i="16"/>
  <c r="G249" i="16"/>
  <c r="K248" i="16"/>
  <c r="J248" i="16"/>
  <c r="G248" i="16"/>
  <c r="K247" i="16"/>
  <c r="J247" i="16"/>
  <c r="G247" i="16"/>
  <c r="K246" i="16"/>
  <c r="J246" i="16"/>
  <c r="K245" i="16"/>
  <c r="J245" i="16"/>
  <c r="G245" i="16"/>
  <c r="K244" i="16"/>
  <c r="J244" i="16"/>
  <c r="G244" i="16"/>
  <c r="K243" i="16"/>
  <c r="J243" i="16"/>
  <c r="K242" i="16"/>
  <c r="J242" i="16"/>
  <c r="G242" i="16"/>
  <c r="K241" i="16"/>
  <c r="J241" i="16"/>
  <c r="G241" i="16"/>
  <c r="K240" i="16"/>
  <c r="J240" i="16"/>
  <c r="G240" i="16"/>
  <c r="K239" i="16"/>
  <c r="J239" i="16"/>
  <c r="K238" i="16"/>
  <c r="J238" i="16"/>
  <c r="K237" i="16"/>
  <c r="J237" i="16"/>
  <c r="G237" i="16"/>
  <c r="K236" i="16"/>
  <c r="J236" i="16"/>
  <c r="G236" i="16"/>
  <c r="K235" i="16"/>
  <c r="J235" i="16"/>
  <c r="G235" i="16"/>
  <c r="K234" i="16"/>
  <c r="J234" i="16"/>
  <c r="G234" i="16"/>
  <c r="K233" i="16"/>
  <c r="J233" i="16"/>
  <c r="G233" i="16"/>
  <c r="K232" i="16"/>
  <c r="J232" i="16"/>
  <c r="G232" i="16"/>
  <c r="K231" i="16"/>
  <c r="J231" i="16"/>
  <c r="G231" i="16"/>
  <c r="K230" i="16"/>
  <c r="J230" i="16"/>
  <c r="G230" i="16"/>
  <c r="K229" i="16"/>
  <c r="J229" i="16"/>
  <c r="G229" i="16"/>
  <c r="K228" i="16"/>
  <c r="J228" i="16"/>
  <c r="G228" i="16"/>
  <c r="K227" i="16"/>
  <c r="J227" i="16"/>
  <c r="G227" i="16"/>
  <c r="K226" i="16"/>
  <c r="J226" i="16"/>
  <c r="G226" i="16"/>
  <c r="K225" i="16"/>
  <c r="J225" i="16"/>
  <c r="G225" i="16"/>
  <c r="K224" i="16"/>
  <c r="J224" i="16"/>
  <c r="G224" i="16"/>
  <c r="K223" i="16"/>
  <c r="J223" i="16"/>
  <c r="G223" i="16"/>
  <c r="K222" i="16"/>
  <c r="J222" i="16"/>
  <c r="G222" i="16"/>
  <c r="K221" i="16"/>
  <c r="J221" i="16"/>
  <c r="G221" i="16"/>
  <c r="K220" i="16"/>
  <c r="J220" i="16"/>
  <c r="G220" i="16"/>
  <c r="K219" i="16"/>
  <c r="J219" i="16"/>
  <c r="G219" i="16"/>
  <c r="K218" i="16"/>
  <c r="J218" i="16"/>
  <c r="G218" i="16"/>
  <c r="K217" i="16"/>
  <c r="J217" i="16"/>
  <c r="G217" i="16"/>
  <c r="K216" i="16"/>
  <c r="J216" i="16"/>
  <c r="G216" i="16"/>
  <c r="K215" i="16"/>
  <c r="J215" i="16"/>
  <c r="G215" i="16"/>
  <c r="K214" i="16"/>
  <c r="J214" i="16"/>
  <c r="G214" i="16"/>
  <c r="K213" i="16"/>
  <c r="J213" i="16"/>
  <c r="G213" i="16"/>
  <c r="K212" i="16"/>
  <c r="J212" i="16"/>
  <c r="G212" i="16"/>
  <c r="K211" i="16"/>
  <c r="J211" i="16"/>
  <c r="G211" i="16"/>
  <c r="K210" i="16"/>
  <c r="J210" i="16"/>
  <c r="G210" i="16"/>
  <c r="K209" i="16"/>
  <c r="J209" i="16"/>
  <c r="G209" i="16"/>
  <c r="K208" i="16"/>
  <c r="J208" i="16"/>
  <c r="G208" i="16"/>
  <c r="K207" i="16"/>
  <c r="J207" i="16"/>
  <c r="G207" i="16"/>
  <c r="K206" i="16"/>
  <c r="J206" i="16"/>
  <c r="G206" i="16"/>
  <c r="K205" i="16"/>
  <c r="J205" i="16"/>
  <c r="G205" i="16"/>
  <c r="K204" i="16"/>
  <c r="J204" i="16"/>
  <c r="G204" i="16"/>
  <c r="K203" i="16"/>
  <c r="J203" i="16"/>
  <c r="G203" i="16"/>
  <c r="K202" i="16"/>
  <c r="J202" i="16"/>
  <c r="G202" i="16"/>
  <c r="K201" i="16"/>
  <c r="J201" i="16"/>
  <c r="G201" i="16"/>
  <c r="K200" i="16"/>
  <c r="J200" i="16"/>
  <c r="G200" i="16"/>
  <c r="K199" i="16"/>
  <c r="J199" i="16"/>
  <c r="G199" i="16"/>
  <c r="K198" i="16"/>
  <c r="J198" i="16"/>
  <c r="G198" i="16"/>
  <c r="K197" i="16"/>
  <c r="J197" i="16"/>
  <c r="G197" i="16"/>
  <c r="K196" i="16"/>
  <c r="J196" i="16"/>
  <c r="G196" i="16"/>
  <c r="K195" i="16"/>
  <c r="J195" i="16"/>
  <c r="G195" i="16"/>
  <c r="K194" i="16"/>
  <c r="J194" i="16"/>
  <c r="G194" i="16"/>
  <c r="K193" i="16"/>
  <c r="J193" i="16"/>
  <c r="G193" i="16"/>
  <c r="K192" i="16"/>
  <c r="J192" i="16"/>
  <c r="G192" i="16"/>
  <c r="K191" i="16"/>
  <c r="J191" i="16"/>
  <c r="G191" i="16"/>
  <c r="K190" i="16"/>
  <c r="J190" i="16"/>
  <c r="G190" i="16"/>
  <c r="K189" i="16"/>
  <c r="J189" i="16"/>
  <c r="G189" i="16"/>
  <c r="K188" i="16"/>
  <c r="J188" i="16"/>
  <c r="G188" i="16"/>
  <c r="K187" i="16"/>
  <c r="J187" i="16"/>
  <c r="G187" i="16"/>
  <c r="K186" i="16"/>
  <c r="J186" i="16"/>
  <c r="G186" i="16"/>
  <c r="K185" i="16"/>
  <c r="J185" i="16"/>
  <c r="G185" i="16"/>
  <c r="K184" i="16"/>
  <c r="J184" i="16"/>
  <c r="G184" i="16"/>
  <c r="K183" i="16"/>
  <c r="J183" i="16"/>
  <c r="G183" i="16"/>
  <c r="K182" i="16"/>
  <c r="J182" i="16"/>
  <c r="G182" i="16"/>
  <c r="K181" i="16"/>
  <c r="J181" i="16"/>
  <c r="G181" i="16"/>
  <c r="K180" i="16"/>
  <c r="J180" i="16"/>
  <c r="G180" i="16"/>
  <c r="K179" i="16"/>
  <c r="J179" i="16"/>
  <c r="G179" i="16"/>
  <c r="K178" i="16"/>
  <c r="J178" i="16"/>
  <c r="G178" i="16"/>
  <c r="K177" i="16"/>
  <c r="J177" i="16"/>
  <c r="G177" i="16"/>
  <c r="K176" i="16"/>
  <c r="J176" i="16"/>
  <c r="G176" i="16"/>
  <c r="K175" i="16"/>
  <c r="J175" i="16"/>
  <c r="G175" i="16"/>
  <c r="K174" i="16"/>
  <c r="J174" i="16"/>
  <c r="G174" i="16"/>
  <c r="K173" i="16"/>
  <c r="J173" i="16"/>
  <c r="K172" i="16"/>
  <c r="J172" i="16"/>
  <c r="K171" i="16"/>
  <c r="J171" i="16"/>
  <c r="G171" i="16"/>
  <c r="K170" i="16"/>
  <c r="J170" i="16"/>
  <c r="K169" i="16"/>
  <c r="J169" i="16"/>
  <c r="K168" i="16"/>
  <c r="J168" i="16"/>
  <c r="G168" i="16"/>
  <c r="K167" i="16"/>
  <c r="J167" i="16"/>
  <c r="K166" i="16"/>
  <c r="J166" i="16"/>
  <c r="K165" i="16"/>
  <c r="J165" i="16"/>
  <c r="G165" i="16"/>
  <c r="K164" i="16"/>
  <c r="J164" i="16"/>
  <c r="G164" i="16"/>
  <c r="K163" i="16"/>
  <c r="J163" i="16"/>
  <c r="G163" i="16"/>
  <c r="K162" i="16"/>
  <c r="J162" i="16"/>
  <c r="G162" i="16"/>
  <c r="K161" i="16"/>
  <c r="J161" i="16"/>
  <c r="G161" i="16"/>
  <c r="K160" i="16"/>
  <c r="J160" i="16"/>
  <c r="G160" i="16"/>
  <c r="K159" i="16"/>
  <c r="J159" i="16"/>
  <c r="G159" i="16"/>
  <c r="K158" i="16"/>
  <c r="J158" i="16"/>
  <c r="G158" i="16"/>
  <c r="K157" i="16"/>
  <c r="J157" i="16"/>
  <c r="G157" i="16"/>
  <c r="K156" i="16"/>
  <c r="J156" i="16"/>
  <c r="G156" i="16"/>
  <c r="K155" i="16"/>
  <c r="J155" i="16"/>
  <c r="G155" i="16"/>
  <c r="K154" i="16"/>
  <c r="K153" i="16"/>
  <c r="J153" i="16"/>
  <c r="G153" i="16"/>
  <c r="K152" i="16"/>
  <c r="J152" i="16"/>
  <c r="G152" i="16"/>
  <c r="K151" i="16"/>
  <c r="J151" i="16"/>
  <c r="G151" i="16"/>
  <c r="K150" i="16"/>
  <c r="J150" i="16"/>
  <c r="G150" i="16"/>
  <c r="K149" i="16"/>
  <c r="J149" i="16"/>
  <c r="G149" i="16"/>
  <c r="K148" i="16"/>
  <c r="J148" i="16"/>
  <c r="G148" i="16"/>
  <c r="K147" i="16"/>
  <c r="J147" i="16"/>
  <c r="G147" i="16"/>
  <c r="K146" i="16"/>
  <c r="J146" i="16"/>
  <c r="G146" i="16"/>
  <c r="K145" i="16"/>
  <c r="J145" i="16"/>
  <c r="G145" i="16"/>
  <c r="K144" i="16"/>
  <c r="J144" i="16"/>
  <c r="G144" i="16"/>
  <c r="K143" i="16"/>
  <c r="J143" i="16"/>
  <c r="G143" i="16"/>
  <c r="K142" i="16"/>
  <c r="J142" i="16"/>
  <c r="G142" i="16"/>
  <c r="K141" i="16"/>
  <c r="J141" i="16"/>
  <c r="G141" i="16"/>
  <c r="K140" i="16"/>
  <c r="J140" i="16"/>
  <c r="G140" i="16"/>
  <c r="K139" i="16"/>
  <c r="J139" i="16"/>
  <c r="G139" i="16"/>
  <c r="K138" i="16"/>
  <c r="J138" i="16"/>
  <c r="G138" i="16"/>
  <c r="K137" i="16"/>
  <c r="J137" i="16"/>
  <c r="G137" i="16"/>
  <c r="K136" i="16"/>
  <c r="J136" i="16"/>
  <c r="G136" i="16"/>
  <c r="K135" i="16"/>
  <c r="J135" i="16"/>
  <c r="G135" i="16"/>
  <c r="K134" i="16"/>
  <c r="J134" i="16"/>
  <c r="G134" i="16"/>
  <c r="K133" i="16"/>
  <c r="J133" i="16"/>
  <c r="G133" i="16"/>
  <c r="K132" i="16"/>
  <c r="J132" i="16"/>
  <c r="G132" i="16"/>
  <c r="K131" i="16"/>
  <c r="J131" i="16"/>
  <c r="G131" i="16"/>
  <c r="K130" i="16"/>
  <c r="K129" i="16"/>
  <c r="J129" i="16"/>
  <c r="G129" i="16"/>
  <c r="K128" i="16"/>
  <c r="J128" i="16"/>
  <c r="G128" i="16"/>
  <c r="K127" i="16"/>
  <c r="J127" i="16"/>
  <c r="G127" i="16"/>
  <c r="K126" i="16"/>
  <c r="J126" i="16"/>
  <c r="G126" i="16"/>
  <c r="K125" i="16"/>
  <c r="J125" i="16"/>
  <c r="G125" i="16"/>
  <c r="K124" i="16"/>
  <c r="J124" i="16"/>
  <c r="G124" i="16"/>
  <c r="K123" i="16"/>
  <c r="J123" i="16"/>
  <c r="G123" i="16"/>
  <c r="K122" i="16"/>
  <c r="J122" i="16"/>
  <c r="G122" i="16"/>
  <c r="K121" i="16"/>
  <c r="J121" i="16"/>
  <c r="G121" i="16"/>
  <c r="K120" i="16"/>
  <c r="J120" i="16"/>
  <c r="K119" i="16"/>
  <c r="J119" i="16"/>
  <c r="K118" i="16"/>
  <c r="J118" i="16"/>
  <c r="G118" i="16"/>
  <c r="K117" i="16"/>
  <c r="J117" i="16"/>
  <c r="G117" i="16"/>
  <c r="K116" i="16"/>
  <c r="J116" i="16"/>
  <c r="G116" i="16"/>
  <c r="K115" i="16"/>
  <c r="J115" i="16"/>
  <c r="K114" i="16"/>
  <c r="J114" i="16"/>
  <c r="G114" i="16"/>
  <c r="K113" i="16"/>
  <c r="J113" i="16"/>
  <c r="K112" i="16"/>
  <c r="J112" i="16"/>
  <c r="G112" i="16"/>
  <c r="K111" i="16"/>
  <c r="J111" i="16"/>
  <c r="G111" i="16"/>
  <c r="K110" i="16"/>
  <c r="J110" i="16"/>
  <c r="G110" i="16"/>
  <c r="K109" i="16"/>
  <c r="J109" i="16"/>
  <c r="G109" i="16"/>
  <c r="K108" i="16"/>
  <c r="J108" i="16"/>
  <c r="G108" i="16"/>
  <c r="K107" i="16"/>
  <c r="J107" i="16"/>
  <c r="G107" i="16"/>
  <c r="K106" i="16"/>
  <c r="J106" i="16"/>
  <c r="G106" i="16"/>
  <c r="K105" i="16"/>
  <c r="J105" i="16"/>
  <c r="G105" i="16"/>
  <c r="K104" i="16"/>
  <c r="J104" i="16"/>
  <c r="G104" i="16"/>
  <c r="K103" i="16"/>
  <c r="J103" i="16"/>
  <c r="G103" i="16"/>
  <c r="K102" i="16"/>
  <c r="J102" i="16"/>
  <c r="G102" i="16"/>
  <c r="K101" i="16"/>
  <c r="J101" i="16"/>
  <c r="G101" i="16"/>
  <c r="K100" i="16"/>
  <c r="J100" i="16"/>
  <c r="G100" i="16"/>
  <c r="K99" i="16"/>
  <c r="J99" i="16"/>
  <c r="G99" i="16"/>
  <c r="K98" i="16"/>
  <c r="J98" i="16"/>
  <c r="G98" i="16"/>
  <c r="K97" i="16"/>
  <c r="J97" i="16"/>
  <c r="G97" i="16"/>
  <c r="K96" i="16"/>
  <c r="J96" i="16"/>
  <c r="G96" i="16"/>
  <c r="K95" i="16"/>
  <c r="J95" i="16"/>
  <c r="G95" i="16"/>
  <c r="K94" i="16"/>
  <c r="K93" i="16"/>
  <c r="J93" i="16"/>
  <c r="K92" i="16"/>
  <c r="J92" i="16"/>
  <c r="G92" i="16"/>
  <c r="K91" i="16"/>
  <c r="J91" i="16"/>
  <c r="K90" i="16"/>
  <c r="J90" i="16"/>
  <c r="G90" i="16"/>
  <c r="K89" i="16"/>
  <c r="J89" i="16"/>
  <c r="G89" i="16"/>
  <c r="K88" i="16"/>
  <c r="J88" i="16"/>
  <c r="G88" i="16"/>
  <c r="K87" i="16"/>
  <c r="J87" i="16"/>
  <c r="G87" i="16"/>
  <c r="K86" i="16"/>
  <c r="J86" i="16"/>
  <c r="G86" i="16"/>
  <c r="K85" i="16"/>
  <c r="J85" i="16"/>
  <c r="G85" i="16"/>
  <c r="K84" i="16"/>
  <c r="J84" i="16"/>
  <c r="G84" i="16"/>
  <c r="K83" i="16"/>
  <c r="J83" i="16"/>
  <c r="G83" i="16"/>
  <c r="K82" i="16"/>
  <c r="J82" i="16"/>
  <c r="G82" i="16"/>
  <c r="K81" i="16"/>
  <c r="J81" i="16"/>
  <c r="G81" i="16"/>
  <c r="K80" i="16"/>
  <c r="J80" i="16"/>
  <c r="K79" i="16"/>
  <c r="J79" i="16"/>
  <c r="G79" i="16"/>
  <c r="K78" i="16"/>
  <c r="J78" i="16"/>
  <c r="G78" i="16"/>
  <c r="K77" i="16"/>
  <c r="J77" i="16"/>
  <c r="G77" i="16"/>
  <c r="K76" i="16"/>
  <c r="J76" i="16"/>
  <c r="G76" i="16"/>
  <c r="K75" i="16"/>
  <c r="J75" i="16"/>
  <c r="G75" i="16"/>
  <c r="K74" i="16"/>
  <c r="J74" i="16"/>
  <c r="G74" i="16"/>
  <c r="K73" i="16"/>
  <c r="J73" i="16"/>
  <c r="G73" i="16"/>
  <c r="K72" i="16"/>
  <c r="J72" i="16"/>
  <c r="G72" i="16"/>
  <c r="K71" i="16"/>
  <c r="J71" i="16"/>
  <c r="G71" i="16"/>
  <c r="K70" i="16"/>
  <c r="J70" i="16"/>
  <c r="G70" i="16"/>
  <c r="K69" i="16"/>
  <c r="J69" i="16"/>
  <c r="G69" i="16"/>
  <c r="K68" i="16"/>
  <c r="J68" i="16"/>
  <c r="G68" i="16"/>
  <c r="K67" i="16"/>
  <c r="J67" i="16"/>
  <c r="G67" i="16"/>
  <c r="K66" i="16"/>
  <c r="J66" i="16"/>
  <c r="G66" i="16"/>
  <c r="K65" i="16"/>
  <c r="J65" i="16"/>
  <c r="G65" i="16"/>
  <c r="K64" i="16"/>
  <c r="J64" i="16"/>
  <c r="G64" i="16"/>
  <c r="K63" i="16"/>
  <c r="J63" i="16"/>
  <c r="G63" i="16"/>
  <c r="K62" i="16"/>
  <c r="J62" i="16"/>
  <c r="G62" i="16"/>
  <c r="K61" i="16"/>
  <c r="J61" i="16"/>
  <c r="G61" i="16"/>
  <c r="K60" i="16"/>
  <c r="J60" i="16"/>
  <c r="G60" i="16"/>
  <c r="K59" i="16"/>
  <c r="J59" i="16"/>
  <c r="G59" i="16"/>
  <c r="K58" i="16"/>
  <c r="J58" i="16"/>
  <c r="G58" i="16"/>
  <c r="K57" i="16"/>
  <c r="J57" i="16"/>
  <c r="G57" i="16"/>
  <c r="K56" i="16"/>
  <c r="J56" i="16"/>
  <c r="G56" i="16"/>
  <c r="K55" i="16"/>
  <c r="J55" i="16"/>
  <c r="G55" i="16"/>
  <c r="K54" i="16"/>
  <c r="J54" i="16"/>
  <c r="G54" i="16"/>
  <c r="K53" i="16"/>
  <c r="J53" i="16"/>
  <c r="G53" i="16"/>
  <c r="K52" i="16"/>
  <c r="J52" i="16"/>
  <c r="G52" i="16"/>
  <c r="K51" i="16"/>
  <c r="J51" i="16"/>
  <c r="G51" i="16"/>
  <c r="K50" i="16"/>
  <c r="K49" i="16"/>
  <c r="J49" i="16"/>
  <c r="G49" i="16"/>
  <c r="K48" i="16"/>
  <c r="J48" i="16"/>
  <c r="G48" i="16"/>
  <c r="K47" i="16"/>
  <c r="J47" i="16"/>
  <c r="G47" i="16"/>
  <c r="K46" i="16"/>
  <c r="J46" i="16"/>
  <c r="G46" i="16"/>
  <c r="K45" i="16"/>
  <c r="J45" i="16"/>
  <c r="G45" i="16"/>
  <c r="K44" i="16"/>
  <c r="J44" i="16"/>
  <c r="G44" i="16"/>
  <c r="K43" i="16"/>
  <c r="J43" i="16"/>
  <c r="G43" i="16"/>
  <c r="K42" i="16"/>
  <c r="J42" i="16"/>
  <c r="G42" i="16"/>
  <c r="K41" i="16"/>
  <c r="J41" i="16"/>
  <c r="G41" i="16"/>
  <c r="K40" i="16"/>
  <c r="J40" i="16"/>
  <c r="G40" i="16"/>
  <c r="K39" i="16"/>
  <c r="J39" i="16"/>
  <c r="G39" i="16"/>
  <c r="K38" i="16"/>
  <c r="J38" i="16"/>
  <c r="G38" i="16"/>
  <c r="K37" i="16"/>
  <c r="J37" i="16"/>
  <c r="G37" i="16"/>
  <c r="K36" i="16"/>
  <c r="J36" i="16"/>
  <c r="G36" i="16"/>
  <c r="K35" i="16"/>
  <c r="J35" i="16"/>
  <c r="G35" i="16"/>
  <c r="K34" i="16"/>
  <c r="J34" i="16"/>
  <c r="G34" i="16"/>
  <c r="K33" i="16"/>
  <c r="J33" i="16"/>
  <c r="G33" i="16"/>
  <c r="K32" i="16"/>
  <c r="J32" i="16"/>
  <c r="G32" i="16"/>
  <c r="K31" i="16"/>
  <c r="J31" i="16"/>
  <c r="G31" i="16"/>
  <c r="K30" i="16"/>
  <c r="J30" i="16"/>
  <c r="G30" i="16"/>
  <c r="K29" i="16"/>
  <c r="J29" i="16"/>
  <c r="G29" i="16"/>
  <c r="K28" i="16"/>
  <c r="J28" i="16"/>
  <c r="G28" i="16"/>
  <c r="K27" i="16"/>
  <c r="J27" i="16"/>
  <c r="G27" i="16"/>
  <c r="K26" i="16"/>
  <c r="J26" i="16"/>
  <c r="G26" i="16"/>
  <c r="K25" i="16"/>
  <c r="J25" i="16"/>
  <c r="G25" i="16"/>
  <c r="K24" i="16"/>
  <c r="J24" i="16"/>
  <c r="G24" i="16"/>
  <c r="K23" i="16"/>
  <c r="J23" i="16"/>
  <c r="G23" i="16"/>
  <c r="K22" i="16"/>
  <c r="J22" i="16"/>
  <c r="G22" i="16"/>
  <c r="K21" i="16"/>
  <c r="J21" i="16"/>
  <c r="G21" i="16"/>
  <c r="K20" i="16"/>
  <c r="J20" i="16"/>
  <c r="G20" i="16"/>
  <c r="K19" i="16"/>
  <c r="J19" i="16"/>
  <c r="G19" i="16"/>
  <c r="K18" i="16"/>
  <c r="J18" i="16"/>
  <c r="G18" i="16"/>
  <c r="K17" i="16"/>
  <c r="J17" i="16"/>
  <c r="G17" i="16"/>
  <c r="K16" i="16"/>
  <c r="J16" i="16"/>
  <c r="G16" i="16"/>
  <c r="K15" i="16"/>
  <c r="J15" i="16"/>
  <c r="G15" i="16"/>
  <c r="K14" i="16"/>
  <c r="J14" i="16"/>
  <c r="G14" i="16"/>
  <c r="K13" i="16"/>
  <c r="J13" i="16"/>
  <c r="G13" i="16"/>
  <c r="K12" i="16"/>
  <c r="J12" i="16"/>
  <c r="G12" i="16"/>
  <c r="K11" i="16"/>
  <c r="J11" i="16"/>
  <c r="G11" i="16"/>
  <c r="K10" i="16"/>
  <c r="J10" i="16"/>
  <c r="G10" i="16"/>
  <c r="K9" i="16"/>
  <c r="J9" i="16"/>
  <c r="G9" i="16"/>
  <c r="K8" i="16"/>
  <c r="J8" i="16"/>
  <c r="G8" i="16"/>
  <c r="K7" i="16"/>
  <c r="J7" i="16"/>
  <c r="G7" i="16"/>
  <c r="L406" i="15" l="1"/>
  <c r="K406" i="15"/>
  <c r="I406" i="15"/>
  <c r="G406" i="15"/>
  <c r="K405" i="15"/>
  <c r="J405" i="15"/>
  <c r="G405" i="15"/>
  <c r="J404" i="15"/>
  <c r="J403" i="15"/>
  <c r="J402" i="15"/>
  <c r="G402" i="15"/>
  <c r="K401" i="15"/>
  <c r="J401" i="15"/>
  <c r="G401" i="15"/>
  <c r="J400" i="15"/>
  <c r="G400" i="15"/>
  <c r="K399" i="15"/>
  <c r="J399" i="15"/>
  <c r="G399" i="15"/>
  <c r="J398" i="15"/>
  <c r="G398" i="15"/>
  <c r="K397" i="15"/>
  <c r="J397" i="15"/>
  <c r="G397" i="15"/>
  <c r="J396" i="15"/>
  <c r="G396" i="15"/>
  <c r="K395" i="15"/>
  <c r="J395" i="15"/>
  <c r="G395" i="15"/>
  <c r="J394" i="15"/>
  <c r="G394" i="15"/>
  <c r="K393" i="15"/>
  <c r="J393" i="15"/>
  <c r="G393" i="15"/>
  <c r="J392" i="15"/>
  <c r="G392" i="15"/>
  <c r="K391" i="15"/>
  <c r="J391" i="15"/>
  <c r="G391" i="15"/>
  <c r="J390" i="15"/>
  <c r="G390" i="15"/>
  <c r="K389" i="15"/>
  <c r="J389" i="15"/>
  <c r="G389" i="15"/>
  <c r="J388" i="15"/>
  <c r="G388" i="15"/>
  <c r="K387" i="15"/>
  <c r="J387" i="15"/>
  <c r="G387" i="15"/>
  <c r="J386" i="15"/>
  <c r="G386" i="15"/>
  <c r="K385" i="15"/>
  <c r="J385" i="15"/>
  <c r="G385" i="15"/>
  <c r="J384" i="15"/>
  <c r="G384" i="15"/>
  <c r="K383" i="15"/>
  <c r="J383" i="15"/>
  <c r="G383" i="15"/>
  <c r="J382" i="15"/>
  <c r="G382" i="15"/>
  <c r="K381" i="15"/>
  <c r="J381" i="15"/>
  <c r="G381" i="15"/>
  <c r="J380" i="15"/>
  <c r="G380" i="15"/>
  <c r="K379" i="15"/>
  <c r="J379" i="15"/>
  <c r="G379" i="15"/>
  <c r="J378" i="15"/>
  <c r="G378" i="15"/>
  <c r="K377" i="15"/>
  <c r="J377" i="15"/>
  <c r="K376" i="15"/>
  <c r="J376" i="15"/>
  <c r="K375" i="15"/>
  <c r="J375" i="15"/>
  <c r="K374" i="15"/>
  <c r="J374" i="15"/>
  <c r="G374" i="15"/>
  <c r="J373" i="15"/>
  <c r="G373" i="15"/>
  <c r="K372" i="15"/>
  <c r="J372" i="15"/>
  <c r="G372" i="15"/>
  <c r="J371" i="15"/>
  <c r="G371" i="15"/>
  <c r="K370" i="15"/>
  <c r="J370" i="15"/>
  <c r="G370" i="15"/>
  <c r="J369" i="15"/>
  <c r="G369" i="15"/>
  <c r="K368" i="15"/>
  <c r="J368" i="15"/>
  <c r="G368" i="15"/>
  <c r="J367" i="15"/>
  <c r="G367" i="15"/>
  <c r="K366" i="15"/>
  <c r="J366" i="15"/>
  <c r="G366" i="15"/>
  <c r="J365" i="15"/>
  <c r="G365" i="15"/>
  <c r="K364" i="15"/>
  <c r="J364" i="15"/>
  <c r="G364" i="15"/>
  <c r="J363" i="15"/>
  <c r="G363" i="15"/>
  <c r="K362" i="15"/>
  <c r="J362" i="15"/>
  <c r="G362" i="15"/>
  <c r="J361" i="15"/>
  <c r="G361" i="15"/>
  <c r="K360" i="15"/>
  <c r="J360" i="15"/>
  <c r="G360" i="15"/>
  <c r="J359" i="15"/>
  <c r="G359" i="15"/>
  <c r="K358" i="15"/>
  <c r="J358" i="15"/>
  <c r="G358" i="15"/>
  <c r="J357" i="15"/>
  <c r="G357" i="15"/>
  <c r="K356" i="15"/>
  <c r="J356" i="15"/>
  <c r="G356" i="15"/>
  <c r="J355" i="15"/>
  <c r="G355" i="15"/>
  <c r="K354" i="15"/>
  <c r="J354" i="15"/>
  <c r="G354" i="15"/>
  <c r="J353" i="15"/>
  <c r="G353" i="15"/>
  <c r="K352" i="15"/>
  <c r="J352" i="15"/>
  <c r="G352" i="15"/>
  <c r="J351" i="15"/>
  <c r="G351" i="15"/>
  <c r="K350" i="15"/>
  <c r="J350" i="15"/>
  <c r="G350" i="15"/>
  <c r="J349" i="15"/>
  <c r="G349" i="15"/>
  <c r="K348" i="15"/>
  <c r="J348" i="15"/>
  <c r="G348" i="15"/>
  <c r="J347" i="15"/>
  <c r="G347" i="15"/>
  <c r="K346" i="15"/>
  <c r="J346" i="15"/>
  <c r="G346" i="15"/>
  <c r="J345" i="15"/>
  <c r="G345" i="15"/>
  <c r="K344" i="15"/>
  <c r="J344" i="15"/>
  <c r="G344" i="15"/>
  <c r="J343" i="15"/>
  <c r="G343" i="15"/>
  <c r="K342" i="15"/>
  <c r="J342" i="15"/>
  <c r="G342" i="15"/>
  <c r="J341" i="15"/>
  <c r="G341" i="15"/>
  <c r="K340" i="15"/>
  <c r="J340" i="15"/>
  <c r="G340" i="15"/>
  <c r="K338" i="15"/>
  <c r="J338" i="15"/>
  <c r="G338" i="15"/>
  <c r="J337" i="15"/>
  <c r="G337" i="15"/>
  <c r="K336" i="15"/>
  <c r="J336" i="15"/>
  <c r="G336" i="15"/>
  <c r="J335" i="15"/>
  <c r="J334" i="15"/>
  <c r="G334" i="15"/>
  <c r="K333" i="15"/>
  <c r="J333" i="15"/>
  <c r="K332" i="15"/>
  <c r="J332" i="15"/>
  <c r="G332" i="15"/>
  <c r="J331" i="15"/>
  <c r="J330" i="15"/>
  <c r="G330" i="15"/>
  <c r="K329" i="15"/>
  <c r="J329" i="15"/>
  <c r="G329" i="15"/>
  <c r="J328" i="15"/>
  <c r="G328" i="15"/>
  <c r="K327" i="15"/>
  <c r="J327" i="15"/>
  <c r="G327" i="15"/>
  <c r="J326" i="15"/>
  <c r="G326" i="15"/>
  <c r="K325" i="15"/>
  <c r="J325" i="15"/>
  <c r="G325" i="15"/>
  <c r="J324" i="15"/>
  <c r="G324" i="15"/>
  <c r="K323" i="15"/>
  <c r="J323" i="15"/>
  <c r="G323" i="15"/>
  <c r="J322" i="15"/>
  <c r="G322" i="15"/>
  <c r="K321" i="15"/>
  <c r="J321" i="15"/>
  <c r="G321" i="15"/>
  <c r="J320" i="15"/>
  <c r="J319" i="15"/>
  <c r="J318" i="15"/>
  <c r="G318" i="15"/>
  <c r="K317" i="15"/>
  <c r="J317" i="15"/>
  <c r="G317" i="15"/>
  <c r="J316" i="15"/>
  <c r="G316" i="15"/>
  <c r="K315" i="15"/>
  <c r="J315" i="15"/>
  <c r="G315" i="15"/>
  <c r="J314" i="15"/>
  <c r="G314" i="15"/>
  <c r="K313" i="15"/>
  <c r="J313" i="15"/>
  <c r="G313" i="15"/>
  <c r="J312" i="15"/>
  <c r="G312" i="15"/>
  <c r="K311" i="15"/>
  <c r="J311" i="15"/>
  <c r="G311" i="15"/>
  <c r="J310" i="15"/>
  <c r="G310" i="15"/>
  <c r="K309" i="15"/>
  <c r="J309" i="15"/>
  <c r="G309" i="15"/>
  <c r="J308" i="15"/>
  <c r="G308" i="15"/>
  <c r="K307" i="15"/>
  <c r="J307" i="15"/>
  <c r="G307" i="15"/>
  <c r="J306" i="15"/>
  <c r="G306" i="15"/>
  <c r="K305" i="15"/>
  <c r="J305" i="15"/>
  <c r="G305" i="15"/>
  <c r="J304" i="15"/>
  <c r="G304" i="15"/>
  <c r="K303" i="15"/>
  <c r="J303" i="15"/>
  <c r="G303" i="15"/>
  <c r="J302" i="15"/>
  <c r="G302" i="15"/>
  <c r="K301" i="15"/>
  <c r="J301" i="15"/>
  <c r="G301" i="15"/>
  <c r="J300" i="15"/>
  <c r="G300" i="15"/>
  <c r="K299" i="15"/>
  <c r="J299" i="15"/>
  <c r="G299" i="15"/>
  <c r="J298" i="15"/>
  <c r="G298" i="15"/>
  <c r="K297" i="15"/>
  <c r="J297" i="15"/>
  <c r="G297" i="15"/>
  <c r="J296" i="15"/>
  <c r="G296" i="15"/>
  <c r="K295" i="15"/>
  <c r="J295" i="15"/>
  <c r="G295" i="15"/>
  <c r="J294" i="15"/>
  <c r="G294" i="15"/>
  <c r="K293" i="15"/>
  <c r="J293" i="15"/>
  <c r="G293" i="15"/>
  <c r="J292" i="15"/>
  <c r="G292" i="15"/>
  <c r="K291" i="15"/>
  <c r="J291" i="15"/>
  <c r="G291" i="15"/>
  <c r="J290" i="15"/>
  <c r="G290" i="15"/>
  <c r="K289" i="15"/>
  <c r="J289" i="15"/>
  <c r="G289" i="15"/>
  <c r="J288" i="15"/>
  <c r="G288" i="15"/>
  <c r="K287" i="15"/>
  <c r="J287" i="15"/>
  <c r="G287" i="15"/>
  <c r="J286" i="15"/>
  <c r="G286" i="15"/>
  <c r="K285" i="15"/>
  <c r="J285" i="15"/>
  <c r="G285" i="15"/>
  <c r="J284" i="15"/>
  <c r="G284" i="15"/>
  <c r="K283" i="15"/>
  <c r="J283" i="15"/>
  <c r="K282" i="15"/>
  <c r="J282" i="15"/>
  <c r="K281" i="15"/>
  <c r="J281" i="15"/>
  <c r="G281" i="15"/>
  <c r="J280" i="15"/>
  <c r="G280" i="15"/>
  <c r="K279" i="15"/>
  <c r="J279" i="15"/>
  <c r="G279" i="15"/>
  <c r="J278" i="15"/>
  <c r="G278" i="15"/>
  <c r="K277" i="15"/>
  <c r="J277" i="15"/>
  <c r="G277" i="15"/>
  <c r="J276" i="15"/>
  <c r="G276" i="15"/>
  <c r="K275" i="15"/>
  <c r="J275" i="15"/>
  <c r="G275" i="15"/>
  <c r="J274" i="15"/>
  <c r="G274" i="15"/>
  <c r="K273" i="15"/>
  <c r="J273" i="15"/>
  <c r="G273" i="15"/>
  <c r="J272" i="15"/>
  <c r="G272" i="15"/>
  <c r="K271" i="15"/>
  <c r="J271" i="15"/>
  <c r="G271" i="15"/>
  <c r="J270" i="15"/>
  <c r="G270" i="15"/>
  <c r="K269" i="15"/>
  <c r="J269" i="15"/>
  <c r="G269" i="15"/>
  <c r="J268" i="15"/>
  <c r="G268" i="15"/>
  <c r="K267" i="15"/>
  <c r="J267" i="15"/>
  <c r="G267" i="15"/>
  <c r="J266" i="15"/>
  <c r="G266" i="15"/>
  <c r="K265" i="15"/>
  <c r="J265" i="15"/>
  <c r="G265" i="15"/>
  <c r="J264" i="15"/>
  <c r="G264" i="15"/>
  <c r="K263" i="15"/>
  <c r="J263" i="15"/>
  <c r="G263" i="15"/>
  <c r="J262" i="15"/>
  <c r="G262" i="15"/>
  <c r="K261" i="15"/>
  <c r="J261" i="15"/>
  <c r="G261" i="15"/>
  <c r="J260" i="15"/>
  <c r="G260" i="15"/>
  <c r="K259" i="15"/>
  <c r="J259" i="15"/>
  <c r="G259" i="15"/>
  <c r="J258" i="15"/>
  <c r="G258" i="15"/>
  <c r="K257" i="15"/>
  <c r="J257" i="15"/>
  <c r="G257" i="15"/>
  <c r="J256" i="15"/>
  <c r="G256" i="15"/>
  <c r="K255" i="15"/>
  <c r="J255" i="15"/>
  <c r="G255" i="15"/>
  <c r="J254" i="15"/>
  <c r="G254" i="15"/>
  <c r="K253" i="15"/>
  <c r="J253" i="15"/>
  <c r="G253" i="15"/>
  <c r="J252" i="15"/>
  <c r="G252" i="15"/>
  <c r="K251" i="15"/>
  <c r="J251" i="15"/>
  <c r="G251" i="15"/>
  <c r="J250" i="15"/>
  <c r="G250" i="15"/>
  <c r="K249" i="15"/>
  <c r="J249" i="15"/>
  <c r="G249" i="15"/>
  <c r="J248" i="15"/>
  <c r="G248" i="15"/>
  <c r="K247" i="15"/>
  <c r="J247" i="15"/>
  <c r="G247" i="15"/>
  <c r="J246" i="15"/>
  <c r="G246" i="15"/>
  <c r="K245" i="15"/>
  <c r="J245" i="15"/>
  <c r="G245" i="15"/>
  <c r="J244" i="15"/>
  <c r="G244" i="15"/>
  <c r="K243" i="15"/>
  <c r="J243" i="15"/>
  <c r="G243" i="15"/>
  <c r="J242" i="15"/>
  <c r="G242" i="15"/>
  <c r="K241" i="15"/>
  <c r="J241" i="15"/>
  <c r="G241" i="15"/>
  <c r="K239" i="15"/>
  <c r="J239" i="15"/>
  <c r="G239" i="15"/>
  <c r="J238" i="15"/>
  <c r="G238" i="15"/>
  <c r="K237" i="15"/>
  <c r="J237" i="15"/>
  <c r="G237" i="15"/>
  <c r="K236" i="15"/>
  <c r="J236" i="15"/>
  <c r="G236" i="15"/>
  <c r="K235" i="15"/>
  <c r="J235" i="15"/>
  <c r="G235" i="15"/>
  <c r="K234" i="15"/>
  <c r="J234" i="15"/>
  <c r="G234" i="15"/>
  <c r="K233" i="15"/>
  <c r="J233" i="15"/>
  <c r="G233" i="15"/>
  <c r="K232" i="15"/>
  <c r="J232" i="15"/>
  <c r="G232" i="15"/>
  <c r="K231" i="15"/>
  <c r="J231" i="15"/>
  <c r="G231" i="15"/>
  <c r="K230" i="15"/>
  <c r="J230" i="15"/>
  <c r="K229" i="15"/>
  <c r="J229" i="15"/>
  <c r="K228" i="15"/>
  <c r="J228" i="15"/>
  <c r="G228" i="15"/>
  <c r="K227" i="15"/>
  <c r="J227" i="15"/>
  <c r="G227" i="15"/>
  <c r="K226" i="15"/>
  <c r="J226" i="15"/>
  <c r="G226" i="15"/>
  <c r="K225" i="15"/>
  <c r="J225" i="15"/>
  <c r="G225" i="15"/>
  <c r="K224" i="15"/>
  <c r="J224" i="15"/>
  <c r="G224" i="15"/>
  <c r="K223" i="15"/>
  <c r="J223" i="15"/>
  <c r="G223" i="15"/>
  <c r="K222" i="15"/>
  <c r="J222" i="15"/>
  <c r="K221" i="15"/>
  <c r="J221" i="15"/>
  <c r="G221" i="15"/>
  <c r="K220" i="15"/>
  <c r="J220" i="15"/>
  <c r="G220" i="15"/>
  <c r="K219" i="15"/>
  <c r="J219" i="15"/>
  <c r="G219" i="15"/>
  <c r="K218" i="15"/>
  <c r="J218" i="15"/>
  <c r="G218" i="15"/>
  <c r="K217" i="15"/>
  <c r="J217" i="15"/>
  <c r="G217" i="15"/>
  <c r="K216" i="15"/>
  <c r="J216" i="15"/>
  <c r="G216" i="15"/>
  <c r="K215" i="15"/>
  <c r="J215" i="15"/>
  <c r="G215" i="15"/>
  <c r="K214" i="15"/>
  <c r="J214" i="15"/>
  <c r="G214" i="15"/>
  <c r="K213" i="15"/>
  <c r="J213" i="15"/>
  <c r="G213" i="15"/>
  <c r="K212" i="15"/>
  <c r="J212" i="15"/>
  <c r="G212" i="15"/>
  <c r="K211" i="15"/>
  <c r="J211" i="15"/>
  <c r="G211" i="15"/>
  <c r="K210" i="15"/>
  <c r="J210" i="15"/>
  <c r="G210" i="15"/>
  <c r="K209" i="15"/>
  <c r="J209" i="15"/>
  <c r="G209" i="15"/>
  <c r="K208" i="15"/>
  <c r="J208" i="15"/>
  <c r="G208" i="15"/>
  <c r="K207" i="15"/>
  <c r="J207" i="15"/>
  <c r="G207" i="15"/>
  <c r="K206" i="15"/>
  <c r="J206" i="15"/>
  <c r="G206" i="15"/>
  <c r="K205" i="15"/>
  <c r="K204" i="15"/>
  <c r="J204" i="15"/>
  <c r="G204" i="15"/>
  <c r="K203" i="15"/>
  <c r="J203" i="15"/>
  <c r="G203" i="15"/>
  <c r="K202" i="15"/>
  <c r="J202" i="15"/>
  <c r="G202" i="15"/>
  <c r="K201" i="15"/>
  <c r="J201" i="15"/>
  <c r="G201" i="15"/>
  <c r="K200" i="15"/>
  <c r="J200" i="15"/>
  <c r="G200" i="15"/>
  <c r="K199" i="15"/>
  <c r="J199" i="15"/>
  <c r="G199" i="15"/>
  <c r="K198" i="15"/>
  <c r="J198" i="15"/>
  <c r="G198" i="15"/>
  <c r="K197" i="15"/>
  <c r="J197" i="15"/>
  <c r="G197" i="15"/>
  <c r="K196" i="15"/>
  <c r="J196" i="15"/>
  <c r="G196" i="15"/>
  <c r="K195" i="15"/>
  <c r="J195" i="15"/>
  <c r="G195" i="15"/>
  <c r="K194" i="15"/>
  <c r="J194" i="15"/>
  <c r="G194" i="15"/>
  <c r="K193" i="15"/>
  <c r="J193" i="15"/>
  <c r="G193" i="15"/>
  <c r="K192" i="15"/>
  <c r="J192" i="15"/>
  <c r="G192" i="15"/>
  <c r="K191" i="15"/>
  <c r="J191" i="15"/>
  <c r="G191" i="15"/>
  <c r="K190" i="15"/>
  <c r="J190" i="15"/>
  <c r="G190" i="15"/>
  <c r="K189" i="15"/>
  <c r="J189" i="15"/>
  <c r="G189" i="15"/>
  <c r="K188" i="15"/>
  <c r="J188" i="15"/>
  <c r="G188" i="15"/>
  <c r="K187" i="15"/>
  <c r="J187" i="15"/>
  <c r="G187" i="15"/>
  <c r="K186" i="15"/>
  <c r="J186" i="15"/>
  <c r="G186" i="15"/>
  <c r="K185" i="15"/>
  <c r="J185" i="15"/>
  <c r="G185" i="15"/>
  <c r="K184" i="15"/>
  <c r="J184" i="15"/>
  <c r="G184" i="15"/>
  <c r="K183" i="15"/>
  <c r="J183" i="15"/>
  <c r="G183" i="15"/>
  <c r="K182" i="15"/>
  <c r="J182" i="15"/>
  <c r="G182" i="15"/>
  <c r="K181" i="15"/>
  <c r="J181" i="15"/>
  <c r="G181" i="15"/>
  <c r="K180" i="15"/>
  <c r="J180" i="15"/>
  <c r="G180" i="15"/>
  <c r="K179" i="15"/>
  <c r="J179" i="15"/>
  <c r="G179" i="15"/>
  <c r="K178" i="15"/>
  <c r="J178" i="15"/>
  <c r="G178" i="15"/>
  <c r="K177" i="15"/>
  <c r="J177" i="15"/>
  <c r="G177" i="15"/>
  <c r="K176" i="15"/>
  <c r="J176" i="15"/>
  <c r="G176" i="15"/>
  <c r="K175" i="15"/>
  <c r="J175" i="15"/>
  <c r="G175" i="15"/>
  <c r="K174" i="15"/>
  <c r="J174" i="15"/>
  <c r="G174" i="15"/>
  <c r="K173" i="15"/>
  <c r="J173" i="15"/>
  <c r="G173" i="15"/>
  <c r="K172" i="15"/>
  <c r="J172" i="15"/>
  <c r="G172" i="15"/>
  <c r="K171" i="15"/>
  <c r="J171" i="15"/>
  <c r="G171" i="15"/>
  <c r="K170" i="15"/>
  <c r="J170" i="15"/>
  <c r="G170" i="15"/>
  <c r="K169" i="15"/>
  <c r="J169" i="15"/>
  <c r="G169" i="15"/>
  <c r="K168" i="15"/>
  <c r="J168" i="15"/>
  <c r="G168" i="15"/>
  <c r="K167" i="15"/>
  <c r="J167" i="15"/>
  <c r="G167" i="15"/>
  <c r="K166" i="15"/>
  <c r="J166" i="15"/>
  <c r="G166" i="15"/>
  <c r="K165" i="15"/>
  <c r="J165" i="15"/>
  <c r="G165" i="15"/>
  <c r="K164" i="15"/>
  <c r="J164" i="15"/>
  <c r="G164" i="15"/>
  <c r="K163" i="15"/>
  <c r="J163" i="15"/>
  <c r="G163" i="15"/>
  <c r="K162" i="15"/>
  <c r="J162" i="15"/>
  <c r="G162" i="15"/>
  <c r="K161" i="15"/>
  <c r="J161" i="15"/>
  <c r="G161" i="15"/>
  <c r="K160" i="15"/>
  <c r="J160" i="15"/>
  <c r="G160" i="15"/>
  <c r="K159" i="15"/>
  <c r="J159" i="15"/>
  <c r="G159" i="15"/>
  <c r="K158" i="15"/>
  <c r="J158" i="15"/>
  <c r="G158" i="15"/>
  <c r="K157" i="15"/>
  <c r="J157" i="15"/>
  <c r="G157" i="15"/>
  <c r="K156" i="15"/>
  <c r="J156" i="15"/>
  <c r="G156" i="15"/>
  <c r="K155" i="15"/>
  <c r="J155" i="15"/>
  <c r="G155" i="15"/>
  <c r="K154" i="15"/>
  <c r="J154" i="15"/>
  <c r="G154" i="15"/>
  <c r="K153" i="15"/>
  <c r="J153" i="15"/>
  <c r="G153" i="15"/>
  <c r="K152" i="15"/>
  <c r="J152" i="15"/>
  <c r="G152" i="15"/>
  <c r="K151" i="15"/>
  <c r="J151" i="15"/>
  <c r="G151" i="15"/>
  <c r="K150" i="15"/>
  <c r="J150" i="15"/>
  <c r="G150" i="15"/>
  <c r="K149" i="15"/>
  <c r="J149" i="15"/>
  <c r="G149" i="15"/>
  <c r="K148" i="15"/>
  <c r="J148" i="15"/>
  <c r="G148" i="15"/>
  <c r="K147" i="15"/>
  <c r="J147" i="15"/>
  <c r="K146" i="15"/>
  <c r="J146" i="15"/>
  <c r="G146" i="15"/>
  <c r="K145" i="15"/>
  <c r="J145" i="15"/>
  <c r="G145" i="15"/>
  <c r="K144" i="15"/>
  <c r="J144" i="15"/>
  <c r="G144" i="15"/>
  <c r="K143" i="15"/>
  <c r="J143" i="15"/>
  <c r="G143" i="15"/>
  <c r="K142" i="15"/>
  <c r="J142" i="15"/>
  <c r="G142" i="15"/>
  <c r="K141" i="15"/>
  <c r="J141" i="15"/>
  <c r="G141" i="15"/>
  <c r="K140" i="15"/>
  <c r="J140" i="15"/>
  <c r="G140" i="15"/>
  <c r="K139" i="15"/>
  <c r="J139" i="15"/>
  <c r="G139" i="15"/>
  <c r="K138" i="15"/>
  <c r="J138" i="15"/>
  <c r="G138" i="15"/>
  <c r="K137" i="15"/>
  <c r="J137" i="15"/>
  <c r="G137" i="15"/>
  <c r="K136" i="15"/>
  <c r="J136" i="15"/>
  <c r="G136" i="15"/>
  <c r="K135" i="15"/>
  <c r="J135" i="15"/>
  <c r="G135" i="15"/>
  <c r="K134" i="15"/>
  <c r="J134" i="15"/>
  <c r="G134" i="15"/>
  <c r="K133" i="15"/>
  <c r="J133" i="15"/>
  <c r="G133" i="15"/>
  <c r="K132" i="15"/>
  <c r="J132" i="15"/>
  <c r="G132" i="15"/>
  <c r="K131" i="15"/>
  <c r="J131" i="15"/>
  <c r="G131" i="15"/>
  <c r="K130" i="15"/>
  <c r="J130" i="15"/>
  <c r="G130" i="15"/>
  <c r="K129" i="15"/>
  <c r="J129" i="15"/>
  <c r="G129" i="15"/>
  <c r="K128" i="15"/>
  <c r="J128" i="15"/>
  <c r="G128" i="15"/>
  <c r="K127" i="15"/>
  <c r="J127" i="15"/>
  <c r="G127" i="15"/>
  <c r="K126" i="15"/>
  <c r="J126" i="15"/>
  <c r="G126" i="15"/>
  <c r="K125" i="15"/>
  <c r="J125" i="15"/>
  <c r="G125" i="15"/>
  <c r="K124" i="15"/>
  <c r="J124" i="15"/>
  <c r="G124" i="15"/>
  <c r="K123" i="15"/>
  <c r="K122" i="15"/>
  <c r="J122" i="15"/>
  <c r="G122" i="15"/>
  <c r="K121" i="15"/>
  <c r="J121" i="15"/>
  <c r="G121" i="15"/>
  <c r="K120" i="15"/>
  <c r="J120" i="15"/>
  <c r="G120" i="15"/>
  <c r="K119" i="15"/>
  <c r="J119" i="15"/>
  <c r="G119" i="15"/>
  <c r="K118" i="15"/>
  <c r="J118" i="15"/>
  <c r="G118" i="15"/>
  <c r="K117" i="15"/>
  <c r="J117" i="15"/>
  <c r="G117" i="15"/>
  <c r="K116" i="15"/>
  <c r="J116" i="15"/>
  <c r="K115" i="15"/>
  <c r="J115" i="15"/>
  <c r="K114" i="15"/>
  <c r="J114" i="15"/>
  <c r="G114" i="15"/>
  <c r="K113" i="15"/>
  <c r="J113" i="15"/>
  <c r="G113" i="15"/>
  <c r="K112" i="15"/>
  <c r="J112" i="15"/>
  <c r="G112" i="15"/>
  <c r="K111" i="15"/>
  <c r="J111" i="15"/>
  <c r="G111" i="15"/>
  <c r="K110" i="15"/>
  <c r="J110" i="15"/>
  <c r="G110" i="15"/>
  <c r="K109" i="15"/>
  <c r="J109" i="15"/>
  <c r="G109" i="15"/>
  <c r="K108" i="15"/>
  <c r="J108" i="15"/>
  <c r="G108" i="15"/>
  <c r="K107" i="15"/>
  <c r="J107" i="15"/>
  <c r="K106" i="15"/>
  <c r="J106" i="15"/>
  <c r="G106" i="15"/>
  <c r="K105" i="15"/>
  <c r="J105" i="15"/>
  <c r="G105" i="15"/>
  <c r="K104" i="15"/>
  <c r="J104" i="15"/>
  <c r="G104" i="15"/>
  <c r="K103" i="15"/>
  <c r="J103" i="15"/>
  <c r="G103" i="15"/>
  <c r="K102" i="15"/>
  <c r="J102" i="15"/>
  <c r="G102" i="15"/>
  <c r="K101" i="15"/>
  <c r="J101" i="15"/>
  <c r="G101" i="15"/>
  <c r="K100" i="15"/>
  <c r="J100" i="15"/>
  <c r="G100" i="15"/>
  <c r="K99" i="15"/>
  <c r="J99" i="15"/>
  <c r="G99" i="15"/>
  <c r="K98" i="15"/>
  <c r="J98" i="15"/>
  <c r="G98" i="15"/>
  <c r="K97" i="15"/>
  <c r="J97" i="15"/>
  <c r="G97" i="15"/>
  <c r="K96" i="15"/>
  <c r="J96" i="15"/>
  <c r="G96" i="15"/>
  <c r="K95" i="15"/>
  <c r="J95" i="15"/>
  <c r="G95" i="15"/>
  <c r="K94" i="15"/>
  <c r="J94" i="15"/>
  <c r="G94" i="15"/>
  <c r="K93" i="15"/>
  <c r="J93" i="15"/>
  <c r="G93" i="15"/>
  <c r="K92" i="15"/>
  <c r="J92" i="15"/>
  <c r="G92" i="15"/>
  <c r="K91" i="15"/>
  <c r="J91" i="15"/>
  <c r="G91" i="15"/>
  <c r="K90" i="15"/>
  <c r="J90" i="15"/>
  <c r="G90" i="15"/>
  <c r="K89" i="15"/>
  <c r="J89" i="15"/>
  <c r="G89" i="15"/>
  <c r="K88" i="15"/>
  <c r="J88" i="15"/>
  <c r="G88" i="15"/>
  <c r="K87" i="15"/>
  <c r="J87" i="15"/>
  <c r="G87" i="15"/>
  <c r="K86" i="15"/>
  <c r="J86" i="15"/>
  <c r="G86" i="15"/>
  <c r="K85" i="15"/>
  <c r="J85" i="15"/>
  <c r="G85" i="15"/>
  <c r="K84" i="15"/>
  <c r="J84" i="15"/>
  <c r="G84" i="15"/>
  <c r="K83" i="15"/>
  <c r="J83" i="15"/>
  <c r="G83" i="15"/>
  <c r="K82" i="15"/>
  <c r="J82" i="15"/>
  <c r="G82" i="15"/>
  <c r="K81" i="15"/>
  <c r="K80" i="15"/>
  <c r="J80" i="15"/>
  <c r="G80" i="15"/>
  <c r="K79" i="15"/>
  <c r="J79" i="15"/>
  <c r="G79" i="15"/>
  <c r="K78" i="15"/>
  <c r="J78" i="15"/>
  <c r="G78" i="15"/>
  <c r="K77" i="15"/>
  <c r="J77" i="15"/>
  <c r="G77" i="15"/>
  <c r="K76" i="15"/>
  <c r="K75" i="15"/>
  <c r="J75" i="15"/>
  <c r="G75" i="15"/>
  <c r="K74" i="15"/>
  <c r="J74" i="15"/>
  <c r="G74" i="15"/>
  <c r="K73" i="15"/>
  <c r="J73" i="15"/>
  <c r="K72" i="15"/>
  <c r="J72" i="15"/>
  <c r="K71" i="15"/>
  <c r="J71" i="15"/>
  <c r="K70" i="15"/>
  <c r="J70" i="15"/>
  <c r="G70" i="15"/>
  <c r="K69" i="15"/>
  <c r="J69" i="15"/>
  <c r="G69" i="15"/>
  <c r="K68" i="15"/>
  <c r="J68" i="15"/>
  <c r="G68" i="15"/>
  <c r="K67" i="15"/>
  <c r="J67" i="15"/>
  <c r="G67" i="15"/>
  <c r="K66" i="15"/>
  <c r="J66" i="15"/>
  <c r="G66" i="15"/>
  <c r="K65" i="15"/>
  <c r="J65" i="15"/>
  <c r="K64" i="15"/>
  <c r="J64" i="15"/>
  <c r="G64" i="15"/>
  <c r="K63" i="15"/>
  <c r="J63" i="15"/>
  <c r="G63" i="15"/>
  <c r="K62" i="15"/>
  <c r="J62" i="15"/>
  <c r="K61" i="15"/>
  <c r="J61" i="15"/>
  <c r="K60" i="15"/>
  <c r="J60" i="15"/>
  <c r="G60" i="15"/>
  <c r="K59" i="15"/>
  <c r="J59" i="15"/>
  <c r="G59" i="15"/>
  <c r="K58" i="15"/>
  <c r="J58" i="15"/>
  <c r="K57" i="15"/>
  <c r="J57" i="15"/>
  <c r="G57" i="15"/>
  <c r="K56" i="15"/>
  <c r="J56" i="15"/>
  <c r="K55" i="15"/>
  <c r="J55" i="15"/>
  <c r="G55" i="15"/>
  <c r="K54" i="15"/>
  <c r="J54" i="15"/>
  <c r="G54" i="15"/>
  <c r="K53" i="15"/>
  <c r="J53" i="15"/>
  <c r="G53" i="15"/>
  <c r="K52" i="15"/>
  <c r="J52" i="15"/>
  <c r="G52" i="15"/>
  <c r="K51" i="15"/>
  <c r="J51" i="15"/>
  <c r="G51" i="15"/>
  <c r="K50" i="15"/>
  <c r="J50" i="15"/>
  <c r="G50" i="15"/>
  <c r="K49" i="15"/>
  <c r="J49" i="15"/>
  <c r="G49" i="15"/>
  <c r="K48" i="15"/>
  <c r="J48" i="15"/>
  <c r="G48" i="15"/>
  <c r="K47" i="15"/>
  <c r="J47" i="15"/>
  <c r="G47" i="15"/>
  <c r="K46" i="15"/>
  <c r="J46" i="15"/>
  <c r="K45" i="15"/>
  <c r="J45" i="15"/>
  <c r="K44" i="15"/>
  <c r="J44" i="15"/>
  <c r="K43" i="15"/>
  <c r="J43" i="15"/>
  <c r="G43" i="15"/>
  <c r="K42" i="15"/>
  <c r="J42" i="15"/>
  <c r="G42" i="15"/>
  <c r="K41" i="15"/>
  <c r="J41" i="15"/>
  <c r="G41" i="15"/>
  <c r="K40" i="15"/>
  <c r="J40" i="15"/>
  <c r="G40" i="15"/>
  <c r="K39" i="15"/>
  <c r="J39" i="15"/>
  <c r="G39" i="15"/>
  <c r="K38" i="15"/>
  <c r="J38" i="15"/>
  <c r="G38" i="15"/>
  <c r="K37" i="15"/>
  <c r="J37" i="15"/>
  <c r="G37" i="15"/>
  <c r="K36" i="15"/>
  <c r="J36" i="15"/>
  <c r="G36" i="15"/>
  <c r="K35" i="15"/>
  <c r="J35" i="15"/>
  <c r="G35" i="15"/>
  <c r="K34" i="15"/>
  <c r="J34" i="15"/>
  <c r="K33" i="15"/>
  <c r="J33" i="15"/>
  <c r="G33" i="15"/>
  <c r="K32" i="15"/>
  <c r="J32" i="15"/>
  <c r="G32" i="15"/>
  <c r="K31" i="15"/>
  <c r="J31" i="15"/>
  <c r="G31" i="15"/>
  <c r="K30" i="15"/>
  <c r="J30" i="15"/>
  <c r="G30" i="15"/>
  <c r="K29" i="15"/>
  <c r="J29" i="15"/>
  <c r="G29" i="15"/>
  <c r="K28" i="15"/>
  <c r="J28" i="15"/>
  <c r="G28" i="15"/>
  <c r="K27" i="15"/>
  <c r="J27" i="15"/>
  <c r="G27" i="15"/>
  <c r="K26" i="15"/>
  <c r="J26" i="15"/>
  <c r="G26" i="15"/>
  <c r="K25" i="15"/>
  <c r="J25" i="15"/>
  <c r="G25" i="15"/>
  <c r="K24" i="15"/>
  <c r="J24" i="15"/>
  <c r="G24" i="15"/>
  <c r="K23" i="15"/>
  <c r="J23" i="15"/>
  <c r="G23" i="15"/>
  <c r="K22" i="15"/>
  <c r="J22" i="15"/>
  <c r="G22" i="15"/>
  <c r="K21" i="15"/>
  <c r="J21" i="15"/>
  <c r="G21" i="15"/>
  <c r="K20" i="15"/>
  <c r="J20" i="15"/>
  <c r="G20" i="15"/>
  <c r="K19" i="15"/>
  <c r="J19" i="15"/>
  <c r="G19" i="15"/>
  <c r="K18" i="15"/>
  <c r="J18" i="15"/>
  <c r="G18" i="15"/>
  <c r="K17" i="15"/>
  <c r="J17" i="15"/>
  <c r="G17" i="15"/>
  <c r="K16" i="15"/>
  <c r="J16" i="15"/>
  <c r="G16" i="15"/>
  <c r="K15" i="15"/>
  <c r="K14" i="15"/>
  <c r="K13" i="15"/>
  <c r="J13" i="15"/>
  <c r="G13" i="15"/>
  <c r="K12" i="15"/>
  <c r="J12" i="15"/>
  <c r="G12" i="15"/>
  <c r="K11" i="15"/>
  <c r="J11" i="15"/>
  <c r="G11" i="15"/>
  <c r="K10" i="15"/>
  <c r="J10" i="15"/>
  <c r="G10" i="15"/>
  <c r="K9" i="15"/>
  <c r="J9" i="15"/>
  <c r="G9" i="15"/>
  <c r="K8" i="15"/>
  <c r="J8" i="15"/>
  <c r="G8" i="15"/>
  <c r="K7" i="15"/>
  <c r="J7" i="15"/>
  <c r="G7" i="15"/>
  <c r="J406" i="15" l="1"/>
  <c r="K404" i="15"/>
  <c r="K403" i="15"/>
  <c r="K402" i="15"/>
  <c r="K400" i="15"/>
  <c r="K398" i="15"/>
  <c r="K396" i="15"/>
  <c r="K394" i="15"/>
  <c r="K392" i="15"/>
  <c r="K390" i="15"/>
  <c r="K388" i="15"/>
  <c r="K386" i="15"/>
  <c r="K384" i="15"/>
  <c r="K382" i="15"/>
  <c r="K380" i="15"/>
  <c r="K378" i="15"/>
  <c r="K373" i="15"/>
  <c r="K371" i="15"/>
  <c r="K369" i="15"/>
  <c r="K367" i="15"/>
  <c r="K365" i="15"/>
  <c r="K363" i="15"/>
  <c r="K361" i="15"/>
  <c r="K359" i="15"/>
  <c r="K357" i="15"/>
  <c r="K355" i="15"/>
  <c r="K353" i="15"/>
  <c r="K351" i="15"/>
  <c r="K349" i="15"/>
  <c r="K347" i="15"/>
  <c r="K345" i="15"/>
  <c r="K343" i="15"/>
  <c r="K341" i="15"/>
  <c r="K339" i="15"/>
  <c r="K337" i="15"/>
  <c r="K335" i="15"/>
  <c r="K334" i="15"/>
  <c r="K331" i="15"/>
  <c r="K330" i="15"/>
  <c r="K328" i="15"/>
  <c r="K326" i="15"/>
  <c r="K324" i="15"/>
  <c r="K322" i="15"/>
  <c r="K320" i="15"/>
  <c r="K319" i="15"/>
  <c r="K318" i="15"/>
  <c r="K316" i="15"/>
  <c r="K314" i="15"/>
  <c r="K312" i="15"/>
  <c r="K310" i="15"/>
  <c r="K308" i="15"/>
  <c r="K306" i="15"/>
  <c r="K304" i="15"/>
  <c r="K302" i="15"/>
  <c r="K300" i="15"/>
  <c r="K298" i="15"/>
  <c r="K296" i="15"/>
  <c r="K294" i="15"/>
  <c r="K292" i="15"/>
  <c r="K290" i="15"/>
  <c r="K288" i="15"/>
  <c r="K286" i="15"/>
  <c r="K284" i="15"/>
  <c r="K280" i="15"/>
  <c r="K278" i="15"/>
  <c r="K276" i="15"/>
  <c r="K274" i="15"/>
  <c r="K272" i="15"/>
  <c r="K270" i="15"/>
  <c r="K268" i="15"/>
  <c r="K266" i="15"/>
  <c r="K264" i="15"/>
  <c r="K262" i="15"/>
  <c r="K260" i="15"/>
  <c r="K258" i="15"/>
  <c r="K256" i="15"/>
  <c r="K254" i="15"/>
  <c r="K252" i="15"/>
  <c r="K250" i="15"/>
  <c r="K248" i="15"/>
  <c r="K246" i="15"/>
  <c r="K244" i="15"/>
  <c r="K242" i="15"/>
  <c r="K240" i="15"/>
  <c r="K238" i="15"/>
</calcChain>
</file>

<file path=xl/sharedStrings.xml><?xml version="1.0" encoding="utf-8"?>
<sst xmlns="http://schemas.openxmlformats.org/spreadsheetml/2006/main" count="8596" uniqueCount="1314">
  <si>
    <t>（１）県内港全体</t>
    <rPh sb="3" eb="5">
      <t>ケンナイ</t>
    </rPh>
    <rPh sb="5" eb="6">
      <t>ミナト</t>
    </rPh>
    <rPh sb="6" eb="8">
      <t>ゼンタイ</t>
    </rPh>
    <phoneticPr fontId="7"/>
  </si>
  <si>
    <t>&lt;１&gt;輸出</t>
    <phoneticPr fontId="7"/>
  </si>
  <si>
    <t>品名コード</t>
    <rPh sb="0" eb="1">
      <t>ヒン</t>
    </rPh>
    <rPh sb="1" eb="2">
      <t>メイ</t>
    </rPh>
    <phoneticPr fontId="5"/>
  </si>
  <si>
    <t>階層</t>
  </si>
  <si>
    <t>品　　名</t>
    <phoneticPr fontId="5"/>
  </si>
  <si>
    <t>数量</t>
    <rPh sb="0" eb="2">
      <t>スウリョウ</t>
    </rPh>
    <phoneticPr fontId="8"/>
  </si>
  <si>
    <t>価額　(千円)</t>
    <rPh sb="0" eb="2">
      <t>カガク</t>
    </rPh>
    <rPh sb="4" eb="5">
      <t>セン</t>
    </rPh>
    <rPh sb="5" eb="6">
      <t>エン</t>
    </rPh>
    <phoneticPr fontId="8"/>
  </si>
  <si>
    <t>単位</t>
    <rPh sb="0" eb="2">
      <t>タンイ</t>
    </rPh>
    <phoneticPr fontId="5"/>
  </si>
  <si>
    <t>前年比</t>
    <rPh sb="0" eb="3">
      <t>ゼンネンヒ</t>
    </rPh>
    <phoneticPr fontId="5"/>
  </si>
  <si>
    <t>構成比</t>
    <rPh sb="0" eb="3">
      <t>コウセイヒ</t>
    </rPh>
    <phoneticPr fontId="5"/>
  </si>
  <si>
    <t>000000000</t>
  </si>
  <si>
    <t>食料品及び動物</t>
  </si>
  <si>
    <t>001000000</t>
  </si>
  <si>
    <t>　生きた動物</t>
  </si>
  <si>
    <t>NO</t>
  </si>
  <si>
    <t>皆減</t>
    <rPh sb="0" eb="1">
      <t>ミナ</t>
    </rPh>
    <rPh sb="1" eb="2">
      <t>ゲン</t>
    </rPh>
    <phoneticPr fontId="1"/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</si>
  <si>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</si>
  <si>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</si>
  <si>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</si>
  <si>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</si>
  <si>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</si>
  <si>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</si>
  <si>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</si>
  <si>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</si>
  <si>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</si>
  <si>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</si>
  <si>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</si>
  <si>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</si>
  <si>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</si>
  <si>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</si>
  <si>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</si>
  <si>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</si>
  <si>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</si>
  <si>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</si>
  <si>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</si>
  <si>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</si>
  <si>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</si>
  <si>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</si>
  <si>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007010310</t>
  </si>
  <si>
    <t>　　　　《かに》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</si>
  <si>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</si>
  <si>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</si>
  <si>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</si>
  <si>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</si>
  <si>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</si>
  <si>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</si>
  <si>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</si>
  <si>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</si>
  <si>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</si>
  <si>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</si>
  <si>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</si>
  <si>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</si>
  <si>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</si>
  <si>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（りんご（生鮮））</t>
  </si>
  <si>
    <t>011030000</t>
  </si>
  <si>
    <t>　　野菜</t>
  </si>
  <si>
    <t>011030300</t>
  </si>
  <si>
    <t>　　　（乾燥きのこ）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</si>
  <si>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</si>
  <si>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</si>
  <si>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</si>
  <si>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</si>
  <si>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</si>
  <si>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</si>
  <si>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</si>
  <si>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</si>
  <si>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</si>
  <si>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</si>
  <si>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</si>
  <si>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</si>
  <si>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</si>
  <si>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</si>
  <si>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</si>
  <si>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</si>
  <si>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</si>
  <si>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</si>
  <si>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</si>
  <si>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</si>
  <si>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</si>
  <si>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</si>
  <si>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</si>
  <si>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</si>
  <si>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</si>
  <si>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</si>
  <si>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</si>
  <si>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</si>
  <si>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</si>
  <si>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</si>
  <si>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</si>
  <si>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</si>
  <si>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</si>
  <si>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</si>
  <si>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</si>
  <si>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</si>
  <si>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</si>
  <si>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</si>
  <si>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</si>
  <si>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</si>
  <si>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</si>
  <si>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</si>
  <si>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</si>
  <si>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</si>
  <si>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</si>
  <si>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</si>
  <si>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</si>
  <si>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</si>
  <si>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</si>
  <si>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</si>
  <si>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</si>
  <si>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</si>
  <si>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</si>
  <si>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</si>
  <si>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</si>
  <si>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</si>
  <si>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</si>
  <si>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</si>
  <si>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</si>
  <si>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</si>
  <si>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</si>
  <si>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</si>
  <si>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</si>
  <si>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</si>
  <si>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</si>
  <si>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</si>
  <si>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</si>
  <si>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</si>
  <si>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</si>
  <si>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</si>
  <si>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</si>
  <si>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</si>
  <si>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</si>
  <si>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</si>
  <si>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</si>
  <si>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</si>
  <si>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</si>
  <si>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</si>
  <si>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</si>
  <si>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</si>
  <si>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</si>
  <si>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</si>
  <si>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</si>
  <si>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</si>
  <si>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</si>
  <si>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</si>
  <si>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</si>
  <si>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</si>
  <si>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</si>
  <si>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</si>
  <si>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</si>
  <si>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</si>
  <si>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</si>
  <si>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</si>
  <si>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</si>
  <si>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</si>
  <si>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</si>
  <si>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</si>
  <si>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</si>
  <si>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</si>
  <si>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</si>
  <si>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</si>
  <si>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</si>
  <si>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</si>
  <si>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</si>
  <si>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501030700</t>
  </si>
  <si>
    <t>　　　（塩化アンモニウム）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</si>
  <si>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</si>
  <si>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</si>
  <si>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</si>
  <si>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</si>
  <si>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</si>
  <si>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</si>
  <si>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</si>
  <si>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</si>
  <si>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</si>
  <si>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</si>
  <si>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</si>
  <si>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</si>
  <si>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</si>
  <si>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</si>
  <si>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</si>
  <si>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</si>
  <si>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</si>
  <si>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</si>
  <si>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</si>
  <si>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</si>
  <si>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</si>
  <si>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</si>
  <si>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</si>
  <si>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</si>
  <si>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</si>
  <si>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</si>
  <si>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</si>
  <si>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</si>
  <si>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</si>
  <si>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</si>
  <si>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</si>
  <si>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</si>
  <si>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皆増</t>
    <rPh sb="0" eb="1">
      <t>ミナ</t>
    </rPh>
    <rPh sb="1" eb="2">
      <t>ゾウ</t>
    </rPh>
    <phoneticPr fontId="1"/>
  </si>
  <si>
    <t>513000000</t>
  </si>
  <si>
    <t>　火薬類</t>
  </si>
  <si>
    <t>MT</t>
    <phoneticPr fontId="1"/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</si>
  <si>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</si>
  <si>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</si>
  <si>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</si>
  <si>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</si>
  <si>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</si>
  <si>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</si>
  <si>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</si>
  <si>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</si>
  <si>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</si>
  <si>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</si>
  <si>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</si>
  <si>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</si>
  <si>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</si>
  <si>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</si>
  <si>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</si>
  <si>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</si>
  <si>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</si>
  <si>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</si>
  <si>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</si>
  <si>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</si>
  <si>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</si>
  <si>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</si>
  <si>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</si>
  <si>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</si>
  <si>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</si>
  <si>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</si>
  <si>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</si>
  <si>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</si>
  <si>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</si>
  <si>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</si>
  <si>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</si>
  <si>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</si>
  <si>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</si>
  <si>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</si>
  <si>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</si>
  <si>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</si>
  <si>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</si>
  <si>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</si>
  <si>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</si>
  <si>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</si>
  <si>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</si>
  <si>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</si>
  <si>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</si>
  <si>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</si>
  <si>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</si>
  <si>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</si>
  <si>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</si>
  <si>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</si>
  <si>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</si>
  <si>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</si>
  <si>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</si>
  <si>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</si>
  <si>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</si>
  <si>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</si>
  <si>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</si>
  <si>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</si>
  <si>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</si>
  <si>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</si>
  <si>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</si>
  <si>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</si>
  <si>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</si>
  <si>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</si>
  <si>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</si>
  <si>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</si>
  <si>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</si>
  <si>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</si>
  <si>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</si>
  <si>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</si>
  <si>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</si>
  <si>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</si>
  <si>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</si>
  <si>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</si>
  <si>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</si>
  <si>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</si>
  <si>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</si>
  <si>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</si>
  <si>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</si>
  <si>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</si>
  <si>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</si>
  <si>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</si>
  <si>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</si>
  <si>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</si>
  <si>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</si>
  <si>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</si>
  <si>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</si>
  <si>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</si>
  <si>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</si>
  <si>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</si>
  <si>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</si>
  <si>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</si>
  <si>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</si>
  <si>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</si>
  <si>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</si>
  <si>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</si>
  <si>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</si>
  <si>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</si>
  <si>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</si>
  <si>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</si>
  <si>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</si>
  <si>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</si>
  <si>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</si>
  <si>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</si>
  <si>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</si>
  <si>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</si>
  <si>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</si>
  <si>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</si>
  <si>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</si>
  <si>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</si>
  <si>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</si>
  <si>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</si>
  <si>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</si>
  <si>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</si>
  <si>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</si>
  <si>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</si>
  <si>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</si>
  <si>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</si>
  <si>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</si>
  <si>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</si>
  <si>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</si>
  <si>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</si>
  <si>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</si>
  <si>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</si>
  <si>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</si>
  <si>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</si>
  <si>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</si>
  <si>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</si>
  <si>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</si>
  <si>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</si>
  <si>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</si>
  <si>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</si>
  <si>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</si>
  <si>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</si>
  <si>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</si>
  <si>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</si>
  <si>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</si>
  <si>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</si>
  <si>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</si>
  <si>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</si>
  <si>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</si>
  <si>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</si>
  <si>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</si>
  <si>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</si>
  <si>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</si>
  <si>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</si>
  <si>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</si>
  <si>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</si>
  <si>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</si>
  <si>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</si>
  <si>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</si>
  <si>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</si>
  <si>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</si>
  <si>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</si>
  <si>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</si>
  <si>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</si>
  <si>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</si>
  <si>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</si>
  <si>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</si>
  <si>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</si>
  <si>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</si>
  <si>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</si>
  <si>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</si>
  <si>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</si>
  <si>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</si>
  <si>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</si>
  <si>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</si>
  <si>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</si>
  <si>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</si>
  <si>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</si>
  <si>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</si>
  <si>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</si>
  <si>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</si>
  <si>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</si>
  <si>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</si>
  <si>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</si>
  <si>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</si>
  <si>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</si>
  <si>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</si>
  <si>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</si>
  <si>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</si>
  <si>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</si>
  <si>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</si>
  <si>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</si>
  <si>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</si>
  <si>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</si>
  <si>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</si>
  <si>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</si>
  <si>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</si>
  <si>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</si>
  <si>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</si>
  <si>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</si>
  <si>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</si>
  <si>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</si>
  <si>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</si>
  <si>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</si>
  <si>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</si>
  <si>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</si>
  <si>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</si>
  <si>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</si>
  <si>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</si>
  <si>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</si>
  <si>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</si>
  <si>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</si>
  <si>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</si>
  <si>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</si>
  <si>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</si>
  <si>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</si>
  <si>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</si>
  <si>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</si>
  <si>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</si>
  <si>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</si>
  <si>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</si>
  <si>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</si>
  <si>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</si>
  <si>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</si>
  <si>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</si>
  <si>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</si>
  <si>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</si>
  <si>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</si>
  <si>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</si>
  <si>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</si>
  <si>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</si>
  <si>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</si>
  <si>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</si>
  <si>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</si>
  <si>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</si>
  <si>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</si>
  <si>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</si>
  <si>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</si>
  <si>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</si>
  <si>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</si>
  <si>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</si>
  <si>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</si>
  <si>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</si>
  <si>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</si>
  <si>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</si>
  <si>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</si>
  <si>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</si>
  <si>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</si>
  <si>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</si>
  <si>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</si>
  <si>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</si>
  <si>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</si>
  <si>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</si>
  <si>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</si>
  <si>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</si>
  <si>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</si>
  <si>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</si>
  <si>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</si>
  <si>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</si>
  <si>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</si>
  <si>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</si>
  <si>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</si>
  <si>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</si>
  <si>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</si>
  <si>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</si>
  <si>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</si>
  <si>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</si>
  <si>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</si>
  <si>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</si>
  <si>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</si>
  <si>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</si>
  <si>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</si>
  <si>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</si>
  <si>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</si>
  <si>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</si>
  <si>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</si>
  <si>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</si>
  <si>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</si>
  <si>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</si>
  <si>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</si>
  <si>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</si>
  <si>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</si>
  <si>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</si>
  <si>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</si>
  <si>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</si>
  <si>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</si>
  <si>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</si>
  <si>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</si>
  <si>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</si>
  <si>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</si>
  <si>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  <phoneticPr fontId="1"/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</si>
  <si>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</si>
  <si>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</si>
  <si>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</si>
  <si>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</si>
  <si>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</si>
  <si>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</si>
  <si>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</si>
  <si>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</si>
  <si>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</si>
  <si>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</si>
  <si>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</si>
  <si>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</si>
  <si>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</si>
  <si>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</si>
  <si>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</si>
  <si>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</si>
  <si>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</si>
  <si>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</si>
  <si>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</si>
  <si>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</si>
  <si>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701090200</t>
  </si>
  <si>
    <t>　　　（紡糸機、ねん糸機及びかせ機）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</si>
  <si>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</si>
  <si>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</si>
  <si>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</si>
  <si>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</si>
  <si>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</si>
  <si>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</si>
  <si>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</si>
  <si>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</si>
  <si>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</si>
  <si>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</si>
  <si>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</si>
  <si>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</si>
  <si>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</si>
  <si>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</si>
  <si>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</si>
  <si>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</si>
  <si>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</si>
  <si>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</si>
  <si>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</si>
  <si>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</si>
  <si>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</si>
  <si>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</si>
  <si>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</si>
  <si>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</si>
  <si>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</si>
  <si>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</si>
  <si>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</si>
  <si>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</si>
  <si>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</si>
  <si>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</si>
  <si>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</si>
  <si>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</si>
  <si>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</si>
  <si>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</si>
  <si>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</si>
  <si>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</si>
  <si>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</si>
  <si>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</si>
  <si>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</si>
  <si>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</si>
  <si>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</si>
  <si>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</si>
  <si>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</si>
  <si>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</si>
  <si>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</si>
  <si>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</si>
  <si>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</si>
  <si>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</si>
  <si>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</si>
  <si>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</si>
  <si>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</si>
  <si>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</si>
  <si>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</si>
  <si>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</si>
  <si>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</si>
  <si>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</si>
  <si>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</si>
  <si>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</si>
  <si>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</si>
  <si>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</si>
  <si>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</si>
  <si>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</si>
  <si>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</si>
  <si>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</si>
  <si>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</si>
  <si>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</si>
  <si>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</si>
  <si>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</si>
  <si>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</si>
  <si>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</si>
  <si>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</si>
  <si>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</si>
  <si>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</si>
  <si>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</si>
  <si>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</si>
  <si>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</si>
  <si>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</si>
  <si>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</si>
  <si>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</si>
  <si>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</si>
  <si>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</si>
  <si>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</si>
  <si>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</si>
  <si>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</si>
  <si>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</si>
  <si>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</si>
  <si>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</si>
  <si>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</si>
  <si>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</si>
  <si>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</si>
  <si>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</si>
  <si>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</si>
  <si>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</si>
  <si>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</si>
  <si>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</si>
  <si>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</si>
  <si>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</si>
  <si>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</si>
  <si>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</si>
  <si>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</si>
  <si>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</si>
  <si>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</si>
  <si>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</si>
  <si>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</si>
  <si>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</si>
  <si>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</si>
  <si>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</si>
  <si>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</si>
  <si>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</si>
  <si>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</si>
  <si>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</si>
  <si>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</si>
  <si>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</si>
  <si>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</si>
  <si>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</si>
  <si>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</si>
  <si>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</si>
  <si>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</si>
  <si>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</si>
  <si>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</si>
  <si>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</si>
  <si>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</si>
  <si>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</si>
  <si>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</si>
  <si>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</si>
  <si>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</si>
  <si>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</si>
  <si>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</si>
  <si>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</si>
  <si>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</si>
  <si>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</si>
  <si>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</si>
  <si>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</si>
  <si>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</si>
  <si>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</si>
  <si>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</si>
  <si>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</si>
  <si>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</si>
  <si>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</si>
  <si>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</si>
  <si>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</si>
  <si>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</si>
  <si>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</si>
  <si>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</si>
  <si>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</si>
  <si>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</si>
  <si>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</si>
  <si>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</si>
  <si>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</si>
  <si>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</si>
  <si>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</si>
  <si>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</si>
  <si>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</si>
  <si>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</si>
  <si>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</si>
  <si>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</si>
  <si>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</si>
  <si>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</si>
  <si>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</si>
  <si>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</si>
  <si>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</si>
  <si>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</si>
  <si>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</si>
  <si>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</si>
  <si>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</si>
  <si>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</si>
  <si>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</si>
  <si>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</si>
  <si>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</si>
  <si>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705110100</t>
  </si>
  <si>
    <t>　　　（航空機）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</si>
  <si>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</si>
  <si>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</si>
  <si>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</si>
  <si>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</si>
  <si>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</si>
  <si>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</si>
  <si>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</si>
  <si>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</si>
  <si>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</si>
  <si>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</si>
  <si>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</si>
  <si>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</si>
  <si>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</si>
  <si>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</si>
  <si>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</si>
  <si>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</si>
  <si>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</si>
  <si>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</si>
  <si>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</si>
  <si>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</si>
  <si>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</si>
  <si>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</si>
  <si>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</si>
  <si>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</si>
  <si>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</si>
  <si>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</si>
  <si>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</si>
  <si>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</si>
  <si>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</si>
  <si>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</si>
  <si>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</si>
  <si>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</si>
  <si>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</si>
  <si>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</si>
  <si>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</si>
  <si>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</si>
  <si>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</si>
  <si>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</si>
  <si>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</si>
  <si>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</si>
  <si>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</si>
  <si>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</si>
  <si>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</si>
  <si>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</si>
  <si>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</si>
  <si>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</si>
  <si>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</si>
  <si>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</si>
  <si>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</si>
  <si>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</si>
  <si>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</si>
  <si>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</si>
  <si>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</si>
  <si>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</si>
  <si>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</si>
  <si>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</si>
  <si>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</si>
  <si>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</si>
  <si>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</si>
  <si>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</si>
  <si>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</si>
  <si>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</si>
  <si>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</si>
  <si>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</si>
  <si>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</si>
  <si>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</si>
  <si>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</si>
  <si>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</si>
  <si>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</si>
  <si>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</si>
  <si>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</si>
  <si>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</si>
  <si>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</si>
  <si>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</si>
  <si>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</si>
  <si>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</si>
  <si>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</si>
  <si>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</si>
  <si>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</si>
  <si>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</si>
  <si>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</si>
  <si>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</si>
  <si>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</si>
  <si>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</si>
  <si>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</si>
  <si>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</si>
  <si>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</si>
  <si>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</si>
  <si>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</si>
  <si>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</si>
  <si>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</si>
  <si>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</si>
  <si>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</si>
  <si>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</si>
  <si>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</si>
  <si>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</si>
  <si>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</si>
  <si>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</si>
  <si>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</si>
  <si>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</si>
  <si>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</si>
  <si>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</si>
  <si>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</si>
  <si>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</si>
  <si>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</si>
  <si>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</si>
  <si>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</si>
  <si>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</si>
  <si>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</si>
  <si>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</si>
  <si>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</si>
  <si>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</si>
  <si>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</si>
  <si>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</si>
  <si>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</si>
  <si>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</si>
  <si>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</si>
  <si>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</si>
  <si>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</si>
  <si>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</si>
  <si>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</si>
  <si>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</si>
  <si>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</si>
  <si>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</si>
  <si>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</si>
  <si>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</si>
  <si>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</si>
  <si>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</si>
  <si>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</si>
  <si>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</si>
  <si>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</si>
  <si>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</si>
  <si>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</si>
  <si>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</si>
  <si>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</si>
  <si>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</si>
  <si>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</si>
  <si>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合　　　　計</t>
    <phoneticPr fontId="5"/>
  </si>
  <si>
    <t>（１）県内港全体</t>
    <rPh sb="3" eb="5">
      <t>ケンナイ</t>
    </rPh>
    <rPh sb="5" eb="6">
      <t>ミナト</t>
    </rPh>
    <rPh sb="6" eb="8">
      <t>ゼンタイ</t>
    </rPh>
    <phoneticPr fontId="13"/>
  </si>
  <si>
    <t>　</t>
    <phoneticPr fontId="5"/>
  </si>
  <si>
    <t>&lt;２&gt;輸入</t>
    <rPh sb="3" eb="5">
      <t>ユニュウ</t>
    </rPh>
    <phoneticPr fontId="5"/>
  </si>
  <si>
    <t>品目コード</t>
    <rPh sb="0" eb="2">
      <t>ヒンモク</t>
    </rPh>
    <phoneticPr fontId="8"/>
  </si>
  <si>
    <t>階層</t>
    <rPh sb="0" eb="2">
      <t>カイソウ</t>
    </rPh>
    <phoneticPr fontId="5"/>
  </si>
  <si>
    <t>品目名</t>
    <rPh sb="0" eb="2">
      <t>ヒンモク</t>
    </rPh>
    <rPh sb="2" eb="3">
      <t>メイ</t>
    </rPh>
    <phoneticPr fontId="5"/>
  </si>
  <si>
    <t>価額　（千円）</t>
    <rPh sb="0" eb="2">
      <t>カガク</t>
    </rPh>
    <rPh sb="4" eb="6">
      <t>センエン</t>
    </rPh>
    <phoneticPr fontId="8"/>
  </si>
  <si>
    <t>003010000</t>
  </si>
  <si>
    <t>　　牛肉（生鮮・冷凍）</t>
  </si>
  <si>
    <t>003030000</t>
  </si>
  <si>
    <t>　　羊・やぎ肉（生鮮・冷凍）</t>
  </si>
  <si>
    <t>003050000</t>
  </si>
  <si>
    <t>　　豚・いのししの肉（生鮮・冷凍）</t>
  </si>
  <si>
    <t>003050100</t>
  </si>
  <si>
    <t>　　　（豚肉）</t>
  </si>
  <si>
    <t>003070000</t>
  </si>
  <si>
    <t>　　鶏肉（生鮮・冷凍）</t>
  </si>
  <si>
    <t>003090000</t>
  </si>
  <si>
    <t>　　馬肉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</si>
  <si>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</si>
  <si>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</si>
  <si>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</si>
  <si>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</si>
  <si>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</si>
  <si>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</si>
  <si>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　　魚介類（生鮮・冷凍）</t>
  </si>
  <si>
    <t>　　　（まぐろ（生鮮・冷凍））</t>
  </si>
  <si>
    <t>　　　（さけ及びます（生鮮・冷凍））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</si>
  <si>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</si>
  <si>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</si>
  <si>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</si>
  <si>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</si>
  <si>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</si>
  <si>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</si>
  <si>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</si>
  <si>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</si>
  <si>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</si>
  <si>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</si>
  <si>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</si>
  <si>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</si>
  <si>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</si>
  <si>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</si>
  <si>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</si>
  <si>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</si>
  <si>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</si>
  <si>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</si>
  <si>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</si>
  <si>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</si>
  <si>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</si>
  <si>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</si>
  <si>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小麦及びメスリン</t>
  </si>
  <si>
    <t>009050000</t>
  </si>
  <si>
    <t>　　大麦及びはだか麦</t>
  </si>
  <si>
    <t>009070000</t>
  </si>
  <si>
    <t>　　とうもろこし</t>
  </si>
  <si>
    <t>009070100</t>
  </si>
  <si>
    <t>　　　（とうもろこし（飼料用））</t>
  </si>
  <si>
    <t>009090000</t>
  </si>
  <si>
    <t>　　あわ・きび及びひえ</t>
  </si>
  <si>
    <t>009110000</t>
  </si>
  <si>
    <t>　　こうりゃん（飼料用）</t>
  </si>
  <si>
    <t>009150000</t>
  </si>
  <si>
    <t>　　麦芽</t>
  </si>
  <si>
    <t>011010100</t>
  </si>
  <si>
    <t>　　　（かんきつ類（生鮮・乾燥）)</t>
  </si>
  <si>
    <t>011010120</t>
  </si>
  <si>
    <t>　　　　《オレンジ》</t>
  </si>
  <si>
    <t>011010130</t>
  </si>
  <si>
    <t>　　　　《グレープフルーツ》</t>
  </si>
  <si>
    <t>　　　（バナナ（生鮮））</t>
  </si>
  <si>
    <t>011010500</t>
  </si>
  <si>
    <t>　　　（くり）</t>
  </si>
  <si>
    <t>011010800</t>
  </si>
  <si>
    <t>　　　（ぶどう）</t>
  </si>
  <si>
    <t>011030100</t>
  </si>
  <si>
    <t>　　　（生鮮・冷蔵野菜）</t>
  </si>
  <si>
    <t>　　　（冷凍野菜）</t>
  </si>
  <si>
    <t>011030500</t>
  </si>
  <si>
    <t>　　　（豆類（乾燥））</t>
  </si>
  <si>
    <t>013010000</t>
  </si>
  <si>
    <t>　　砂糖</t>
  </si>
  <si>
    <t>013010100</t>
  </si>
  <si>
    <t>　　　（黒糖）</t>
  </si>
  <si>
    <t>013010300</t>
  </si>
  <si>
    <t>　　　（粗糖）</t>
  </si>
  <si>
    <t>013030000</t>
  </si>
  <si>
    <t>　　糖みつ</t>
  </si>
  <si>
    <t>013050000</t>
  </si>
  <si>
    <t>　　乳糖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</si>
  <si>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</si>
  <si>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</si>
  <si>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</si>
  <si>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</si>
  <si>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</si>
  <si>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</si>
  <si>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</si>
  <si>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</si>
  <si>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</si>
  <si>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</si>
  <si>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</si>
  <si>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</si>
  <si>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</si>
  <si>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</si>
  <si>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</si>
  <si>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</si>
  <si>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</si>
  <si>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</si>
  <si>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</si>
  <si>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　　植物性油かす</t>
  </si>
  <si>
    <t>017050000</t>
  </si>
  <si>
    <t>　　魚の粉及びミール</t>
  </si>
  <si>
    <t>101010000</t>
  </si>
  <si>
    <t>　　アルコール飲料</t>
  </si>
  <si>
    <t>L</t>
  </si>
  <si>
    <t>101010100</t>
  </si>
  <si>
    <t>　　　（蒸りゅう酒）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</si>
  <si>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</si>
  <si>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</si>
  <si>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</si>
  <si>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</si>
  <si>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</si>
  <si>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</si>
  <si>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101010500</t>
  </si>
  <si>
    <t>　　　（ビール）</t>
  </si>
  <si>
    <t>103030000</t>
  </si>
  <si>
    <t>　　製造たばこ</t>
  </si>
  <si>
    <t>201010000</t>
  </si>
  <si>
    <t>　　原皮</t>
  </si>
  <si>
    <t>201030000</t>
  </si>
  <si>
    <t>　　毛皮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</si>
  <si>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</si>
  <si>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</si>
  <si>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</si>
  <si>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</si>
  <si>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</si>
  <si>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</si>
  <si>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203090100</t>
  </si>
  <si>
    <t>　　　（亜麻種）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</si>
  <si>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</si>
  <si>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</si>
  <si>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</si>
  <si>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</si>
  <si>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</si>
  <si>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</si>
  <si>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</si>
  <si>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</si>
  <si>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　　天然ゴム</t>
  </si>
  <si>
    <t>205030000</t>
  </si>
  <si>
    <t>　　天然ゴムラテックス</t>
  </si>
  <si>
    <t>205050000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</si>
  <si>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</si>
  <si>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</si>
  <si>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</si>
  <si>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</si>
  <si>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</si>
  <si>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</si>
  <si>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</si>
  <si>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</si>
  <si>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</si>
  <si>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</si>
  <si>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　　　（針葉樹の丸太）</t>
  </si>
  <si>
    <t>CM</t>
  </si>
  <si>
    <t>207010150</t>
  </si>
  <si>
    <t>　　　　《ドグラスファー》</t>
  </si>
  <si>
    <t>207010160</t>
  </si>
  <si>
    <t>　　　　《もみ及びとうひ》</t>
  </si>
  <si>
    <t>207010300</t>
  </si>
  <si>
    <t>　　　（その他の丸太）</t>
  </si>
  <si>
    <t>207010500</t>
  </si>
  <si>
    <t>207010520</t>
  </si>
  <si>
    <t>　　　　《ひのき》</t>
  </si>
  <si>
    <t>207010530</t>
  </si>
  <si>
    <t>　　　　《ヘムロック》</t>
  </si>
  <si>
    <t>207010550</t>
  </si>
  <si>
    <t>209010000</t>
  </si>
  <si>
    <t>　　パルプ</t>
  </si>
  <si>
    <t>209010100</t>
  </si>
  <si>
    <t>　　　（溶解用パルプ）</t>
  </si>
  <si>
    <t>209010300</t>
  </si>
  <si>
    <t>　　　（製紙用パルプ）</t>
  </si>
  <si>
    <t>211010000</t>
  </si>
  <si>
    <t>　　絹</t>
  </si>
  <si>
    <t>211030000</t>
  </si>
  <si>
    <t>　　羊毛</t>
  </si>
  <si>
    <t>211030300</t>
  </si>
  <si>
    <t>　　　（洗上羊毛）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</si>
  <si>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</si>
  <si>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</si>
  <si>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</si>
  <si>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</si>
  <si>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</si>
  <si>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</si>
  <si>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</si>
  <si>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211090300</t>
  </si>
  <si>
    <t>　　　（コットンリンター）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</si>
  <si>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</si>
  <si>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</si>
  <si>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</si>
  <si>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</si>
  <si>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</si>
  <si>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</si>
  <si>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</si>
  <si>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</si>
  <si>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</si>
  <si>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</si>
  <si>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</si>
  <si>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</si>
  <si>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</si>
  <si>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</si>
  <si>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</si>
  <si>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</si>
  <si>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</si>
  <si>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</si>
  <si>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</si>
  <si>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</si>
  <si>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</si>
  <si>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</si>
  <si>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</si>
  <si>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</si>
  <si>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　　鉄鉱石</t>
  </si>
  <si>
    <t>215030000</t>
  </si>
  <si>
    <t>　　鉄鋼くず</t>
  </si>
  <si>
    <t>215050000</t>
  </si>
  <si>
    <t>　　非鉄金属鉱</t>
  </si>
  <si>
    <t>215050900</t>
  </si>
  <si>
    <t>　　　（亜鉛鉱）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</si>
  <si>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</si>
  <si>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</si>
  <si>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</si>
  <si>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</si>
  <si>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</si>
  <si>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</si>
  <si>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</si>
  <si>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</si>
  <si>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215052100</t>
  </si>
  <si>
    <t>　　　（アンチモン鉱）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</si>
  <si>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</si>
  <si>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</si>
  <si>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</si>
  <si>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</si>
  <si>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</si>
  <si>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</si>
  <si>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</si>
  <si>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</si>
  <si>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</si>
  <si>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</si>
  <si>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</si>
  <si>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</si>
  <si>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　　動物性原材料</t>
  </si>
  <si>
    <t>217010300</t>
  </si>
  <si>
    <t>　　　（動物（除魚類）の腸）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</si>
  <si>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</si>
  <si>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</si>
  <si>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</si>
  <si>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</si>
  <si>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</si>
  <si>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</si>
  <si>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　石炭・コークス及びれん炭</t>
  </si>
  <si>
    <t>　　石炭</t>
  </si>
  <si>
    <t>301010100</t>
  </si>
  <si>
    <t>　　　（無煙炭）</t>
  </si>
  <si>
    <t>301010300</t>
  </si>
  <si>
    <t>　　　（原料炭）</t>
  </si>
  <si>
    <t>301010320</t>
  </si>
  <si>
    <t>　　　　《その他のコークス用炭》</t>
  </si>
  <si>
    <t>301010500</t>
  </si>
  <si>
    <t>　　　（一般炭）</t>
  </si>
  <si>
    <t>　　原油及び粗油</t>
  </si>
  <si>
    <t>303030000</t>
  </si>
  <si>
    <t>303030100</t>
  </si>
  <si>
    <t>303030300</t>
  </si>
  <si>
    <t>303030500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</si>
  <si>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</si>
  <si>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</si>
  <si>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</si>
  <si>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</si>
  <si>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</si>
  <si>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</si>
  <si>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</si>
  <si>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</si>
  <si>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</si>
  <si>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</si>
  <si>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</si>
  <si>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</si>
  <si>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</si>
  <si>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</si>
  <si>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401010000</t>
  </si>
  <si>
    <t>　　牛脂</t>
  </si>
  <si>
    <t>403030000</t>
  </si>
  <si>
    <t>　　パーム油</t>
  </si>
  <si>
    <t>405010000</t>
  </si>
  <si>
    <t>　　ろう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</si>
  <si>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</si>
  <si>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</si>
  <si>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</si>
  <si>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</si>
  <si>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</si>
  <si>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</si>
  <si>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　　植物性のなめしエキス</t>
  </si>
  <si>
    <t>505050000</t>
  </si>
  <si>
    <t>　　ホルモン</t>
  </si>
  <si>
    <t>507070000</t>
  </si>
  <si>
    <t>　　精油及びレジノイド</t>
  </si>
  <si>
    <t>　　人造香料類</t>
  </si>
  <si>
    <t>　　カリ肥料</t>
  </si>
  <si>
    <t>　　　（塩化カリウム）</t>
  </si>
  <si>
    <t>　　　（硫酸カリウム）</t>
  </si>
  <si>
    <t>　　シリコーン</t>
  </si>
  <si>
    <t>515090000</t>
  </si>
  <si>
    <t>　　合成樹脂</t>
  </si>
  <si>
    <t>517010000</t>
  </si>
  <si>
    <t>　　消毒剤・殺虫剤及び殺菌剤類</t>
  </si>
  <si>
    <t>517030000</t>
  </si>
  <si>
    <t>　　でん粉</t>
  </si>
  <si>
    <t>517050000</t>
  </si>
  <si>
    <t>　　カゼイン</t>
  </si>
  <si>
    <t>517070000</t>
  </si>
  <si>
    <t>　　ロジン</t>
  </si>
  <si>
    <t>517090000</t>
  </si>
  <si>
    <t>　　調製石油添加剤</t>
  </si>
  <si>
    <t>517110000</t>
  </si>
  <si>
    <t>　　触媒</t>
  </si>
  <si>
    <t>601010000</t>
  </si>
  <si>
    <t>　　羊革</t>
  </si>
  <si>
    <t>　　合板・ウッドパネル</t>
  </si>
  <si>
    <t>　　　（合板）</t>
  </si>
  <si>
    <t>　　パルプウッド等</t>
  </si>
  <si>
    <t>　　　（ウッドチップ）</t>
  </si>
  <si>
    <t>605050000</t>
  </si>
  <si>
    <t>　　建築用木工品及び木製建具</t>
  </si>
  <si>
    <t>　　織物用繊維糸</t>
  </si>
  <si>
    <t>609010100</t>
  </si>
  <si>
    <t>　　　（絹糸）</t>
  </si>
  <si>
    <t>609010300</t>
  </si>
  <si>
    <t>609010500</t>
  </si>
  <si>
    <t>　　　（合成繊維の糸）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</si>
  <si>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</si>
  <si>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</si>
  <si>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</si>
  <si>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</si>
  <si>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</si>
  <si>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</si>
  <si>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</si>
  <si>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　　絹織物</t>
  </si>
  <si>
    <t>　　合成繊維織物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</si>
  <si>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</si>
  <si>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</si>
  <si>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</si>
  <si>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</si>
  <si>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</si>
  <si>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　　貴石及び半貴石</t>
  </si>
  <si>
    <t>　　合金鉄</t>
  </si>
  <si>
    <t>　　銀及び白金族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</si>
  <si>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</si>
  <si>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</si>
  <si>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</si>
  <si>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</si>
  <si>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</si>
  <si>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615050000</t>
  </si>
  <si>
    <t>　　ニッケル及び同合金</t>
  </si>
  <si>
    <t>　　鉛及び同合金</t>
  </si>
  <si>
    <t>　　すず及び同合金</t>
  </si>
  <si>
    <t>　　コバルト及び同合金</t>
  </si>
  <si>
    <t>617000000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</si>
  <si>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</si>
  <si>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</si>
  <si>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</si>
  <si>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</si>
  <si>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</si>
  <si>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617070000</t>
  </si>
  <si>
    <t>617090000</t>
  </si>
  <si>
    <t>　　　（蒸気タービン）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</si>
  <si>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</si>
  <si>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</si>
  <si>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</si>
  <si>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</si>
  <si>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</si>
  <si>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　　　（電算機類(含周辺機器））</t>
  </si>
  <si>
    <t>　　　　《ボール盤及び中ぐり盤》</t>
  </si>
  <si>
    <t>701070130</t>
  </si>
  <si>
    <t>　　　　《フライス盤》</t>
  </si>
  <si>
    <t>701070140</t>
  </si>
  <si>
    <t>　　　（プレス及び鍛造機）</t>
  </si>
  <si>
    <t>701070700</t>
  </si>
  <si>
    <t>701090100</t>
  </si>
  <si>
    <t>　　　（メリヤス機）</t>
  </si>
  <si>
    <t>701100000</t>
  </si>
  <si>
    <t>　　　（印刷機械）</t>
  </si>
  <si>
    <t>　　食料品加工機械</t>
  </si>
  <si>
    <t>701210000</t>
  </si>
  <si>
    <t>701210100</t>
  </si>
  <si>
    <t>701210300</t>
  </si>
  <si>
    <t>701210500</t>
  </si>
  <si>
    <t>　　　（遠心分離機）</t>
  </si>
  <si>
    <t>　　鉱物・木材等の材料加工機械</t>
  </si>
  <si>
    <t>　　コック・弁類</t>
  </si>
  <si>
    <t>　　　（発電機及び電動機）</t>
  </si>
  <si>
    <t>703040000</t>
  </si>
  <si>
    <t>　　音響・映像機器（含部品）</t>
  </si>
  <si>
    <t>703050500</t>
  </si>
  <si>
    <t>703051100</t>
  </si>
  <si>
    <t>703051500</t>
  </si>
  <si>
    <t>　　　（音響・映像機器の部分品）</t>
  </si>
  <si>
    <t>703070300</t>
  </si>
  <si>
    <t>　　　（電話機）</t>
  </si>
  <si>
    <t>703090500</t>
  </si>
  <si>
    <t>703090700</t>
  </si>
  <si>
    <t>　　　（トランジスター等）</t>
  </si>
  <si>
    <t>703110300</t>
  </si>
  <si>
    <t>　　電気溶接器</t>
  </si>
  <si>
    <t>705040000</t>
  </si>
  <si>
    <t>705040100</t>
  </si>
  <si>
    <t>　　自転車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</si>
  <si>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</si>
  <si>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</si>
  <si>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</si>
  <si>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</si>
  <si>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</si>
  <si>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807050100</t>
  </si>
  <si>
    <t>807050300</t>
  </si>
  <si>
    <t>807050500</t>
  </si>
  <si>
    <t>　　　（セーター類）</t>
  </si>
  <si>
    <t>811010100</t>
  </si>
  <si>
    <t>811010110</t>
  </si>
  <si>
    <t>　　　　《調整機器及び計算用具類》</t>
  </si>
  <si>
    <t>　　　（時計）</t>
  </si>
  <si>
    <t>811030110</t>
  </si>
  <si>
    <t>　　　　《懐中時計・腕時計類》</t>
  </si>
  <si>
    <t>　　　（写真用フイルム類）</t>
  </si>
  <si>
    <t>　　がん具及び遊戯用具</t>
  </si>
  <si>
    <t>813090100</t>
  </si>
  <si>
    <t>　　　（遊戯用具）</t>
  </si>
  <si>
    <t>　　　（ゴルフ用具）</t>
  </si>
  <si>
    <t>813130000</t>
  </si>
  <si>
    <t>813130100</t>
  </si>
  <si>
    <t>　　　（万年筆・鉛筆類）</t>
  </si>
  <si>
    <t>　　美術品・収集品及びこっとう</t>
  </si>
  <si>
    <t>　　成形品及び彫刻品</t>
  </si>
  <si>
    <t>　再輸入品</t>
  </si>
  <si>
    <t>総計</t>
    <rPh sb="0" eb="2">
      <t>ソウケイ</t>
    </rPh>
    <phoneticPr fontId="5"/>
  </si>
  <si>
    <t>（２）港別－①名古屋港</t>
    <rPh sb="3" eb="4">
      <t>ミナト</t>
    </rPh>
    <rPh sb="4" eb="5">
      <t>ベツ</t>
    </rPh>
    <rPh sb="7" eb="11">
      <t>ナゴヤコウ</t>
    </rPh>
    <phoneticPr fontId="7"/>
  </si>
  <si>
    <t>（単位：千円、％）</t>
  </si>
  <si>
    <t>&lt;２&gt;輸入</t>
    <phoneticPr fontId="7"/>
  </si>
  <si>
    <t>品名コード</t>
    <rPh sb="1" eb="2">
      <t>メイ</t>
    </rPh>
    <phoneticPr fontId="7"/>
  </si>
  <si>
    <t>階層</t>
    <phoneticPr fontId="7"/>
  </si>
  <si>
    <t>品　　名</t>
    <phoneticPr fontId="7"/>
  </si>
  <si>
    <t>単位</t>
    <phoneticPr fontId="7"/>
  </si>
  <si>
    <t>数量</t>
  </si>
  <si>
    <t>価額</t>
    <rPh sb="0" eb="2">
      <t>カガク</t>
    </rPh>
    <phoneticPr fontId="5"/>
  </si>
  <si>
    <t>構成比</t>
    <phoneticPr fontId="7"/>
  </si>
  <si>
    <t>数量</t>
    <phoneticPr fontId="7"/>
  </si>
  <si>
    <t>価額</t>
    <rPh sb="0" eb="2">
      <t>カガク</t>
    </rPh>
    <phoneticPr fontId="7"/>
  </si>
  <si>
    <t>　　牛肉</t>
  </si>
  <si>
    <t>　　ミルク、クリーム及びバター</t>
  </si>
  <si>
    <t>　　羊・やぎ肉</t>
  </si>
  <si>
    <t>　　豚・いのししの肉</t>
  </si>
  <si>
    <t>　　魚介類</t>
  </si>
  <si>
    <t>　　鶏肉</t>
  </si>
  <si>
    <t>　　　（まぐろ）</t>
  </si>
  <si>
    <t>　　　（さけ及びます）</t>
  </si>
  <si>
    <t>　　　（りんご）</t>
  </si>
  <si>
    <t>　　　（さわら）</t>
  </si>
  <si>
    <t>原材料</t>
  </si>
  <si>
    <t>　　魚介類の粉及びミール及びペレット</t>
  </si>
  <si>
    <t>　　　　《トガサワラ》</t>
  </si>
  <si>
    <t>(空白)</t>
  </si>
  <si>
    <t>総計</t>
  </si>
  <si>
    <t>（２）港別－④中部国際空港</t>
    <rPh sb="3" eb="4">
      <t>ミナト</t>
    </rPh>
    <rPh sb="4" eb="5">
      <t>ベツ</t>
    </rPh>
    <rPh sb="7" eb="9">
      <t>チュウブ</t>
    </rPh>
    <rPh sb="9" eb="11">
      <t>コクサイ</t>
    </rPh>
    <rPh sb="11" eb="12">
      <t>ソラ</t>
    </rPh>
    <rPh sb="12" eb="13">
      <t>ミナト</t>
    </rPh>
    <phoneticPr fontId="7"/>
  </si>
  <si>
    <t>（２）港別－③三河港</t>
    <rPh sb="3" eb="4">
      <t>ミナト</t>
    </rPh>
    <rPh sb="4" eb="5">
      <t>ベツ</t>
    </rPh>
    <rPh sb="7" eb="10">
      <t>ミカワコウ</t>
    </rPh>
    <phoneticPr fontId="7"/>
  </si>
  <si>
    <t>（２）港別－②衣浦港</t>
    <rPh sb="3" eb="4">
      <t>ミナト</t>
    </rPh>
    <rPh sb="4" eb="5">
      <t>ベツ</t>
    </rPh>
    <rPh sb="7" eb="9">
      <t>キヌウラ</t>
    </rPh>
    <rPh sb="9" eb="10">
      <t>ミナト</t>
    </rPh>
    <phoneticPr fontId="7"/>
  </si>
  <si>
    <t>品名コード</t>
    <rPh sb="0" eb="2">
      <t>ヒンメイ</t>
    </rPh>
    <phoneticPr fontId="7"/>
  </si>
  <si>
    <t>4</t>
  </si>
  <si>
    <t>　　　（みかん）</t>
  </si>
  <si>
    <t>613090100</t>
  </si>
  <si>
    <t>　　　（ロジウム）</t>
  </si>
  <si>
    <t>017010000</t>
  </si>
  <si>
    <t>3</t>
  </si>
  <si>
    <t>　　ふすま</t>
  </si>
  <si>
    <t>615010110</t>
  </si>
  <si>
    <t>5</t>
  </si>
  <si>
    <t>　　　　《白金》</t>
  </si>
  <si>
    <t>1</t>
  </si>
  <si>
    <t>2</t>
  </si>
  <si>
    <t>第４表　県内港の品目別輸出入数量・額(令和4年/2022年）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5"/>
  </si>
  <si>
    <t>606010100</t>
  </si>
  <si>
    <t>　　　（新聞用紙）</t>
  </si>
  <si>
    <t>705130150</t>
  </si>
  <si>
    <t>　　　　《タンカー》</t>
  </si>
  <si>
    <t>　金</t>
    <phoneticPr fontId="1"/>
  </si>
  <si>
    <t>第４表　県内港の品目別輸出入数量・額（令和4年/2022年）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5"/>
  </si>
  <si>
    <t>皆減</t>
    <rPh sb="0" eb="1">
      <t>カイ</t>
    </rPh>
    <rPh sb="1" eb="2">
      <t>ゲン</t>
    </rPh>
    <phoneticPr fontId="1"/>
  </si>
  <si>
    <t>皆減</t>
    <rPh sb="0" eb="2">
      <t>カイゲン</t>
    </rPh>
    <phoneticPr fontId="1"/>
  </si>
  <si>
    <t>皆増</t>
    <rPh sb="0" eb="1">
      <t>カイ</t>
    </rPh>
    <rPh sb="1" eb="2">
      <t>ゾウ</t>
    </rPh>
    <phoneticPr fontId="1"/>
  </si>
  <si>
    <t>階増</t>
    <rPh sb="0" eb="2">
      <t>カイゾウ</t>
    </rPh>
    <phoneticPr fontId="1"/>
  </si>
  <si>
    <t>211030100</t>
  </si>
  <si>
    <t>　　　（原羊毛）</t>
  </si>
  <si>
    <t>215050100</t>
  </si>
  <si>
    <t>　　　（銅鉱）</t>
  </si>
  <si>
    <t>第４表　県内港の品目別輸出入数量・額（令和4年/2022年）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1">
      <t>ヒンモクベツ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7"/>
  </si>
  <si>
    <t>　　　（電卓類）</t>
  </si>
  <si>
    <t>第４表　県内港の品目別輸出入数量・額（令4年/2022年）</t>
    <rPh sb="0" eb="1">
      <t>ダイ</t>
    </rPh>
    <rPh sb="2" eb="3">
      <t>ヒョウ</t>
    </rPh>
    <rPh sb="4" eb="6">
      <t>ケンナイ</t>
    </rPh>
    <rPh sb="6" eb="7">
      <t>ミナト</t>
    </rPh>
    <rPh sb="8" eb="11">
      <t>ヒンモクベツ</t>
    </rPh>
    <rPh sb="11" eb="14">
      <t>ユシュツニュウ</t>
    </rPh>
    <rPh sb="14" eb="16">
      <t>スウリョウ</t>
    </rPh>
    <rPh sb="17" eb="18">
      <t>ガク</t>
    </rPh>
    <rPh sb="19" eb="20">
      <t>レイ</t>
    </rPh>
    <rPh sb="21" eb="22">
      <t>ネン</t>
    </rPh>
    <rPh sb="27" eb="28">
      <t>ネン</t>
    </rPh>
    <rPh sb="28" eb="29">
      <t>ヘイネン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</si>
</sst>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#,##0_ "/>
    <numFmt numFmtId="181" formatCode="0.0_ "/>
    <numFmt numFmtId="182" formatCode="0_ "/>
    <numFmt numFmtId="183" formatCode="0_);[Red]\(0\)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theme="4" tint="0.79998168889431442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6" fillId="0" borderId="0">
      <alignment vertical="center"/>
    </xf>
    <xf numFmtId="0" fontId="4" fillId="0" borderId="0"/>
    <xf numFmtId="0" fontId="2" fillId="0" borderId="0">
      <alignment vertical="center"/>
    </xf>
  </cellStyleXfs>
  <cellXfs count="436">
    <xf numFmtId="0" fontId="0" fillId="0" borderId="0" xfId="0">
      <alignment vertical="center"/>
    </xf>
    <xf numFmtId="176" fontId="2" fillId="0" borderId="0" xfId="1" applyNumberFormat="1" applyFill="1">
      <alignment vertical="center"/>
    </xf>
    <xf numFmtId="176" fontId="2" fillId="0" borderId="0" xfId="1" applyNumberFormat="1" applyFill="1" applyAlignment="1">
      <alignment horizontal="center" vertical="center"/>
    </xf>
    <xf numFmtId="176" fontId="2" fillId="0" borderId="0" xfId="1" applyNumberFormat="1" applyFont="1" applyFill="1">
      <alignment vertical="center"/>
    </xf>
    <xf numFmtId="0" fontId="10" fillId="2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>
      <alignment vertical="center"/>
    </xf>
    <xf numFmtId="0" fontId="10" fillId="3" borderId="9" xfId="2" applyFont="1" applyFill="1" applyBorder="1" applyAlignment="1">
      <alignment horizontal="left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15" xfId="2" applyFont="1" applyFill="1" applyBorder="1">
      <alignment vertical="center"/>
    </xf>
    <xf numFmtId="0" fontId="10" fillId="3" borderId="11" xfId="2" applyFont="1" applyFill="1" applyBorder="1">
      <alignment vertical="center"/>
    </xf>
    <xf numFmtId="0" fontId="11" fillId="3" borderId="9" xfId="3" applyFont="1" applyFill="1" applyBorder="1" applyAlignment="1">
      <alignment horizontal="left" vertical="center"/>
    </xf>
    <xf numFmtId="0" fontId="10" fillId="3" borderId="19" xfId="2" applyFont="1" applyFill="1" applyBorder="1" applyAlignment="1">
      <alignment horizontal="left" vertical="center"/>
    </xf>
    <xf numFmtId="0" fontId="10" fillId="3" borderId="20" xfId="2" applyFont="1" applyFill="1" applyBorder="1" applyAlignment="1">
      <alignment horizontal="center" vertical="center"/>
    </xf>
    <xf numFmtId="38" fontId="4" fillId="0" borderId="0" xfId="1" applyFont="1" applyFill="1" applyAlignment="1"/>
    <xf numFmtId="38" fontId="6" fillId="0" borderId="0" xfId="1" applyFont="1" applyFill="1" applyAlignment="1"/>
    <xf numFmtId="38" fontId="10" fillId="3" borderId="13" xfId="1" applyFont="1" applyFill="1" applyBorder="1" applyAlignment="1"/>
    <xf numFmtId="38" fontId="10" fillId="0" borderId="13" xfId="1" applyFont="1" applyBorder="1" applyAlignment="1"/>
    <xf numFmtId="38" fontId="10" fillId="0" borderId="13" xfId="1" applyFont="1" applyFill="1" applyBorder="1" applyAlignment="1"/>
    <xf numFmtId="38" fontId="10" fillId="2" borderId="13" xfId="1" applyFont="1" applyFill="1" applyBorder="1" applyAlignment="1"/>
    <xf numFmtId="0" fontId="4" fillId="0" borderId="0" xfId="3"/>
    <xf numFmtId="38" fontId="16" fillId="0" borderId="0" xfId="1" applyFont="1" applyFill="1" applyBorder="1">
      <alignment vertical="center"/>
    </xf>
    <xf numFmtId="38" fontId="13" fillId="0" borderId="0" xfId="1" applyFont="1" applyFill="1">
      <alignment vertical="center"/>
    </xf>
    <xf numFmtId="38" fontId="14" fillId="0" borderId="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15" fillId="2" borderId="10" xfId="0" applyFont="1" applyFill="1" applyBorder="1" applyAlignment="1"/>
    <xf numFmtId="0" fontId="15" fillId="2" borderId="12" xfId="0" applyFont="1" applyFill="1" applyBorder="1" applyAlignment="1"/>
    <xf numFmtId="0" fontId="10" fillId="2" borderId="10" xfId="0" applyFont="1" applyFill="1" applyBorder="1" applyAlignment="1"/>
    <xf numFmtId="38" fontId="10" fillId="2" borderId="10" xfId="1" applyFont="1" applyFill="1" applyBorder="1" applyAlignment="1"/>
    <xf numFmtId="0" fontId="15" fillId="2" borderId="9" xfId="0" applyFont="1" applyFill="1" applyBorder="1" applyAlignment="1"/>
    <xf numFmtId="0" fontId="15" fillId="3" borderId="10" xfId="0" applyFont="1" applyFill="1" applyBorder="1" applyAlignment="1"/>
    <xf numFmtId="0" fontId="15" fillId="3" borderId="12" xfId="0" applyFont="1" applyFill="1" applyBorder="1" applyAlignment="1"/>
    <xf numFmtId="0" fontId="10" fillId="3" borderId="10" xfId="0" applyFont="1" applyFill="1" applyBorder="1" applyAlignment="1"/>
    <xf numFmtId="38" fontId="10" fillId="3" borderId="10" xfId="1" applyFont="1" applyFill="1" applyBorder="1" applyAlignment="1"/>
    <xf numFmtId="0" fontId="15" fillId="3" borderId="9" xfId="0" applyFont="1" applyFill="1" applyBorder="1" applyAlignment="1"/>
    <xf numFmtId="0" fontId="15" fillId="0" borderId="10" xfId="0" applyFont="1" applyBorder="1" applyAlignment="1"/>
    <xf numFmtId="0" fontId="15" fillId="0" borderId="12" xfId="0" applyFont="1" applyBorder="1" applyAlignment="1"/>
    <xf numFmtId="0" fontId="10" fillId="0" borderId="10" xfId="0" applyFont="1" applyBorder="1" applyAlignment="1"/>
    <xf numFmtId="38" fontId="10" fillId="0" borderId="10" xfId="1" applyFont="1" applyBorder="1" applyAlignment="1"/>
    <xf numFmtId="0" fontId="15" fillId="0" borderId="9" xfId="0" applyFont="1" applyBorder="1" applyAlignment="1"/>
    <xf numFmtId="38" fontId="10" fillId="0" borderId="10" xfId="1" applyFont="1" applyFill="1" applyBorder="1" applyAlignment="1"/>
    <xf numFmtId="38" fontId="10" fillId="0" borderId="0" xfId="1" applyFont="1" applyFill="1" applyAlignment="1"/>
    <xf numFmtId="0" fontId="15" fillId="2" borderId="7" xfId="0" applyFont="1" applyFill="1" applyBorder="1" applyAlignment="1"/>
    <xf numFmtId="0" fontId="15" fillId="3" borderId="18" xfId="0" applyFont="1" applyFill="1" applyBorder="1" applyAlignment="1"/>
    <xf numFmtId="38" fontId="9" fillId="0" borderId="0" xfId="1" applyFont="1" applyFill="1" applyBorder="1" applyAlignment="1">
      <alignment vertical="center"/>
    </xf>
    <xf numFmtId="0" fontId="11" fillId="2" borderId="10" xfId="3" applyFont="1" applyFill="1" applyBorder="1" applyAlignment="1">
      <alignment horizontal="center" shrinkToFit="1"/>
    </xf>
    <xf numFmtId="0" fontId="11" fillId="3" borderId="10" xfId="3" applyFont="1" applyFill="1" applyBorder="1" applyAlignment="1">
      <alignment horizontal="center" shrinkToFit="1"/>
    </xf>
    <xf numFmtId="0" fontId="11" fillId="6" borderId="10" xfId="3" applyFont="1" applyFill="1" applyBorder="1" applyAlignment="1">
      <alignment horizontal="center" shrinkToFit="1"/>
    </xf>
    <xf numFmtId="0" fontId="11" fillId="3" borderId="9" xfId="3" applyFont="1" applyFill="1" applyBorder="1" applyAlignment="1">
      <alignment horizontal="left" shrinkToFit="1"/>
    </xf>
    <xf numFmtId="0" fontId="11" fillId="2" borderId="9" xfId="3" applyFont="1" applyFill="1" applyBorder="1" applyAlignment="1">
      <alignment horizontal="left" shrinkToFit="1"/>
    </xf>
    <xf numFmtId="0" fontId="11" fillId="6" borderId="9" xfId="3" applyFont="1" applyFill="1" applyBorder="1" applyAlignment="1">
      <alignment horizontal="left" shrinkToFit="1"/>
    </xf>
    <xf numFmtId="0" fontId="11" fillId="6" borderId="14" xfId="3" applyFont="1" applyFill="1" applyBorder="1" applyAlignment="1">
      <alignment shrinkToFit="1"/>
    </xf>
    <xf numFmtId="0" fontId="11" fillId="2" borderId="14" xfId="3" applyFont="1" applyFill="1" applyBorder="1" applyAlignment="1">
      <alignment shrinkToFit="1"/>
    </xf>
    <xf numFmtId="0" fontId="11" fillId="3" borderId="14" xfId="3" applyFont="1" applyFill="1" applyBorder="1" applyAlignment="1">
      <alignment shrinkToFit="1"/>
    </xf>
    <xf numFmtId="0" fontId="10" fillId="2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9" fontId="11" fillId="2" borderId="11" xfId="4" applyNumberFormat="1" applyFont="1" applyFill="1" applyBorder="1" applyAlignment="1">
      <alignment horizontal="right" shrinkToFit="1"/>
    </xf>
    <xf numFmtId="176" fontId="10" fillId="2" borderId="12" xfId="0" applyNumberFormat="1" applyFont="1" applyFill="1" applyBorder="1" applyAlignment="1"/>
    <xf numFmtId="179" fontId="11" fillId="2" borderId="10" xfId="4" applyNumberFormat="1" applyFont="1" applyFill="1" applyBorder="1" applyAlignment="1">
      <alignment horizontal="right" shrinkToFit="1"/>
    </xf>
    <xf numFmtId="179" fontId="11" fillId="2" borderId="14" xfId="3" applyNumberFormat="1" applyFont="1" applyFill="1" applyBorder="1" applyAlignment="1">
      <alignment shrinkToFit="1"/>
    </xf>
    <xf numFmtId="179" fontId="11" fillId="3" borderId="11" xfId="4" applyNumberFormat="1" applyFont="1" applyFill="1" applyBorder="1" applyAlignment="1">
      <alignment horizontal="right" shrinkToFit="1"/>
    </xf>
    <xf numFmtId="176" fontId="10" fillId="3" borderId="12" xfId="0" applyNumberFormat="1" applyFont="1" applyFill="1" applyBorder="1" applyAlignment="1"/>
    <xf numFmtId="179" fontId="11" fillId="3" borderId="10" xfId="4" applyNumberFormat="1" applyFont="1" applyFill="1" applyBorder="1" applyAlignment="1">
      <alignment horizontal="right" shrinkToFit="1"/>
    </xf>
    <xf numFmtId="179" fontId="11" fillId="3" borderId="14" xfId="3" applyNumberFormat="1" applyFont="1" applyFill="1" applyBorder="1" applyAlignment="1">
      <alignment shrinkToFit="1"/>
    </xf>
    <xf numFmtId="179" fontId="11" fillId="0" borderId="11" xfId="4" applyNumberFormat="1" applyFont="1" applyFill="1" applyBorder="1" applyAlignment="1">
      <alignment horizontal="right" shrinkToFit="1"/>
    </xf>
    <xf numFmtId="176" fontId="10" fillId="0" borderId="12" xfId="0" applyNumberFormat="1" applyFont="1" applyBorder="1" applyAlignment="1"/>
    <xf numFmtId="179" fontId="11" fillId="0" borderId="10" xfId="4" applyNumberFormat="1" applyFont="1" applyFill="1" applyBorder="1" applyAlignment="1">
      <alignment horizontal="right" shrinkToFit="1"/>
    </xf>
    <xf numFmtId="0" fontId="10" fillId="0" borderId="10" xfId="0" applyFont="1" applyBorder="1" applyAlignment="1">
      <alignment horizontal="center" vertical="center"/>
    </xf>
    <xf numFmtId="176" fontId="15" fillId="5" borderId="24" xfId="0" applyNumberFormat="1" applyFont="1" applyFill="1" applyBorder="1" applyAlignment="1"/>
    <xf numFmtId="0" fontId="11" fillId="4" borderId="25" xfId="3" applyFont="1" applyFill="1" applyBorder="1" applyAlignment="1">
      <alignment horizontal="center" shrinkToFit="1"/>
    </xf>
    <xf numFmtId="179" fontId="11" fillId="4" borderId="26" xfId="4" applyNumberFormat="1" applyFont="1" applyFill="1" applyBorder="1" applyAlignment="1">
      <alignment horizontal="right" shrinkToFit="1"/>
    </xf>
    <xf numFmtId="38" fontId="11" fillId="0" borderId="0" xfId="1" applyFont="1" applyFill="1" applyAlignment="1"/>
    <xf numFmtId="179" fontId="11" fillId="0" borderId="0" xfId="4" applyNumberFormat="1" applyFont="1" applyFill="1" applyAlignment="1">
      <alignment horizontal="right"/>
    </xf>
    <xf numFmtId="38" fontId="21" fillId="0" borderId="0" xfId="1" applyFont="1" applyFill="1" applyAlignment="1"/>
    <xf numFmtId="38" fontId="21" fillId="0" borderId="0" xfId="1" applyFont="1" applyFill="1" applyAlignment="1">
      <alignment horizontal="center" vertical="center"/>
    </xf>
    <xf numFmtId="38" fontId="20" fillId="0" borderId="0" xfId="1" applyFont="1" applyFill="1" applyBorder="1" applyAlignment="1"/>
    <xf numFmtId="38" fontId="18" fillId="0" borderId="0" xfId="1" applyFont="1" applyFill="1" applyBorder="1">
      <alignment vertical="center"/>
    </xf>
    <xf numFmtId="38" fontId="21" fillId="0" borderId="0" xfId="1" applyFont="1" applyFill="1">
      <alignment vertical="center"/>
    </xf>
    <xf numFmtId="38" fontId="20" fillId="0" borderId="0" xfId="1" applyFont="1" applyFill="1" applyBorder="1">
      <alignment vertical="center"/>
    </xf>
    <xf numFmtId="38" fontId="22" fillId="0" borderId="0" xfId="1" applyFont="1" applyFill="1" applyAlignment="1">
      <alignment horizontal="center" vertical="center"/>
    </xf>
    <xf numFmtId="38" fontId="22" fillId="0" borderId="0" xfId="1" applyFont="1" applyFill="1">
      <alignment vertical="center"/>
    </xf>
    <xf numFmtId="0" fontId="10" fillId="2" borderId="10" xfId="0" applyFont="1" applyFill="1" applyBorder="1" applyAlignment="1">
      <alignment horizontal="center" vertical="center"/>
    </xf>
    <xf numFmtId="181" fontId="11" fillId="2" borderId="14" xfId="3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181" fontId="11" fillId="3" borderId="14" xfId="3" applyNumberFormat="1" applyFont="1" applyFill="1" applyBorder="1"/>
    <xf numFmtId="38" fontId="10" fillId="0" borderId="0" xfId="1" applyFont="1" applyBorder="1">
      <alignment vertical="center"/>
    </xf>
    <xf numFmtId="38" fontId="10" fillId="0" borderId="0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11" fillId="0" borderId="0" xfId="1" applyFont="1" applyFill="1" applyBorder="1" applyAlignment="1"/>
    <xf numFmtId="179" fontId="11" fillId="2" borderId="14" xfId="6" applyNumberFormat="1" applyFont="1" applyFill="1" applyBorder="1"/>
    <xf numFmtId="179" fontId="11" fillId="3" borderId="14" xfId="6" applyNumberFormat="1" applyFont="1" applyFill="1" applyBorder="1"/>
    <xf numFmtId="38" fontId="10" fillId="0" borderId="0" xfId="1" applyFont="1" applyFill="1" applyBorder="1" applyAlignment="1"/>
    <xf numFmtId="38" fontId="11" fillId="0" borderId="0" xfId="1" applyFont="1" applyFill="1" applyBorder="1">
      <alignment vertical="center"/>
    </xf>
    <xf numFmtId="38" fontId="22" fillId="0" borderId="0" xfId="1" applyFont="1" applyFill="1" applyBorder="1" applyAlignment="1">
      <alignment horizontal="center" vertical="center"/>
    </xf>
    <xf numFmtId="179" fontId="11" fillId="2" borderId="30" xfId="6" applyNumberFormat="1" applyFont="1" applyFill="1" applyBorder="1" applyAlignment="1">
      <alignment vertical="center" shrinkToFit="1"/>
    </xf>
    <xf numFmtId="179" fontId="11" fillId="3" borderId="30" xfId="6" applyNumberFormat="1" applyFont="1" applyFill="1" applyBorder="1" applyAlignment="1">
      <alignment vertical="center" shrinkToFit="1"/>
    </xf>
    <xf numFmtId="0" fontId="15" fillId="5" borderId="37" xfId="0" applyFont="1" applyFill="1" applyBorder="1" applyAlignment="1"/>
    <xf numFmtId="0" fontId="10" fillId="2" borderId="42" xfId="0" applyFont="1" applyFill="1" applyBorder="1" applyAlignment="1"/>
    <xf numFmtId="38" fontId="10" fillId="2" borderId="7" xfId="1" applyFont="1" applyFill="1" applyBorder="1" applyAlignment="1"/>
    <xf numFmtId="0" fontId="10" fillId="3" borderId="32" xfId="0" applyFont="1" applyFill="1" applyBorder="1" applyAlignment="1"/>
    <xf numFmtId="0" fontId="10" fillId="3" borderId="18" xfId="0" applyFont="1" applyFill="1" applyBorder="1" applyAlignment="1">
      <alignment horizontal="center"/>
    </xf>
    <xf numFmtId="38" fontId="10" fillId="3" borderId="18" xfId="1" applyFont="1" applyFill="1" applyBorder="1" applyAlignment="1"/>
    <xf numFmtId="38" fontId="10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179" fontId="11" fillId="2" borderId="14" xfId="6" applyNumberFormat="1" applyFont="1" applyFill="1" applyBorder="1" applyAlignment="1">
      <alignment vertical="center" shrinkToFit="1"/>
    </xf>
    <xf numFmtId="179" fontId="11" fillId="3" borderId="14" xfId="6" applyNumberFormat="1" applyFont="1" applyFill="1" applyBorder="1" applyAlignment="1">
      <alignment vertical="center" shrinkToFit="1"/>
    </xf>
    <xf numFmtId="0" fontId="10" fillId="2" borderId="7" xfId="2" applyFont="1" applyFill="1" applyBorder="1" applyAlignment="1">
      <alignment horizontal="center" vertical="center"/>
    </xf>
    <xf numFmtId="179" fontId="11" fillId="2" borderId="8" xfId="4" applyNumberFormat="1" applyFont="1" applyFill="1" applyBorder="1" applyAlignment="1">
      <alignment horizontal="right" shrinkToFit="1"/>
    </xf>
    <xf numFmtId="179" fontId="11" fillId="2" borderId="7" xfId="4" applyNumberFormat="1" applyFont="1" applyFill="1" applyBorder="1" applyAlignment="1">
      <alignment horizontal="right" shrinkToFit="1"/>
    </xf>
    <xf numFmtId="0" fontId="10" fillId="2" borderId="6" xfId="2" applyFont="1" applyFill="1" applyBorder="1" applyAlignment="1">
      <alignment horizontal="left" vertical="center"/>
    </xf>
    <xf numFmtId="0" fontId="10" fillId="2" borderId="8" xfId="2" applyFont="1" applyFill="1" applyBorder="1">
      <alignment vertical="center"/>
    </xf>
    <xf numFmtId="0" fontId="17" fillId="0" borderId="34" xfId="1" applyNumberFormat="1" applyFont="1" applyFill="1" applyBorder="1" applyAlignment="1">
      <alignment horizontal="center" vertical="center" shrinkToFit="1"/>
    </xf>
    <xf numFmtId="179" fontId="11" fillId="0" borderId="46" xfId="4" applyNumberFormat="1" applyFont="1" applyFill="1" applyBorder="1" applyAlignment="1">
      <alignment horizontal="center" vertical="center" shrinkToFit="1"/>
    </xf>
    <xf numFmtId="183" fontId="17" fillId="0" borderId="33" xfId="1" applyNumberFormat="1" applyFont="1" applyFill="1" applyBorder="1" applyAlignment="1">
      <alignment horizontal="center" vertical="center" shrinkToFit="1"/>
    </xf>
    <xf numFmtId="0" fontId="10" fillId="3" borderId="41" xfId="2" applyFont="1" applyFill="1" applyBorder="1" applyAlignment="1">
      <alignment horizontal="center" vertical="center"/>
    </xf>
    <xf numFmtId="179" fontId="11" fillId="3" borderId="46" xfId="4" applyNumberFormat="1" applyFont="1" applyFill="1" applyBorder="1" applyAlignment="1">
      <alignment horizontal="right" shrinkToFit="1"/>
    </xf>
    <xf numFmtId="176" fontId="10" fillId="3" borderId="33" xfId="0" applyNumberFormat="1" applyFont="1" applyFill="1" applyBorder="1" applyAlignment="1"/>
    <xf numFmtId="179" fontId="11" fillId="3" borderId="28" xfId="3" applyNumberFormat="1" applyFont="1" applyFill="1" applyBorder="1" applyAlignment="1">
      <alignment shrinkToFit="1"/>
    </xf>
    <xf numFmtId="38" fontId="10" fillId="2" borderId="44" xfId="1" applyFont="1" applyFill="1" applyBorder="1" applyAlignment="1"/>
    <xf numFmtId="0" fontId="11" fillId="2" borderId="7" xfId="3" applyFont="1" applyFill="1" applyBorder="1" applyAlignment="1">
      <alignment horizontal="center" shrinkToFit="1"/>
    </xf>
    <xf numFmtId="183" fontId="17" fillId="0" borderId="34" xfId="1" applyNumberFormat="1" applyFont="1" applyFill="1" applyBorder="1" applyAlignment="1">
      <alignment horizontal="center" vertical="center" shrinkToFit="1"/>
    </xf>
    <xf numFmtId="183" fontId="17" fillId="0" borderId="33" xfId="1" applyNumberFormat="1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/>
    <xf numFmtId="0" fontId="10" fillId="2" borderId="7" xfId="0" applyFont="1" applyFill="1" applyBorder="1" applyAlignment="1"/>
    <xf numFmtId="0" fontId="10" fillId="2" borderId="7" xfId="0" applyFont="1" applyFill="1" applyBorder="1" applyAlignment="1">
      <alignment horizontal="center" vertical="center"/>
    </xf>
    <xf numFmtId="181" fontId="11" fillId="2" borderId="45" xfId="3" applyNumberFormat="1" applyFont="1" applyFill="1" applyBorder="1"/>
    <xf numFmtId="38" fontId="11" fillId="0" borderId="50" xfId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/>
    </xf>
    <xf numFmtId="179" fontId="11" fillId="2" borderId="45" xfId="6" applyNumberFormat="1" applyFont="1" applyFill="1" applyBorder="1"/>
    <xf numFmtId="0" fontId="15" fillId="5" borderId="25" xfId="0" applyFont="1" applyFill="1" applyBorder="1" applyAlignment="1"/>
    <xf numFmtId="0" fontId="15" fillId="5" borderId="25" xfId="0" applyFont="1" applyFill="1" applyBorder="1" applyAlignment="1">
      <alignment horizontal="center"/>
    </xf>
    <xf numFmtId="38" fontId="15" fillId="5" borderId="25" xfId="1" applyFont="1" applyFill="1" applyBorder="1" applyAlignment="1"/>
    <xf numFmtId="179" fontId="11" fillId="4" borderId="39" xfId="6" applyNumberFormat="1" applyFont="1" applyFill="1" applyBorder="1"/>
    <xf numFmtId="0" fontId="15" fillId="3" borderId="34" xfId="0" applyFont="1" applyFill="1" applyBorder="1" applyAlignment="1"/>
    <xf numFmtId="0" fontId="10" fillId="3" borderId="41" xfId="0" applyFont="1" applyFill="1" applyBorder="1" applyAlignment="1"/>
    <xf numFmtId="0" fontId="10" fillId="3" borderId="41" xfId="0" applyFont="1" applyFill="1" applyBorder="1" applyAlignment="1">
      <alignment horizontal="center"/>
    </xf>
    <xf numFmtId="38" fontId="10" fillId="3" borderId="41" xfId="1" applyFont="1" applyFill="1" applyBorder="1" applyAlignment="1"/>
    <xf numFmtId="179" fontId="11" fillId="3" borderId="28" xfId="6" applyNumberFormat="1" applyFont="1" applyFill="1" applyBorder="1"/>
    <xf numFmtId="0" fontId="10" fillId="5" borderId="38" xfId="0" applyFont="1" applyFill="1" applyBorder="1" applyAlignment="1"/>
    <xf numFmtId="0" fontId="10" fillId="5" borderId="25" xfId="0" applyFont="1" applyFill="1" applyBorder="1" applyAlignment="1"/>
    <xf numFmtId="0" fontId="10" fillId="5" borderId="25" xfId="0" applyFont="1" applyFill="1" applyBorder="1" applyAlignment="1">
      <alignment horizontal="center"/>
    </xf>
    <xf numFmtId="38" fontId="10" fillId="5" borderId="25" xfId="1" applyFont="1" applyFill="1" applyBorder="1" applyAlignment="1"/>
    <xf numFmtId="0" fontId="15" fillId="3" borderId="33" xfId="0" applyFont="1" applyFill="1" applyBorder="1" applyAlignment="1"/>
    <xf numFmtId="179" fontId="11" fillId="3" borderId="54" xfId="6" applyNumberFormat="1" applyFont="1" applyFill="1" applyBorder="1" applyAlignment="1">
      <alignment vertical="center" shrinkToFit="1"/>
    </xf>
    <xf numFmtId="0" fontId="15" fillId="5" borderId="49" xfId="0" applyFont="1" applyFill="1" applyBorder="1" applyAlignment="1"/>
    <xf numFmtId="0" fontId="15" fillId="5" borderId="50" xfId="0" applyFont="1" applyFill="1" applyBorder="1" applyAlignment="1"/>
    <xf numFmtId="0" fontId="15" fillId="5" borderId="53" xfId="0" applyFont="1" applyFill="1" applyBorder="1" applyAlignment="1"/>
    <xf numFmtId="0" fontId="15" fillId="5" borderId="50" xfId="0" applyFont="1" applyFill="1" applyBorder="1" applyAlignment="1">
      <alignment horizontal="center"/>
    </xf>
    <xf numFmtId="38" fontId="15" fillId="5" borderId="50" xfId="1" applyFont="1" applyFill="1" applyBorder="1" applyAlignment="1"/>
    <xf numFmtId="38" fontId="15" fillId="5" borderId="53" xfId="1" applyFont="1" applyFill="1" applyBorder="1" applyAlignment="1"/>
    <xf numFmtId="179" fontId="11" fillId="4" borderId="51" xfId="6" applyNumberFormat="1" applyFont="1" applyFill="1" applyBorder="1" applyAlignment="1">
      <alignment vertical="center" shrinkToFit="1"/>
    </xf>
    <xf numFmtId="179" fontId="11" fillId="2" borderId="52" xfId="6" applyNumberFormat="1" applyFont="1" applyFill="1" applyBorder="1" applyAlignment="1">
      <alignment vertical="center" shrinkToFit="1"/>
    </xf>
    <xf numFmtId="0" fontId="15" fillId="2" borderId="42" xfId="0" applyFont="1" applyFill="1" applyBorder="1" applyAlignment="1"/>
    <xf numFmtId="179" fontId="11" fillId="2" borderId="45" xfId="6" applyNumberFormat="1" applyFont="1" applyFill="1" applyBorder="1" applyAlignment="1">
      <alignment vertical="center" shrinkToFit="1"/>
    </xf>
    <xf numFmtId="0" fontId="15" fillId="3" borderId="19" xfId="0" applyFont="1" applyFill="1" applyBorder="1" applyAlignment="1"/>
    <xf numFmtId="0" fontId="15" fillId="3" borderId="20" xfId="0" applyFont="1" applyFill="1" applyBorder="1" applyAlignment="1"/>
    <xf numFmtId="0" fontId="10" fillId="3" borderId="20" xfId="0" applyFont="1" applyFill="1" applyBorder="1" applyAlignment="1"/>
    <xf numFmtId="0" fontId="10" fillId="3" borderId="20" xfId="0" applyFont="1" applyFill="1" applyBorder="1" applyAlignment="1">
      <alignment horizontal="center"/>
    </xf>
    <xf numFmtId="38" fontId="10" fillId="3" borderId="20" xfId="1" applyFont="1" applyFill="1" applyBorder="1" applyAlignment="1"/>
    <xf numFmtId="179" fontId="11" fillId="3" borderId="55" xfId="6" applyNumberFormat="1" applyFont="1" applyFill="1" applyBorder="1" applyAlignment="1">
      <alignment vertical="center" shrinkToFit="1"/>
    </xf>
    <xf numFmtId="38" fontId="15" fillId="0" borderId="0" xfId="1" applyFont="1" applyFill="1" applyBorder="1" applyAlignment="1"/>
    <xf numFmtId="176" fontId="10" fillId="2" borderId="6" xfId="0" applyNumberFormat="1" applyFont="1" applyFill="1" applyBorder="1" applyAlignment="1"/>
    <xf numFmtId="176" fontId="10" fillId="3" borderId="9" xfId="0" applyNumberFormat="1" applyFont="1" applyFill="1" applyBorder="1" applyAlignment="1"/>
    <xf numFmtId="176" fontId="10" fillId="0" borderId="9" xfId="0" applyNumberFormat="1" applyFont="1" applyBorder="1" applyAlignment="1"/>
    <xf numFmtId="176" fontId="10" fillId="2" borderId="9" xfId="0" applyNumberFormat="1" applyFont="1" applyFill="1" applyBorder="1" applyAlignment="1"/>
    <xf numFmtId="0" fontId="10" fillId="3" borderId="14" xfId="2" applyFont="1" applyFill="1" applyBorder="1">
      <alignment vertical="center"/>
    </xf>
    <xf numFmtId="0" fontId="10" fillId="2" borderId="14" xfId="2" applyFont="1" applyFill="1" applyBorder="1">
      <alignment vertical="center"/>
    </xf>
    <xf numFmtId="0" fontId="10" fillId="3" borderId="28" xfId="2" applyFont="1" applyFill="1" applyBorder="1">
      <alignment vertical="center"/>
    </xf>
    <xf numFmtId="0" fontId="10" fillId="3" borderId="20" xfId="0" applyFont="1" applyFill="1" applyBorder="1" applyAlignment="1">
      <alignment horizontal="center" vertical="center"/>
    </xf>
    <xf numFmtId="181" fontId="11" fillId="3" borderId="55" xfId="3" applyNumberFormat="1" applyFont="1" applyFill="1" applyBorder="1"/>
    <xf numFmtId="0" fontId="15" fillId="5" borderId="50" xfId="0" applyFont="1" applyFill="1" applyBorder="1" applyAlignment="1">
      <alignment horizontal="center" vertical="center"/>
    </xf>
    <xf numFmtId="181" fontId="11" fillId="4" borderId="51" xfId="3" applyNumberFormat="1" applyFont="1" applyFill="1" applyBorder="1"/>
    <xf numFmtId="0" fontId="15" fillId="5" borderId="38" xfId="0" applyFont="1" applyFill="1" applyBorder="1" applyAlignment="1"/>
    <xf numFmtId="0" fontId="18" fillId="0" borderId="0" xfId="3" applyFont="1" applyAlignment="1">
      <alignment horizontal="left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2" fillId="0" borderId="0" xfId="2">
      <alignment vertical="center"/>
    </xf>
    <xf numFmtId="179" fontId="2" fillId="0" borderId="0" xfId="2" applyNumberFormat="1" applyAlignment="1">
      <alignment horizontal="right" vertical="center"/>
    </xf>
    <xf numFmtId="176" fontId="2" fillId="0" borderId="0" xfId="2" applyNumberFormat="1">
      <alignment vertical="center"/>
    </xf>
    <xf numFmtId="177" fontId="2" fillId="0" borderId="0" xfId="2" applyNumberFormat="1" applyAlignment="1">
      <alignment horizontal="right" vertical="center"/>
    </xf>
    <xf numFmtId="179" fontId="2" fillId="0" borderId="0" xfId="2" applyNumberFormat="1">
      <alignment vertic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41" xfId="3" applyFont="1" applyBorder="1" applyAlignment="1">
      <alignment horizontal="center" vertical="center" shrinkToFit="1"/>
    </xf>
    <xf numFmtId="183" fontId="17" fillId="0" borderId="47" xfId="3" applyNumberFormat="1" applyFont="1" applyBorder="1" applyAlignment="1">
      <alignment horizontal="center" vertical="center" shrinkToFit="1"/>
    </xf>
    <xf numFmtId="177" fontId="11" fillId="0" borderId="41" xfId="3" applyNumberFormat="1" applyFont="1" applyBorder="1" applyAlignment="1">
      <alignment horizontal="center" vertical="center" shrinkToFit="1"/>
    </xf>
    <xf numFmtId="179" fontId="11" fillId="0" borderId="46" xfId="3" applyNumberFormat="1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left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>
      <alignment vertical="center"/>
    </xf>
    <xf numFmtId="179" fontId="11" fillId="0" borderId="14" xfId="3" applyNumberFormat="1" applyFont="1" applyBorder="1" applyAlignment="1">
      <alignment shrinkToFit="1"/>
    </xf>
    <xf numFmtId="0" fontId="0" fillId="0" borderId="0" xfId="2" applyFo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0" xfId="0" applyFont="1">
      <alignment vertical="center"/>
    </xf>
    <xf numFmtId="0" fontId="2" fillId="0" borderId="0" xfId="2" applyAlignment="1">
      <alignment horizontal="center" vertical="center"/>
    </xf>
    <xf numFmtId="0" fontId="11" fillId="0" borderId="9" xfId="2" applyFont="1" applyBorder="1" applyAlignment="1">
      <alignment horizontal="left" shrinkToFit="1"/>
    </xf>
    <xf numFmtId="0" fontId="11" fillId="0" borderId="10" xfId="2" applyFont="1" applyBorder="1" applyAlignment="1">
      <alignment horizontal="center" shrinkToFit="1"/>
    </xf>
    <xf numFmtId="0" fontId="11" fillId="0" borderId="11" xfId="2" applyFont="1" applyBorder="1" applyAlignment="1">
      <alignment horizontal="left"/>
    </xf>
    <xf numFmtId="0" fontId="10" fillId="0" borderId="15" xfId="2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/>
    <xf numFmtId="0" fontId="10" fillId="0" borderId="11" xfId="0" applyFont="1" applyBorder="1" applyAlignment="1"/>
    <xf numFmtId="0" fontId="11" fillId="0" borderId="9" xfId="3" applyFont="1" applyBorder="1" applyAlignment="1">
      <alignment horizontal="left" shrinkToFit="1"/>
    </xf>
    <xf numFmtId="0" fontId="11" fillId="0" borderId="10" xfId="3" applyFont="1" applyBorder="1" applyAlignment="1">
      <alignment horizontal="center" shrinkToFit="1"/>
    </xf>
    <xf numFmtId="0" fontId="11" fillId="0" borderId="11" xfId="3" applyFont="1" applyBorder="1" applyAlignment="1">
      <alignment shrinkToFit="1"/>
    </xf>
    <xf numFmtId="0" fontId="11" fillId="0" borderId="11" xfId="2" applyFont="1" applyBorder="1" applyAlignment="1">
      <alignment shrinkToFit="1"/>
    </xf>
    <xf numFmtId="0" fontId="10" fillId="0" borderId="14" xfId="2" applyFont="1" applyBorder="1">
      <alignment vertical="center"/>
    </xf>
    <xf numFmtId="0" fontId="11" fillId="0" borderId="14" xfId="2" applyFont="1" applyBorder="1">
      <alignment vertical="center"/>
    </xf>
    <xf numFmtId="0" fontId="2" fillId="0" borderId="0" xfId="2" applyAlignment="1">
      <alignment horizontal="left" vertical="center"/>
    </xf>
    <xf numFmtId="0" fontId="19" fillId="0" borderId="0" xfId="3" applyFont="1" applyAlignment="1">
      <alignment horizontal="center" shrinkToFit="1"/>
    </xf>
    <xf numFmtId="0" fontId="19" fillId="0" borderId="0" xfId="3" applyFont="1" applyAlignment="1">
      <alignment shrinkToFit="1"/>
    </xf>
    <xf numFmtId="0" fontId="11" fillId="0" borderId="0" xfId="3" applyFont="1" applyAlignment="1">
      <alignment horizontal="center"/>
    </xf>
    <xf numFmtId="178" fontId="11" fillId="0" borderId="0" xfId="3" applyNumberFormat="1" applyFont="1"/>
    <xf numFmtId="179" fontId="11" fillId="0" borderId="0" xfId="3" applyNumberFormat="1" applyFont="1" applyAlignment="1">
      <alignment horizontal="right"/>
    </xf>
    <xf numFmtId="179" fontId="11" fillId="0" borderId="0" xfId="3" applyNumberFormat="1" applyFont="1"/>
    <xf numFmtId="0" fontId="13" fillId="0" borderId="0" xfId="3" applyFont="1"/>
    <xf numFmtId="0" fontId="20" fillId="0" borderId="0" xfId="3" applyFont="1" applyAlignment="1">
      <alignment horizontal="left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shrinkToFit="1"/>
    </xf>
    <xf numFmtId="179" fontId="21" fillId="0" borderId="0" xfId="3" applyNumberFormat="1" applyFont="1"/>
    <xf numFmtId="178" fontId="21" fillId="0" borderId="0" xfId="3" applyNumberFormat="1" applyFont="1"/>
    <xf numFmtId="179" fontId="21" fillId="0" borderId="0" xfId="3" applyNumberFormat="1" applyFont="1" applyAlignment="1">
      <alignment horizontal="right"/>
    </xf>
    <xf numFmtId="0" fontId="14" fillId="0" borderId="0" xfId="3" applyFont="1"/>
    <xf numFmtId="0" fontId="20" fillId="0" borderId="0" xfId="3" applyFont="1" applyAlignment="1">
      <alignment horizontal="center"/>
    </xf>
    <xf numFmtId="0" fontId="20" fillId="0" borderId="0" xfId="3" applyFont="1" applyAlignment="1">
      <alignment shrinkToFit="1"/>
    </xf>
    <xf numFmtId="179" fontId="20" fillId="0" borderId="0" xfId="3" applyNumberFormat="1" applyFont="1"/>
    <xf numFmtId="178" fontId="20" fillId="0" borderId="0" xfId="3" applyNumberFormat="1" applyFont="1"/>
    <xf numFmtId="179" fontId="20" fillId="0" borderId="0" xfId="3" applyNumberFormat="1" applyFont="1" applyAlignment="1">
      <alignment horizontal="right"/>
    </xf>
    <xf numFmtId="0" fontId="11" fillId="0" borderId="0" xfId="3" applyFont="1" applyAlignment="1">
      <alignment shrinkToFit="1"/>
    </xf>
    <xf numFmtId="178" fontId="11" fillId="0" borderId="0" xfId="3" applyNumberFormat="1" applyFont="1" applyAlignment="1">
      <alignment horizontal="right"/>
    </xf>
    <xf numFmtId="183" fontId="17" fillId="0" borderId="47" xfId="3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180" fontId="4" fillId="0" borderId="0" xfId="3" applyNumberFormat="1"/>
    <xf numFmtId="0" fontId="11" fillId="0" borderId="14" xfId="3" applyFont="1" applyBorder="1" applyAlignment="1">
      <alignment shrinkToFit="1"/>
    </xf>
    <xf numFmtId="0" fontId="4" fillId="0" borderId="0" xfId="3" applyAlignment="1">
      <alignment horizontal="left"/>
    </xf>
    <xf numFmtId="0" fontId="4" fillId="0" borderId="0" xfId="3" applyAlignment="1">
      <alignment horizontal="center"/>
    </xf>
    <xf numFmtId="179" fontId="4" fillId="0" borderId="0" xfId="3" applyNumberFormat="1"/>
    <xf numFmtId="178" fontId="4" fillId="0" borderId="0" xfId="3" applyNumberFormat="1"/>
    <xf numFmtId="179" fontId="4" fillId="0" borderId="0" xfId="3" applyNumberFormat="1" applyAlignment="1">
      <alignment horizontal="right"/>
    </xf>
    <xf numFmtId="0" fontId="4" fillId="0" borderId="0" xfId="3" applyAlignment="1">
      <alignment shrinkToFit="1"/>
    </xf>
    <xf numFmtId="0" fontId="18" fillId="0" borderId="0" xfId="5" applyFont="1" applyAlignment="1">
      <alignment horizontal="left" vertical="center"/>
    </xf>
    <xf numFmtId="0" fontId="18" fillId="0" borderId="0" xfId="5" applyFont="1" applyAlignment="1">
      <alignment horizontal="center" vertical="center"/>
    </xf>
    <xf numFmtId="0" fontId="18" fillId="0" borderId="0" xfId="5" applyFont="1">
      <alignment vertical="center"/>
    </xf>
    <xf numFmtId="0" fontId="16" fillId="0" borderId="0" xfId="5" applyFont="1">
      <alignment vertical="center"/>
    </xf>
    <xf numFmtId="0" fontId="20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/>
    </xf>
    <xf numFmtId="0" fontId="21" fillId="0" borderId="0" xfId="5" applyFont="1">
      <alignment vertical="center"/>
    </xf>
    <xf numFmtId="0" fontId="13" fillId="0" borderId="0" xfId="5" applyFo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0" fontId="14" fillId="0" borderId="0" xfId="5" applyFont="1">
      <alignment vertical="center"/>
    </xf>
    <xf numFmtId="0" fontId="22" fillId="0" borderId="0" xfId="5" applyFont="1" applyAlignment="1">
      <alignment horizontal="center" vertical="center"/>
    </xf>
    <xf numFmtId="0" fontId="22" fillId="0" borderId="0" xfId="5" applyFont="1">
      <alignment vertical="center"/>
    </xf>
    <xf numFmtId="179" fontId="23" fillId="0" borderId="0" xfId="5" applyNumberFormat="1" applyFont="1" applyAlignment="1">
      <alignment horizontal="right" vertical="center"/>
    </xf>
    <xf numFmtId="0" fontId="6" fillId="0" borderId="0" xfId="5">
      <alignment vertical="center"/>
    </xf>
    <xf numFmtId="0" fontId="11" fillId="0" borderId="49" xfId="5" applyFont="1" applyBorder="1" applyAlignment="1">
      <alignment horizontal="left" vertical="center" shrinkToFit="1"/>
    </xf>
    <xf numFmtId="0" fontId="11" fillId="0" borderId="50" xfId="5" applyFont="1" applyBorder="1" applyAlignment="1">
      <alignment horizontal="center" vertical="center" shrinkToFit="1"/>
    </xf>
    <xf numFmtId="179" fontId="11" fillId="0" borderId="51" xfId="5" applyNumberFormat="1" applyFont="1" applyBorder="1" applyAlignment="1">
      <alignment horizontal="center" vertical="center" shrinkToFit="1"/>
    </xf>
    <xf numFmtId="179" fontId="11" fillId="0" borderId="40" xfId="5" applyNumberFormat="1" applyFont="1" applyBorder="1" applyAlignment="1">
      <alignment horizontal="center" vertical="center" shrinkToFit="1"/>
    </xf>
    <xf numFmtId="0" fontId="11" fillId="0" borderId="21" xfId="5" applyFont="1" applyBorder="1" applyAlignment="1">
      <alignment horizontal="left" vertical="center" shrinkToFit="1"/>
    </xf>
    <xf numFmtId="0" fontId="11" fillId="0" borderId="53" xfId="5" applyFont="1" applyBorder="1" applyAlignment="1">
      <alignment horizontal="center" vertical="center" shrinkToFit="1"/>
    </xf>
    <xf numFmtId="181" fontId="11" fillId="0" borderId="40" xfId="3" applyNumberFormat="1" applyFont="1" applyBorder="1"/>
    <xf numFmtId="0" fontId="15" fillId="2" borderId="7" xfId="0" applyFont="1" applyFill="1" applyBorder="1" applyAlignment="1">
      <alignment horizontal="right"/>
    </xf>
    <xf numFmtId="0" fontId="15" fillId="3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181" fontId="11" fillId="0" borderId="14" xfId="3" applyNumberFormat="1" applyFont="1" applyBorder="1"/>
    <xf numFmtId="0" fontId="15" fillId="2" borderId="10" xfId="0" applyFont="1" applyFill="1" applyBorder="1" applyAlignment="1">
      <alignment horizontal="right"/>
    </xf>
    <xf numFmtId="0" fontId="15" fillId="3" borderId="41" xfId="0" applyFont="1" applyFill="1" applyBorder="1" applyAlignment="1">
      <alignment horizontal="right"/>
    </xf>
    <xf numFmtId="0" fontId="15" fillId="0" borderId="0" xfId="0" applyFont="1">
      <alignment vertical="center"/>
    </xf>
    <xf numFmtId="181" fontId="11" fillId="0" borderId="0" xfId="3" applyNumberFormat="1" applyFont="1"/>
    <xf numFmtId="0" fontId="15" fillId="0" borderId="0" xfId="0" applyFont="1" applyAlignment="1">
      <alignment horizontal="center" vertical="center"/>
    </xf>
    <xf numFmtId="0" fontId="11" fillId="0" borderId="0" xfId="5" applyFont="1">
      <alignment vertical="center"/>
    </xf>
    <xf numFmtId="0" fontId="4" fillId="0" borderId="0" xfId="3" applyAlignment="1">
      <alignment vertical="center" shrinkToFit="1"/>
    </xf>
    <xf numFmtId="0" fontId="4" fillId="0" borderId="0" xfId="3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3" applyAlignment="1">
      <alignment horizontal="left" vertical="center"/>
    </xf>
    <xf numFmtId="0" fontId="6" fillId="0" borderId="0" xfId="5" applyAlignment="1">
      <alignment horizontal="center" vertical="center"/>
    </xf>
    <xf numFmtId="0" fontId="6" fillId="0" borderId="0" xfId="5" applyAlignment="1">
      <alignment horizontal="left" vertical="center"/>
    </xf>
    <xf numFmtId="0" fontId="11" fillId="0" borderId="49" xfId="5" applyFont="1" applyBorder="1" applyAlignment="1">
      <alignment horizontal="center" vertical="center" shrinkToFit="1"/>
    </xf>
    <xf numFmtId="179" fontId="11" fillId="0" borderId="14" xfId="6" applyNumberFormat="1" applyFont="1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79" fontId="11" fillId="0" borderId="0" xfId="6" applyNumberFormat="1" applyFont="1"/>
    <xf numFmtId="0" fontId="11" fillId="0" borderId="0" xfId="5" applyFont="1" applyAlignment="1">
      <alignment horizontal="center" vertical="center"/>
    </xf>
    <xf numFmtId="0" fontId="4" fillId="0" borderId="0" xfId="6"/>
    <xf numFmtId="0" fontId="4" fillId="0" borderId="0" xfId="6" applyAlignment="1">
      <alignment horizontal="center"/>
    </xf>
    <xf numFmtId="0" fontId="4" fillId="0" borderId="0" xfId="6" applyAlignment="1">
      <alignment vertical="center" shrinkToFit="1"/>
    </xf>
    <xf numFmtId="0" fontId="4" fillId="0" borderId="0" xfId="6" applyAlignment="1">
      <alignment horizontal="center" vertical="center"/>
    </xf>
    <xf numFmtId="0" fontId="20" fillId="0" borderId="24" xfId="5" applyFont="1" applyBorder="1" applyAlignment="1">
      <alignment horizontal="left" vertical="center"/>
    </xf>
    <xf numFmtId="0" fontId="23" fillId="0" borderId="0" xfId="5" applyFont="1" applyAlignment="1">
      <alignment horizontal="right" vertical="center"/>
    </xf>
    <xf numFmtId="0" fontId="6" fillId="0" borderId="31" xfId="5" applyBorder="1">
      <alignment vertical="center"/>
    </xf>
    <xf numFmtId="0" fontId="11" fillId="0" borderId="23" xfId="5" applyFont="1" applyBorder="1" applyAlignment="1">
      <alignment horizontal="center" vertical="center" shrinkToFit="1"/>
    </xf>
    <xf numFmtId="0" fontId="15" fillId="2" borderId="42" xfId="0" applyFont="1" applyFill="1" applyBorder="1" applyAlignment="1">
      <alignment horizontal="right"/>
    </xf>
    <xf numFmtId="0" fontId="15" fillId="3" borderId="12" xfId="0" applyFont="1" applyFill="1" applyBorder="1" applyAlignment="1">
      <alignment horizontal="right"/>
    </xf>
    <xf numFmtId="179" fontId="11" fillId="0" borderId="30" xfId="6" applyNumberFormat="1" applyFont="1" applyBorder="1" applyAlignment="1">
      <alignment vertical="center" shrinkToFit="1"/>
    </xf>
    <xf numFmtId="0" fontId="15" fillId="0" borderId="12" xfId="0" applyFont="1" applyBorder="1" applyAlignment="1">
      <alignment horizontal="right"/>
    </xf>
    <xf numFmtId="0" fontId="15" fillId="2" borderId="12" xfId="0" applyFont="1" applyFill="1" applyBorder="1" applyAlignment="1">
      <alignment horizontal="right"/>
    </xf>
    <xf numFmtId="0" fontId="15" fillId="3" borderId="33" xfId="0" applyFont="1" applyFill="1" applyBorder="1" applyAlignment="1">
      <alignment horizontal="right"/>
    </xf>
    <xf numFmtId="0" fontId="10" fillId="0" borderId="0" xfId="7" applyFont="1" applyAlignment="1">
      <alignment horizontal="center" vertical="center"/>
    </xf>
    <xf numFmtId="0" fontId="15" fillId="3" borderId="37" xfId="0" applyFont="1" applyFill="1" applyBorder="1" applyAlignment="1"/>
    <xf numFmtId="0" fontId="15" fillId="0" borderId="56" xfId="0" applyFont="1" applyBorder="1" applyAlignment="1"/>
    <xf numFmtId="179" fontId="11" fillId="0" borderId="0" xfId="6" applyNumberFormat="1" applyFont="1" applyAlignment="1">
      <alignment vertical="center" shrinkToFit="1"/>
    </xf>
    <xf numFmtId="0" fontId="11" fillId="0" borderId="51" xfId="5" applyFont="1" applyBorder="1" applyAlignment="1">
      <alignment horizontal="center" vertical="center" shrinkToFit="1"/>
    </xf>
    <xf numFmtId="179" fontId="11" fillId="0" borderId="14" xfId="6" applyNumberFormat="1" applyFont="1" applyBorder="1" applyAlignment="1">
      <alignment vertical="center" shrinkToFit="1"/>
    </xf>
    <xf numFmtId="0" fontId="11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vertical="center" shrinkToFit="1"/>
    </xf>
    <xf numFmtId="0" fontId="11" fillId="0" borderId="0" xfId="6" applyFont="1" applyAlignment="1">
      <alignment horizontal="center" vertical="center"/>
    </xf>
    <xf numFmtId="0" fontId="21" fillId="0" borderId="0" xfId="3" applyFont="1" applyAlignment="1">
      <alignment horizontal="center"/>
    </xf>
    <xf numFmtId="179" fontId="11" fillId="0" borderId="41" xfId="3" applyNumberFormat="1" applyFont="1" applyBorder="1" applyAlignment="1">
      <alignment horizontal="center" vertical="center" shrinkToFit="1"/>
    </xf>
    <xf numFmtId="0" fontId="11" fillId="2" borderId="6" xfId="3" applyFont="1" applyFill="1" applyBorder="1" applyAlignment="1">
      <alignment horizontal="left" shrinkToFit="1"/>
    </xf>
    <xf numFmtId="0" fontId="11" fillId="2" borderId="45" xfId="3" applyFont="1" applyFill="1" applyBorder="1" applyAlignment="1">
      <alignment shrinkToFit="1"/>
    </xf>
    <xf numFmtId="38" fontId="0" fillId="2" borderId="6" xfId="0" applyNumberForma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38" fontId="0" fillId="2" borderId="42" xfId="0" applyNumberFormat="1" applyFill="1" applyBorder="1">
      <alignment vertical="center"/>
    </xf>
    <xf numFmtId="179" fontId="11" fillId="2" borderId="8" xfId="3" applyNumberFormat="1" applyFont="1" applyFill="1" applyBorder="1" applyAlignment="1">
      <alignment shrinkToFit="1"/>
    </xf>
    <xf numFmtId="38" fontId="0" fillId="3" borderId="9" xfId="0" applyNumberFormat="1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38" fontId="0" fillId="3" borderId="12" xfId="0" applyNumberFormat="1" applyFill="1" applyBorder="1">
      <alignment vertical="center"/>
    </xf>
    <xf numFmtId="179" fontId="11" fillId="3" borderId="11" xfId="3" applyNumberFormat="1" applyFont="1" applyFill="1" applyBorder="1" applyAlignment="1">
      <alignment shrinkToFit="1"/>
    </xf>
    <xf numFmtId="3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12" xfId="0" applyNumberFormat="1" applyBorder="1">
      <alignment vertical="center"/>
    </xf>
    <xf numFmtId="179" fontId="11" fillId="0" borderId="11" xfId="3" applyNumberFormat="1" applyFont="1" applyBorder="1" applyAlignment="1">
      <alignment shrinkToFit="1"/>
    </xf>
    <xf numFmtId="0" fontId="10" fillId="0" borderId="14" xfId="0" applyFont="1" applyBorder="1">
      <alignment vertical="center"/>
    </xf>
    <xf numFmtId="0" fontId="11" fillId="6" borderId="9" xfId="3" quotePrefix="1" applyFont="1" applyFill="1" applyBorder="1" applyAlignment="1">
      <alignment horizontal="left" shrinkToFit="1"/>
    </xf>
    <xf numFmtId="0" fontId="10" fillId="0" borderId="14" xfId="0" applyFont="1" applyBorder="1" applyAlignment="1"/>
    <xf numFmtId="38" fontId="0" fillId="2" borderId="9" xfId="0" applyNumberFormat="1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38" fontId="0" fillId="2" borderId="12" xfId="0" applyNumberFormat="1" applyFill="1" applyBorder="1">
      <alignment vertical="center"/>
    </xf>
    <xf numFmtId="179" fontId="11" fillId="2" borderId="11" xfId="3" applyNumberFormat="1" applyFont="1" applyFill="1" applyBorder="1" applyAlignment="1">
      <alignment shrinkToFit="1"/>
    </xf>
    <xf numFmtId="0" fontId="4" fillId="0" borderId="9" xfId="3" applyBorder="1"/>
    <xf numFmtId="38" fontId="0" fillId="0" borderId="10" xfId="0" applyNumberFormat="1" applyBorder="1" applyAlignment="1">
      <alignment horizontal="center" vertical="center"/>
    </xf>
    <xf numFmtId="0" fontId="11" fillId="0" borderId="9" xfId="3" applyFont="1" applyBorder="1" applyAlignment="1">
      <alignment horizontal="left" vertical="center"/>
    </xf>
    <xf numFmtId="0" fontId="11" fillId="0" borderId="14" xfId="3" applyFont="1" applyBorder="1" applyAlignment="1">
      <alignment vertical="center"/>
    </xf>
    <xf numFmtId="179" fontId="11" fillId="0" borderId="10" xfId="3" applyNumberFormat="1" applyFont="1" applyBorder="1"/>
    <xf numFmtId="179" fontId="11" fillId="2" borderId="10" xfId="3" applyNumberFormat="1" applyFont="1" applyFill="1" applyBorder="1"/>
    <xf numFmtId="179" fontId="11" fillId="3" borderId="10" xfId="3" applyNumberFormat="1" applyFont="1" applyFill="1" applyBorder="1"/>
    <xf numFmtId="38" fontId="0" fillId="3" borderId="13" xfId="1" applyFont="1" applyFill="1" applyBorder="1" applyAlignment="1"/>
    <xf numFmtId="0" fontId="6" fillId="4" borderId="34" xfId="3" applyFont="1" applyFill="1" applyBorder="1"/>
    <xf numFmtId="38" fontId="10" fillId="5" borderId="41" xfId="1" applyFont="1" applyFill="1" applyBorder="1" applyAlignment="1">
      <alignment horizontal="center"/>
    </xf>
    <xf numFmtId="38" fontId="10" fillId="5" borderId="46" xfId="1" applyFont="1" applyFill="1" applyBorder="1" applyAlignment="1"/>
    <xf numFmtId="38" fontId="10" fillId="5" borderId="43" xfId="1" applyFont="1" applyFill="1" applyBorder="1" applyAlignment="1"/>
    <xf numFmtId="38" fontId="12" fillId="5" borderId="33" xfId="1" applyFont="1" applyFill="1" applyBorder="1" applyAlignment="1"/>
    <xf numFmtId="179" fontId="11" fillId="4" borderId="41" xfId="3" applyNumberFormat="1" applyFont="1" applyFill="1" applyBorder="1"/>
    <xf numFmtId="179" fontId="11" fillId="4" borderId="46" xfId="3" applyNumberFormat="1" applyFont="1" applyFill="1" applyBorder="1" applyAlignment="1">
      <alignment shrinkToFit="1"/>
    </xf>
    <xf numFmtId="38" fontId="12" fillId="5" borderId="43" xfId="1" applyFont="1" applyFill="1" applyBorder="1" applyAlignment="1"/>
    <xf numFmtId="176" fontId="10" fillId="2" borderId="58" xfId="0" applyNumberFormat="1" applyFont="1" applyFill="1" applyBorder="1" applyAlignment="1"/>
    <xf numFmtId="176" fontId="10" fillId="2" borderId="3" xfId="0" applyNumberFormat="1" applyFont="1" applyFill="1" applyBorder="1" applyAlignment="1"/>
    <xf numFmtId="176" fontId="10" fillId="2" borderId="44" xfId="0" applyNumberFormat="1" applyFont="1" applyFill="1" applyBorder="1" applyAlignment="1"/>
    <xf numFmtId="176" fontId="10" fillId="3" borderId="59" xfId="0" applyNumberFormat="1" applyFont="1" applyFill="1" applyBorder="1" applyAlignment="1"/>
    <xf numFmtId="176" fontId="10" fillId="3" borderId="13" xfId="0" applyNumberFormat="1" applyFont="1" applyFill="1" applyBorder="1" applyAlignment="1"/>
    <xf numFmtId="176" fontId="10" fillId="0" borderId="59" xfId="0" applyNumberFormat="1" applyFont="1" applyBorder="1" applyAlignment="1"/>
    <xf numFmtId="176" fontId="10" fillId="0" borderId="13" xfId="0" applyNumberFormat="1" applyFont="1" applyBorder="1" applyAlignment="1"/>
    <xf numFmtId="176" fontId="10" fillId="2" borderId="59" xfId="0" applyNumberFormat="1" applyFont="1" applyFill="1" applyBorder="1" applyAlignment="1"/>
    <xf numFmtId="176" fontId="10" fillId="2" borderId="13" xfId="0" applyNumberFormat="1" applyFont="1" applyFill="1" applyBorder="1" applyAlignment="1"/>
    <xf numFmtId="0" fontId="10" fillId="0" borderId="60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176" fontId="10" fillId="2" borderId="19" xfId="0" applyNumberFormat="1" applyFont="1" applyFill="1" applyBorder="1" applyAlignment="1"/>
    <xf numFmtId="176" fontId="10" fillId="7" borderId="9" xfId="0" applyNumberFormat="1" applyFont="1" applyFill="1" applyBorder="1">
      <alignment vertical="center"/>
    </xf>
    <xf numFmtId="176" fontId="10" fillId="3" borderId="61" xfId="0" applyNumberFormat="1" applyFont="1" applyFill="1" applyBorder="1" applyAlignment="1"/>
    <xf numFmtId="176" fontId="2" fillId="3" borderId="34" xfId="1" applyNumberFormat="1" applyFill="1" applyBorder="1">
      <alignment vertical="center"/>
    </xf>
    <xf numFmtId="179" fontId="11" fillId="3" borderId="20" xfId="4" applyNumberFormat="1" applyFont="1" applyFill="1" applyBorder="1" applyAlignment="1">
      <alignment horizontal="right" shrinkToFit="1"/>
    </xf>
    <xf numFmtId="176" fontId="10" fillId="3" borderId="43" xfId="0" applyNumberFormat="1" applyFont="1" applyFill="1" applyBorder="1" applyAlignment="1"/>
    <xf numFmtId="176" fontId="15" fillId="5" borderId="48" xfId="0" applyNumberFormat="1" applyFont="1" applyFill="1" applyBorder="1" applyAlignment="1"/>
    <xf numFmtId="179" fontId="11" fillId="4" borderId="50" xfId="4" applyNumberFormat="1" applyFont="1" applyFill="1" applyBorder="1" applyAlignment="1">
      <alignment horizontal="right" shrinkToFit="1"/>
    </xf>
    <xf numFmtId="179" fontId="11" fillId="4" borderId="28" xfId="3" applyNumberFormat="1" applyFont="1" applyFill="1" applyBorder="1" applyAlignment="1">
      <alignment shrinkToFit="1"/>
    </xf>
    <xf numFmtId="176" fontId="15" fillId="5" borderId="27" xfId="0" applyNumberFormat="1" applyFont="1" applyFill="1" applyBorder="1">
      <alignment vertical="center"/>
    </xf>
    <xf numFmtId="0" fontId="4" fillId="2" borderId="9" xfId="3" applyFill="1" applyBorder="1"/>
    <xf numFmtId="38" fontId="0" fillId="2" borderId="10" xfId="0" applyNumberFormat="1" applyFill="1" applyBorder="1" applyAlignment="1">
      <alignment horizontal="center" vertical="center"/>
    </xf>
    <xf numFmtId="38" fontId="4" fillId="3" borderId="9" xfId="1" applyFont="1" applyFill="1" applyBorder="1" applyAlignment="1"/>
    <xf numFmtId="38" fontId="0" fillId="3" borderId="10" xfId="0" applyNumberFormat="1" applyFill="1" applyBorder="1" applyAlignment="1">
      <alignment horizontal="center" vertical="center"/>
    </xf>
    <xf numFmtId="38" fontId="4" fillId="0" borderId="9" xfId="1" applyFont="1" applyBorder="1" applyAlignment="1"/>
    <xf numFmtId="181" fontId="11" fillId="2" borderId="52" xfId="3" applyNumberFormat="1" applyFont="1" applyFill="1" applyBorder="1"/>
    <xf numFmtId="181" fontId="11" fillId="3" borderId="30" xfId="3" applyNumberFormat="1" applyFont="1" applyFill="1" applyBorder="1"/>
    <xf numFmtId="181" fontId="11" fillId="0" borderId="30" xfId="3" applyNumberFormat="1" applyFont="1" applyBorder="1"/>
    <xf numFmtId="181" fontId="11" fillId="2" borderId="30" xfId="3" applyNumberFormat="1" applyFont="1" applyFill="1" applyBorder="1"/>
    <xf numFmtId="181" fontId="11" fillId="3" borderId="35" xfId="3" applyNumberFormat="1" applyFont="1" applyFill="1" applyBorder="1"/>
    <xf numFmtId="181" fontId="11" fillId="4" borderId="36" xfId="3" applyNumberFormat="1" applyFont="1" applyFill="1" applyBorder="1"/>
    <xf numFmtId="182" fontId="11" fillId="0" borderId="0" xfId="5" applyNumberFormat="1" applyFont="1">
      <alignment vertical="center"/>
    </xf>
    <xf numFmtId="0" fontId="15" fillId="3" borderId="42" xfId="0" applyFont="1" applyFill="1" applyBorder="1" applyAlignment="1"/>
    <xf numFmtId="0" fontId="15" fillId="3" borderId="42" xfId="0" applyFont="1" applyFill="1" applyBorder="1" applyAlignment="1">
      <alignment horizontal="right"/>
    </xf>
    <xf numFmtId="0" fontId="10" fillId="3" borderId="7" xfId="0" applyFont="1" applyFill="1" applyBorder="1" applyAlignment="1"/>
    <xf numFmtId="0" fontId="10" fillId="3" borderId="7" xfId="0" applyFont="1" applyFill="1" applyBorder="1" applyAlignment="1">
      <alignment horizontal="center"/>
    </xf>
    <xf numFmtId="38" fontId="10" fillId="3" borderId="7" xfId="1" applyFont="1" applyFill="1" applyBorder="1" applyAlignment="1"/>
    <xf numFmtId="179" fontId="11" fillId="3" borderId="45" xfId="6" applyNumberFormat="1" applyFont="1" applyFill="1" applyBorder="1"/>
    <xf numFmtId="0" fontId="15" fillId="0" borderId="42" xfId="0" applyFont="1" applyBorder="1" applyAlignment="1"/>
    <xf numFmtId="0" fontId="15" fillId="0" borderId="42" xfId="0" applyFont="1" applyBorder="1" applyAlignment="1">
      <alignment horizontal="right"/>
    </xf>
    <xf numFmtId="0" fontId="10" fillId="0" borderId="7" xfId="0" applyFont="1" applyBorder="1" applyAlignment="1"/>
    <xf numFmtId="0" fontId="10" fillId="0" borderId="7" xfId="0" applyFont="1" applyBorder="1" applyAlignment="1">
      <alignment horizontal="center"/>
    </xf>
    <xf numFmtId="38" fontId="10" fillId="0" borderId="7" xfId="1" applyFont="1" applyFill="1" applyBorder="1" applyAlignment="1"/>
    <xf numFmtId="179" fontId="11" fillId="0" borderId="45" xfId="6" applyNumberFormat="1" applyFont="1" applyBorder="1"/>
    <xf numFmtId="0" fontId="11" fillId="0" borderId="3" xfId="3" applyFont="1" applyBorder="1" applyAlignment="1">
      <alignment horizontal="center" vertical="center" wrapText="1" shrinkToFit="1"/>
    </xf>
    <xf numFmtId="0" fontId="11" fillId="0" borderId="4" xfId="3" applyFont="1" applyBorder="1" applyAlignment="1">
      <alignment horizontal="center" vertical="center" wrapText="1" shrinkToFit="1"/>
    </xf>
    <xf numFmtId="0" fontId="11" fillId="0" borderId="5" xfId="3" applyFont="1" applyBorder="1" applyAlignment="1">
      <alignment horizontal="center" vertical="center" wrapText="1" shrinkToFit="1"/>
    </xf>
    <xf numFmtId="0" fontId="11" fillId="4" borderId="21" xfId="3" applyFont="1" applyFill="1" applyBorder="1" applyAlignment="1">
      <alignment horizontal="center" shrinkToFit="1"/>
    </xf>
    <xf numFmtId="0" fontId="11" fillId="4" borderId="22" xfId="3" applyFont="1" applyFill="1" applyBorder="1" applyAlignment="1">
      <alignment horizontal="center" shrinkToFit="1"/>
    </xf>
    <xf numFmtId="0" fontId="11" fillId="4" borderId="23" xfId="3" applyFont="1" applyFill="1" applyBorder="1" applyAlignment="1">
      <alignment horizontal="center" shrinkToFit="1"/>
    </xf>
    <xf numFmtId="0" fontId="10" fillId="0" borderId="1" xfId="2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10" fillId="0" borderId="2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178" fontId="11" fillId="0" borderId="3" xfId="3" applyNumberFormat="1" applyFont="1" applyBorder="1" applyAlignment="1">
      <alignment horizontal="center" vertical="center" wrapText="1" shrinkToFit="1"/>
    </xf>
    <xf numFmtId="178" fontId="11" fillId="0" borderId="4" xfId="3" applyNumberFormat="1" applyFont="1" applyBorder="1" applyAlignment="1">
      <alignment horizontal="center" vertical="center" wrapText="1" shrinkToFit="1"/>
    </xf>
    <xf numFmtId="178" fontId="11" fillId="0" borderId="5" xfId="3" applyNumberFormat="1" applyFont="1" applyBorder="1" applyAlignment="1">
      <alignment horizontal="center" vertical="center" wrapText="1" shrinkToFit="1"/>
    </xf>
    <xf numFmtId="0" fontId="11" fillId="0" borderId="57" xfId="3" applyFont="1" applyBorder="1" applyAlignment="1">
      <alignment horizontal="center" vertical="center" wrapText="1" shrinkToFit="1"/>
    </xf>
    <xf numFmtId="0" fontId="11" fillId="4" borderId="34" xfId="3" applyFont="1" applyFill="1" applyBorder="1" applyAlignment="1">
      <alignment horizontal="center" shrinkToFit="1"/>
    </xf>
    <xf numFmtId="0" fontId="11" fillId="4" borderId="41" xfId="3" applyFont="1" applyFill="1" applyBorder="1" applyAlignment="1">
      <alignment horizontal="center" shrinkToFit="1"/>
    </xf>
    <xf numFmtId="0" fontId="11" fillId="4" borderId="28" xfId="3" applyFont="1" applyFill="1" applyBorder="1" applyAlignment="1">
      <alignment horizontal="center" shrinkToFit="1"/>
    </xf>
    <xf numFmtId="49" fontId="11" fillId="0" borderId="3" xfId="3" applyNumberFormat="1" applyFont="1" applyBorder="1" applyAlignment="1">
      <alignment horizontal="left" vertical="center" shrinkToFit="1"/>
    </xf>
    <xf numFmtId="49" fontId="11" fillId="0" borderId="34" xfId="3" applyNumberFormat="1" applyFont="1" applyBorder="1" applyAlignment="1">
      <alignment horizontal="left" vertical="center" shrinkToFit="1"/>
    </xf>
    <xf numFmtId="49" fontId="11" fillId="0" borderId="4" xfId="3" applyNumberFormat="1" applyFont="1" applyBorder="1" applyAlignment="1">
      <alignment horizontal="center" vertical="center" shrinkToFit="1"/>
    </xf>
    <xf numFmtId="49" fontId="11" fillId="0" borderId="41" xfId="3" applyNumberFormat="1" applyFont="1" applyBorder="1" applyAlignment="1">
      <alignment horizontal="center" vertical="center" shrinkToFit="1"/>
    </xf>
    <xf numFmtId="49" fontId="11" fillId="0" borderId="29" xfId="3" applyNumberFormat="1" applyFont="1" applyBorder="1" applyAlignment="1">
      <alignment horizontal="center" vertical="center" shrinkToFit="1"/>
    </xf>
    <xf numFmtId="49" fontId="11" fillId="0" borderId="28" xfId="3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5" applyAlignment="1">
      <alignment horizontal="center" vertical="center"/>
    </xf>
    <xf numFmtId="0" fontId="4" fillId="0" borderId="0" xfId="6" applyAlignment="1">
      <alignment horizontal="center" vertical="center"/>
    </xf>
  </cellXfs>
  <cellStyles count="8">
    <cellStyle name="桁区切り" xfId="1" builtinId="6"/>
    <cellStyle name="桁区切り 2" xfId="4" xr:uid="{00000000-0005-0000-0000-000001000000}"/>
    <cellStyle name="標準" xfId="0" builtinId="0"/>
    <cellStyle name="標準 2" xfId="3" xr:uid="{00000000-0005-0000-0000-000003000000}"/>
    <cellStyle name="標準 2 5" xfId="2" xr:uid="{00000000-0005-0000-0000-000004000000}"/>
    <cellStyle name="標準 2 6" xfId="6" xr:uid="{00000000-0005-0000-0000-000005000000}"/>
    <cellStyle name="標準 3" xfId="7" xr:uid="{00000000-0005-0000-0000-000006000000}"/>
    <cellStyle name="標準_第4表（2）品目別（輸出＆輸入）港別" xfId="5" xr:uid="{00000000-0005-0000-0000-000007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C26F-735D-4AB0-BB59-E77BC4CF8A78}">
  <dimension ref="A1:O406"/>
  <sheetViews>
    <sheetView topLeftCell="B1" zoomScaleNormal="100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B406" sqref="B406:D406"/>
    </sheetView>
  </sheetViews>
  <sheetFormatPr defaultRowHeight="18.75"/>
  <cols>
    <col min="1" max="1" width="3.25" style="182" customWidth="1"/>
    <col min="2" max="2" width="10.625" style="217" customWidth="1"/>
    <col min="3" max="3" width="4.625" style="202" customWidth="1"/>
    <col min="4" max="4" width="40.125" style="182" bestFit="1" customWidth="1"/>
    <col min="5" max="5" width="14.125" style="1" bestFit="1" customWidth="1"/>
    <col min="6" max="6" width="5.25" style="182" bestFit="1" customWidth="1"/>
    <col min="7" max="7" width="7.125" style="183" bestFit="1" customWidth="1"/>
    <col min="8" max="8" width="14.125" style="184" bestFit="1" customWidth="1"/>
    <col min="9" max="9" width="17.125" style="1" bestFit="1" customWidth="1"/>
    <col min="10" max="10" width="7.875" style="185" bestFit="1" customWidth="1"/>
    <col min="11" max="11" width="7.125" style="186" bestFit="1" customWidth="1"/>
    <col min="12" max="12" width="17.125" style="184" bestFit="1" customWidth="1"/>
    <col min="13" max="13" width="4" style="182" customWidth="1"/>
    <col min="14" max="14" width="13.75" style="182" customWidth="1"/>
    <col min="15" max="16384" width="9" style="182"/>
  </cols>
  <sheetData>
    <row r="1" spans="2:15" ht="25.5" customHeight="1">
      <c r="B1" s="179" t="s">
        <v>1296</v>
      </c>
      <c r="C1" s="180"/>
      <c r="D1" s="181"/>
    </row>
    <row r="2" spans="2:15" ht="15" customHeight="1">
      <c r="B2" s="187"/>
      <c r="C2" s="180"/>
      <c r="D2" s="181"/>
      <c r="E2" s="2"/>
    </row>
    <row r="3" spans="2:15" ht="15" customHeight="1">
      <c r="B3" s="187" t="s">
        <v>0</v>
      </c>
      <c r="C3" s="180"/>
      <c r="D3" s="181"/>
      <c r="E3" s="3"/>
      <c r="I3" s="3"/>
    </row>
    <row r="4" spans="2:15" ht="15" customHeight="1" thickBot="1">
      <c r="B4" s="188" t="s">
        <v>1</v>
      </c>
      <c r="C4" s="180"/>
      <c r="D4" s="181"/>
      <c r="E4" s="3"/>
      <c r="I4" s="3"/>
    </row>
    <row r="5" spans="2:15" ht="15" customHeight="1" thickBot="1">
      <c r="B5" s="413" t="s">
        <v>2</v>
      </c>
      <c r="C5" s="415" t="s">
        <v>3</v>
      </c>
      <c r="D5" s="417" t="s">
        <v>4</v>
      </c>
      <c r="E5" s="419" t="s">
        <v>5</v>
      </c>
      <c r="F5" s="420"/>
      <c r="G5" s="420"/>
      <c r="H5" s="421"/>
      <c r="I5" s="407" t="s">
        <v>6</v>
      </c>
      <c r="J5" s="408"/>
      <c r="K5" s="408"/>
      <c r="L5" s="409"/>
    </row>
    <row r="6" spans="2:15" ht="15" customHeight="1" thickBot="1">
      <c r="B6" s="414"/>
      <c r="C6" s="416"/>
      <c r="D6" s="418"/>
      <c r="E6" s="117">
        <v>2022</v>
      </c>
      <c r="F6" s="189" t="s">
        <v>7</v>
      </c>
      <c r="G6" s="118" t="s">
        <v>8</v>
      </c>
      <c r="H6" s="190">
        <v>2021</v>
      </c>
      <c r="I6" s="119">
        <v>2022</v>
      </c>
      <c r="J6" s="191" t="s">
        <v>8</v>
      </c>
      <c r="K6" s="192" t="s">
        <v>9</v>
      </c>
      <c r="L6" s="190">
        <v>2021</v>
      </c>
    </row>
    <row r="7" spans="2:15">
      <c r="B7" s="115" t="s">
        <v>10</v>
      </c>
      <c r="C7" s="112">
        <v>1</v>
      </c>
      <c r="D7" s="116" t="s">
        <v>11</v>
      </c>
      <c r="E7" s="167"/>
      <c r="F7" s="112"/>
      <c r="G7" s="113" t="str">
        <f>IF(F7="","",E7/H7*100)</f>
        <v/>
      </c>
      <c r="H7" s="361"/>
      <c r="I7" s="362">
        <v>54198186</v>
      </c>
      <c r="J7" s="114">
        <f>I7/L7*100</f>
        <v>109.2010835205496</v>
      </c>
      <c r="K7" s="64">
        <f t="shared" ref="K7:K70" si="0">I7/$I$406*100</f>
        <v>0.30165691221162516</v>
      </c>
      <c r="L7" s="363">
        <v>49631546</v>
      </c>
    </row>
    <row r="8" spans="2:15">
      <c r="B8" s="7" t="s">
        <v>16</v>
      </c>
      <c r="C8" s="8">
        <v>2</v>
      </c>
      <c r="D8" s="10" t="s">
        <v>17</v>
      </c>
      <c r="E8" s="168">
        <v>342</v>
      </c>
      <c r="F8" s="8" t="s">
        <v>18</v>
      </c>
      <c r="G8" s="65">
        <f>IF(F8="","",E8/H8*100)</f>
        <v>107.54716981132076</v>
      </c>
      <c r="H8" s="364">
        <v>318</v>
      </c>
      <c r="I8" s="168">
        <v>565129</v>
      </c>
      <c r="J8" s="67">
        <f>I8/L8*100</f>
        <v>174.77045352631009</v>
      </c>
      <c r="K8" s="68">
        <f t="shared" si="0"/>
        <v>3.145401750922872E-3</v>
      </c>
      <c r="L8" s="365">
        <v>323355</v>
      </c>
    </row>
    <row r="9" spans="2:15">
      <c r="B9" s="7" t="s">
        <v>19</v>
      </c>
      <c r="C9" s="8">
        <v>2</v>
      </c>
      <c r="D9" s="10" t="s">
        <v>20</v>
      </c>
      <c r="E9" s="168">
        <v>1936</v>
      </c>
      <c r="F9" s="8" t="s">
        <v>18</v>
      </c>
      <c r="G9" s="65">
        <f>IF(F9="","",E9/H9*100)</f>
        <v>139.18044572250179</v>
      </c>
      <c r="H9" s="364">
        <v>1391</v>
      </c>
      <c r="I9" s="168">
        <v>873794</v>
      </c>
      <c r="J9" s="67">
        <f t="shared" ref="J9:J73" si="1">I9/L9*100</f>
        <v>102.76229968975873</v>
      </c>
      <c r="K9" s="68">
        <f t="shared" si="0"/>
        <v>4.8633731016208695E-3</v>
      </c>
      <c r="L9" s="365">
        <v>850306</v>
      </c>
    </row>
    <row r="10" spans="2:15">
      <c r="B10" s="193" t="s">
        <v>21</v>
      </c>
      <c r="C10" s="194">
        <v>3</v>
      </c>
      <c r="D10" s="195" t="s">
        <v>22</v>
      </c>
      <c r="E10" s="169">
        <v>8</v>
      </c>
      <c r="F10" s="194" t="s">
        <v>18</v>
      </c>
      <c r="G10" s="69">
        <f>IF(F10="","",E10/H10*100)</f>
        <v>3.4934497816593884</v>
      </c>
      <c r="H10" s="366">
        <v>229</v>
      </c>
      <c r="I10" s="169">
        <v>12529</v>
      </c>
      <c r="J10" s="71">
        <f>I10/L10*100</f>
        <v>15.645799772724434</v>
      </c>
      <c r="K10" s="196">
        <f t="shared" si="0"/>
        <v>6.9734058130643914E-5</v>
      </c>
      <c r="L10" s="367">
        <v>80079</v>
      </c>
    </row>
    <row r="11" spans="2:15">
      <c r="B11" s="7" t="s">
        <v>23</v>
      </c>
      <c r="C11" s="8">
        <v>2</v>
      </c>
      <c r="D11" s="10" t="s">
        <v>24</v>
      </c>
      <c r="E11" s="168">
        <v>16180</v>
      </c>
      <c r="F11" s="8" t="s">
        <v>18</v>
      </c>
      <c r="G11" s="65">
        <f t="shared" ref="G11:G33" si="2">IF(F11="","",E11/H11*100)</f>
        <v>65.168358305139364</v>
      </c>
      <c r="H11" s="364">
        <v>24828</v>
      </c>
      <c r="I11" s="168">
        <v>7322777</v>
      </c>
      <c r="J11" s="67">
        <f t="shared" si="1"/>
        <v>104.89683898940714</v>
      </c>
      <c r="K11" s="68">
        <f t="shared" si="0"/>
        <v>4.0757199855993471E-2</v>
      </c>
      <c r="L11" s="365">
        <v>6980932</v>
      </c>
      <c r="O11" s="197"/>
    </row>
    <row r="12" spans="2:15">
      <c r="B12" s="193" t="s">
        <v>25</v>
      </c>
      <c r="C12" s="194">
        <v>3</v>
      </c>
      <c r="D12" s="195" t="s">
        <v>26</v>
      </c>
      <c r="E12" s="169">
        <v>14828</v>
      </c>
      <c r="F12" s="194" t="s">
        <v>18</v>
      </c>
      <c r="G12" s="69">
        <f t="shared" si="2"/>
        <v>62.520554876249101</v>
      </c>
      <c r="H12" s="366">
        <v>23717</v>
      </c>
      <c r="I12" s="169">
        <v>4323847</v>
      </c>
      <c r="J12" s="71">
        <f t="shared" si="1"/>
        <v>92.711749528759341</v>
      </c>
      <c r="K12" s="196">
        <f t="shared" si="0"/>
        <v>2.4065719374731447E-2</v>
      </c>
      <c r="L12" s="367">
        <v>4663753</v>
      </c>
    </row>
    <row r="13" spans="2:15">
      <c r="B13" s="193" t="s">
        <v>27</v>
      </c>
      <c r="C13" s="194">
        <v>4</v>
      </c>
      <c r="D13" s="195" t="s">
        <v>28</v>
      </c>
      <c r="E13" s="169">
        <v>14293</v>
      </c>
      <c r="F13" s="194" t="s">
        <v>18</v>
      </c>
      <c r="G13" s="69">
        <f>IF(F13="","",E13/H13*100)</f>
        <v>61.483202133608636</v>
      </c>
      <c r="H13" s="366">
        <v>23247</v>
      </c>
      <c r="I13" s="169">
        <v>2759661</v>
      </c>
      <c r="J13" s="71">
        <f t="shared" si="1"/>
        <v>82.206974331293694</v>
      </c>
      <c r="K13" s="196">
        <f t="shared" si="0"/>
        <v>1.5359754217804368E-2</v>
      </c>
      <c r="L13" s="367">
        <v>3356967</v>
      </c>
    </row>
    <row r="14" spans="2:15">
      <c r="B14" s="193" t="s">
        <v>29</v>
      </c>
      <c r="C14" s="194">
        <v>5</v>
      </c>
      <c r="D14" s="195" t="s">
        <v>30</v>
      </c>
      <c r="E14" s="169"/>
      <c r="F14" s="194"/>
      <c r="G14" s="69"/>
      <c r="H14" s="366"/>
      <c r="I14" s="169">
        <v>1310</v>
      </c>
      <c r="J14" s="71" t="s">
        <v>197</v>
      </c>
      <c r="K14" s="196">
        <f t="shared" si="0"/>
        <v>7.2912136763623215E-6</v>
      </c>
      <c r="L14" s="367">
        <v>393</v>
      </c>
    </row>
    <row r="15" spans="2:15">
      <c r="B15" s="198" t="s">
        <v>31</v>
      </c>
      <c r="C15" s="72">
        <v>5</v>
      </c>
      <c r="D15" s="199" t="s">
        <v>32</v>
      </c>
      <c r="E15" s="169"/>
      <c r="F15" s="72"/>
      <c r="G15" s="69"/>
      <c r="H15" s="366"/>
      <c r="I15" s="169">
        <v>1717</v>
      </c>
      <c r="J15" s="71" t="s">
        <v>197</v>
      </c>
      <c r="K15" s="196">
        <f t="shared" si="0"/>
        <v>9.5564991468046618E-6</v>
      </c>
      <c r="L15" s="367">
        <v>2114</v>
      </c>
    </row>
    <row r="16" spans="2:15">
      <c r="B16" s="193" t="s">
        <v>33</v>
      </c>
      <c r="C16" s="194">
        <v>5</v>
      </c>
      <c r="D16" s="195" t="s">
        <v>34</v>
      </c>
      <c r="E16" s="169">
        <v>2370</v>
      </c>
      <c r="F16" s="194" t="s">
        <v>35</v>
      </c>
      <c r="G16" s="69">
        <f t="shared" si="2"/>
        <v>834.50704225352115</v>
      </c>
      <c r="H16" s="366">
        <v>284</v>
      </c>
      <c r="I16" s="169">
        <v>2569</v>
      </c>
      <c r="J16" s="71">
        <f>I16/L16*100</f>
        <v>340.71618037135283</v>
      </c>
      <c r="K16" s="196">
        <f t="shared" si="0"/>
        <v>1.4298570942423514E-5</v>
      </c>
      <c r="L16" s="367">
        <v>754</v>
      </c>
    </row>
    <row r="17" spans="2:12">
      <c r="B17" s="193" t="s">
        <v>36</v>
      </c>
      <c r="C17" s="194">
        <v>4</v>
      </c>
      <c r="D17" s="195" t="s">
        <v>37</v>
      </c>
      <c r="E17" s="169">
        <v>540</v>
      </c>
      <c r="F17" s="194" t="s">
        <v>18</v>
      </c>
      <c r="G17" s="69">
        <f t="shared" si="2"/>
        <v>114.89361702127661</v>
      </c>
      <c r="H17" s="366">
        <v>470</v>
      </c>
      <c r="I17" s="169">
        <v>1562160</v>
      </c>
      <c r="J17" s="71">
        <f t="shared" si="1"/>
        <v>119.88874972371619</v>
      </c>
      <c r="K17" s="196">
        <f t="shared" si="0"/>
        <v>8.694688821882568E-3</v>
      </c>
      <c r="L17" s="367">
        <v>1303008</v>
      </c>
    </row>
    <row r="18" spans="2:12">
      <c r="B18" s="200" t="s">
        <v>38</v>
      </c>
      <c r="C18" s="72">
        <v>5</v>
      </c>
      <c r="D18" s="201" t="s">
        <v>39</v>
      </c>
      <c r="E18" s="169">
        <v>10</v>
      </c>
      <c r="F18" s="194" t="s">
        <v>35</v>
      </c>
      <c r="G18" s="69">
        <f t="shared" si="2"/>
        <v>166.66666666666669</v>
      </c>
      <c r="H18" s="366">
        <v>6</v>
      </c>
      <c r="I18" s="169">
        <v>41001</v>
      </c>
      <c r="J18" s="71">
        <f t="shared" si="1"/>
        <v>215.60182994163117</v>
      </c>
      <c r="K18" s="196">
        <f t="shared" si="0"/>
        <v>2.2820385644620731E-4</v>
      </c>
      <c r="L18" s="367">
        <v>19017</v>
      </c>
    </row>
    <row r="19" spans="2:12">
      <c r="B19" s="193" t="s">
        <v>40</v>
      </c>
      <c r="C19" s="194">
        <v>3</v>
      </c>
      <c r="D19" s="195" t="s">
        <v>41</v>
      </c>
      <c r="E19" s="169">
        <v>1356</v>
      </c>
      <c r="F19" s="194" t="s">
        <v>18</v>
      </c>
      <c r="G19" s="69">
        <f t="shared" si="2"/>
        <v>122.27231740306583</v>
      </c>
      <c r="H19" s="366">
        <v>1109</v>
      </c>
      <c r="I19" s="169">
        <v>2998930</v>
      </c>
      <c r="J19" s="71">
        <f t="shared" si="1"/>
        <v>129.42159410213884</v>
      </c>
      <c r="K19" s="196">
        <f t="shared" si="0"/>
        <v>1.6691480481262028E-2</v>
      </c>
      <c r="L19" s="367">
        <v>2317179</v>
      </c>
    </row>
    <row r="20" spans="2:12">
      <c r="B20" s="11" t="s">
        <v>42</v>
      </c>
      <c r="C20" s="8">
        <v>2</v>
      </c>
      <c r="D20" s="10" t="s">
        <v>43</v>
      </c>
      <c r="E20" s="168">
        <v>33169</v>
      </c>
      <c r="F20" s="8" t="s">
        <v>18</v>
      </c>
      <c r="G20" s="65">
        <f t="shared" si="2"/>
        <v>101.62382425932167</v>
      </c>
      <c r="H20" s="364">
        <v>32639</v>
      </c>
      <c r="I20" s="168">
        <v>13014955</v>
      </c>
      <c r="J20" s="67">
        <f t="shared" si="1"/>
        <v>114.34641768962331</v>
      </c>
      <c r="K20" s="68">
        <f t="shared" si="0"/>
        <v>7.2438792284916176E-2</v>
      </c>
      <c r="L20" s="365">
        <v>11382040</v>
      </c>
    </row>
    <row r="21" spans="2:12">
      <c r="B21" s="193" t="s">
        <v>44</v>
      </c>
      <c r="C21" s="194">
        <v>3</v>
      </c>
      <c r="D21" s="195" t="s">
        <v>45</v>
      </c>
      <c r="E21" s="169">
        <v>19850</v>
      </c>
      <c r="F21" s="194" t="s">
        <v>18</v>
      </c>
      <c r="G21" s="69">
        <f t="shared" si="2"/>
        <v>97.175307191462281</v>
      </c>
      <c r="H21" s="366">
        <v>20427</v>
      </c>
      <c r="I21" s="169">
        <v>1672938</v>
      </c>
      <c r="J21" s="71">
        <f t="shared" si="1"/>
        <v>128.45108964805553</v>
      </c>
      <c r="K21" s="196">
        <f t="shared" si="0"/>
        <v>9.3112583399284198E-3</v>
      </c>
      <c r="L21" s="367">
        <v>1302393</v>
      </c>
    </row>
    <row r="22" spans="2:12">
      <c r="B22" s="193" t="s">
        <v>46</v>
      </c>
      <c r="C22" s="194">
        <v>3</v>
      </c>
      <c r="D22" s="195" t="s">
        <v>47</v>
      </c>
      <c r="E22" s="169">
        <v>203</v>
      </c>
      <c r="F22" s="194" t="s">
        <v>18</v>
      </c>
      <c r="G22" s="69">
        <f t="shared" si="2"/>
        <v>132.6797385620915</v>
      </c>
      <c r="H22" s="366">
        <v>153</v>
      </c>
      <c r="I22" s="169">
        <v>71607</v>
      </c>
      <c r="J22" s="71">
        <f t="shared" si="1"/>
        <v>121.11735056324211</v>
      </c>
      <c r="K22" s="196">
        <f t="shared" si="0"/>
        <v>3.9855109749868455E-4</v>
      </c>
      <c r="L22" s="367">
        <v>59122</v>
      </c>
    </row>
    <row r="23" spans="2:12">
      <c r="B23" s="7" t="s">
        <v>48</v>
      </c>
      <c r="C23" s="8">
        <v>2</v>
      </c>
      <c r="D23" s="10" t="s">
        <v>49</v>
      </c>
      <c r="E23" s="168">
        <v>3886689</v>
      </c>
      <c r="F23" s="8" t="s">
        <v>35</v>
      </c>
      <c r="G23" s="65">
        <f t="shared" si="2"/>
        <v>95.271092089685041</v>
      </c>
      <c r="H23" s="364">
        <v>4079610</v>
      </c>
      <c r="I23" s="168">
        <v>3282719</v>
      </c>
      <c r="J23" s="67">
        <f t="shared" si="1"/>
        <v>98.62208674920025</v>
      </c>
      <c r="K23" s="68">
        <f t="shared" si="0"/>
        <v>1.8270996693476673E-2</v>
      </c>
      <c r="L23" s="365">
        <v>3328584</v>
      </c>
    </row>
    <row r="24" spans="2:12">
      <c r="B24" s="193" t="s">
        <v>50</v>
      </c>
      <c r="C24" s="194">
        <v>3</v>
      </c>
      <c r="D24" s="195" t="s">
        <v>51</v>
      </c>
      <c r="E24" s="169">
        <v>2352877</v>
      </c>
      <c r="F24" s="194" t="s">
        <v>35</v>
      </c>
      <c r="G24" s="69">
        <f t="shared" si="2"/>
        <v>88.550762600043512</v>
      </c>
      <c r="H24" s="366">
        <v>2657094</v>
      </c>
      <c r="I24" s="169">
        <v>1831312</v>
      </c>
      <c r="J24" s="71">
        <f t="shared" si="1"/>
        <v>95.734952935284582</v>
      </c>
      <c r="K24" s="196">
        <f t="shared" si="0"/>
        <v>1.019273824434079E-2</v>
      </c>
      <c r="L24" s="367">
        <v>1912898</v>
      </c>
    </row>
    <row r="25" spans="2:12">
      <c r="B25" s="193" t="s">
        <v>876</v>
      </c>
      <c r="C25" s="194" t="s">
        <v>1284</v>
      </c>
      <c r="D25" s="195" t="s">
        <v>1285</v>
      </c>
      <c r="E25" s="169">
        <v>43</v>
      </c>
      <c r="F25" s="194" t="s">
        <v>18</v>
      </c>
      <c r="G25" s="69">
        <f t="shared" si="2"/>
        <v>53.75</v>
      </c>
      <c r="H25" s="366">
        <v>80</v>
      </c>
      <c r="I25" s="169">
        <v>24618</v>
      </c>
      <c r="J25" s="71">
        <f t="shared" si="1"/>
        <v>62.705043301069793</v>
      </c>
      <c r="K25" s="196">
        <f t="shared" si="0"/>
        <v>1.3701915899594477E-4</v>
      </c>
      <c r="L25" s="367">
        <v>39260</v>
      </c>
    </row>
    <row r="26" spans="2:12">
      <c r="B26" s="193" t="s">
        <v>52</v>
      </c>
      <c r="C26" s="194">
        <v>4</v>
      </c>
      <c r="D26" s="195" t="s">
        <v>53</v>
      </c>
      <c r="E26" s="169">
        <v>360</v>
      </c>
      <c r="F26" s="194" t="s">
        <v>18</v>
      </c>
      <c r="G26" s="69">
        <f t="shared" si="2"/>
        <v>89.330024813895776</v>
      </c>
      <c r="H26" s="366">
        <v>403</v>
      </c>
      <c r="I26" s="169">
        <v>190181</v>
      </c>
      <c r="J26" s="71">
        <f t="shared" si="1"/>
        <v>103.91495825501596</v>
      </c>
      <c r="K26" s="196">
        <f t="shared" si="0"/>
        <v>1.0585116856368418E-3</v>
      </c>
      <c r="L26" s="367">
        <v>183016</v>
      </c>
    </row>
    <row r="27" spans="2:12">
      <c r="B27" s="193" t="s">
        <v>54</v>
      </c>
      <c r="C27" s="194">
        <v>3</v>
      </c>
      <c r="D27" s="195" t="s">
        <v>55</v>
      </c>
      <c r="E27" s="169">
        <v>1533812</v>
      </c>
      <c r="F27" s="194" t="s">
        <v>35</v>
      </c>
      <c r="G27" s="69">
        <f t="shared" si="2"/>
        <v>107.82388387898625</v>
      </c>
      <c r="H27" s="366">
        <v>1422516</v>
      </c>
      <c r="I27" s="169">
        <v>1451407</v>
      </c>
      <c r="J27" s="71">
        <f t="shared" si="1"/>
        <v>102.52322902112473</v>
      </c>
      <c r="K27" s="196">
        <f t="shared" si="0"/>
        <v>8.0782584491358844E-3</v>
      </c>
      <c r="L27" s="367">
        <v>1415686</v>
      </c>
    </row>
    <row r="28" spans="2:12">
      <c r="B28" s="200" t="s">
        <v>56</v>
      </c>
      <c r="C28" s="72">
        <v>4</v>
      </c>
      <c r="D28" s="201" t="s">
        <v>57</v>
      </c>
      <c r="E28" s="169">
        <v>934</v>
      </c>
      <c r="F28" s="72" t="s">
        <v>35</v>
      </c>
      <c r="G28" s="69">
        <f t="shared" si="2"/>
        <v>74.303898170246612</v>
      </c>
      <c r="H28" s="366">
        <v>1257</v>
      </c>
      <c r="I28" s="169">
        <v>5384</v>
      </c>
      <c r="J28" s="71">
        <f t="shared" si="1"/>
        <v>81.935778420331758</v>
      </c>
      <c r="K28" s="196">
        <f t="shared" si="0"/>
        <v>2.9966331628652474E-5</v>
      </c>
      <c r="L28" s="367">
        <v>6571</v>
      </c>
    </row>
    <row r="29" spans="2:12">
      <c r="B29" s="7" t="s">
        <v>58</v>
      </c>
      <c r="C29" s="8">
        <v>2</v>
      </c>
      <c r="D29" s="10" t="s">
        <v>59</v>
      </c>
      <c r="E29" s="168">
        <v>3990</v>
      </c>
      <c r="F29" s="8" t="s">
        <v>18</v>
      </c>
      <c r="G29" s="65">
        <f t="shared" si="2"/>
        <v>116.97449428320141</v>
      </c>
      <c r="H29" s="364">
        <v>3411</v>
      </c>
      <c r="I29" s="168">
        <v>3566209</v>
      </c>
      <c r="J29" s="67">
        <f t="shared" si="1"/>
        <v>118.18097464096265</v>
      </c>
      <c r="K29" s="68">
        <f t="shared" si="0"/>
        <v>1.9848848727913281E-2</v>
      </c>
      <c r="L29" s="365">
        <v>3017583</v>
      </c>
    </row>
    <row r="30" spans="2:12">
      <c r="B30" s="7" t="s">
        <v>60</v>
      </c>
      <c r="C30" s="8">
        <v>2</v>
      </c>
      <c r="D30" s="10" t="s">
        <v>61</v>
      </c>
      <c r="E30" s="168">
        <v>3352</v>
      </c>
      <c r="F30" s="8" t="s">
        <v>18</v>
      </c>
      <c r="G30" s="65">
        <f t="shared" si="2"/>
        <v>104.88110137672091</v>
      </c>
      <c r="H30" s="364">
        <v>3196</v>
      </c>
      <c r="I30" s="168">
        <v>10140713</v>
      </c>
      <c r="J30" s="67">
        <f t="shared" si="1"/>
        <v>123.4566477887048</v>
      </c>
      <c r="K30" s="68">
        <f t="shared" si="0"/>
        <v>5.6441301766156637E-2</v>
      </c>
      <c r="L30" s="365">
        <v>8213987</v>
      </c>
    </row>
    <row r="31" spans="2:12">
      <c r="B31" s="193" t="s">
        <v>62</v>
      </c>
      <c r="C31" s="194">
        <v>3</v>
      </c>
      <c r="D31" s="195" t="s">
        <v>63</v>
      </c>
      <c r="E31" s="169">
        <v>1478</v>
      </c>
      <c r="F31" s="194" t="s">
        <v>18</v>
      </c>
      <c r="G31" s="69">
        <f t="shared" si="2"/>
        <v>110.05212211466866</v>
      </c>
      <c r="H31" s="366">
        <v>1343</v>
      </c>
      <c r="I31" s="169">
        <v>6691074</v>
      </c>
      <c r="J31" s="71">
        <f t="shared" si="1"/>
        <v>119.82953626607701</v>
      </c>
      <c r="K31" s="196">
        <f t="shared" si="0"/>
        <v>3.7241259739200262E-2</v>
      </c>
      <c r="L31" s="367">
        <v>5583827</v>
      </c>
    </row>
    <row r="32" spans="2:12">
      <c r="B32" s="7" t="s">
        <v>64</v>
      </c>
      <c r="C32" s="8">
        <v>2</v>
      </c>
      <c r="D32" s="10" t="s">
        <v>65</v>
      </c>
      <c r="E32" s="168">
        <v>3231</v>
      </c>
      <c r="F32" s="8" t="s">
        <v>18</v>
      </c>
      <c r="G32" s="65">
        <f t="shared" si="2"/>
        <v>35.9</v>
      </c>
      <c r="H32" s="364">
        <v>9000</v>
      </c>
      <c r="I32" s="168">
        <v>496568</v>
      </c>
      <c r="J32" s="67">
        <f t="shared" si="1"/>
        <v>63.445709919684766</v>
      </c>
      <c r="K32" s="68">
        <f t="shared" si="0"/>
        <v>2.7638041166747219E-3</v>
      </c>
      <c r="L32" s="365">
        <v>782666</v>
      </c>
    </row>
    <row r="33" spans="1:12">
      <c r="B33" s="193" t="s">
        <v>66</v>
      </c>
      <c r="C33" s="194">
        <v>3</v>
      </c>
      <c r="D33" s="195" t="s">
        <v>67</v>
      </c>
      <c r="E33" s="169">
        <v>597</v>
      </c>
      <c r="F33" s="194" t="s">
        <v>18</v>
      </c>
      <c r="G33" s="69">
        <f t="shared" si="2"/>
        <v>42.795698924731184</v>
      </c>
      <c r="H33" s="366">
        <v>1395</v>
      </c>
      <c r="I33" s="169">
        <v>403529</v>
      </c>
      <c r="J33" s="71">
        <f t="shared" si="1"/>
        <v>73.712543566736571</v>
      </c>
      <c r="K33" s="196">
        <f t="shared" si="0"/>
        <v>2.2459665371059629E-3</v>
      </c>
      <c r="L33" s="367">
        <v>547436</v>
      </c>
    </row>
    <row r="34" spans="1:12">
      <c r="B34" s="7" t="s">
        <v>68</v>
      </c>
      <c r="C34" s="8">
        <v>2</v>
      </c>
      <c r="D34" s="10" t="s">
        <v>69</v>
      </c>
      <c r="E34" s="168"/>
      <c r="F34" s="8"/>
      <c r="G34" s="65"/>
      <c r="H34" s="364"/>
      <c r="I34" s="168">
        <v>14931109</v>
      </c>
      <c r="J34" s="67">
        <f t="shared" si="1"/>
        <v>101.21349560364079</v>
      </c>
      <c r="K34" s="68">
        <f t="shared" si="0"/>
        <v>8.3103745148134775E-2</v>
      </c>
      <c r="L34" s="365">
        <v>14752093</v>
      </c>
    </row>
    <row r="35" spans="1:12">
      <c r="B35" s="4" t="s">
        <v>70</v>
      </c>
      <c r="C35" s="5">
        <v>1</v>
      </c>
      <c r="D35" s="6" t="s">
        <v>71</v>
      </c>
      <c r="E35" s="170"/>
      <c r="F35" s="5"/>
      <c r="G35" s="61" t="str">
        <f t="shared" ref="G35:G70" si="3">IF(F35="","",E35/H35*100)</f>
        <v/>
      </c>
      <c r="H35" s="368"/>
      <c r="I35" s="170">
        <v>11967510</v>
      </c>
      <c r="J35" s="63">
        <f t="shared" si="1"/>
        <v>132.62964779668178</v>
      </c>
      <c r="K35" s="64">
        <f t="shared" si="0"/>
        <v>6.6608910369467825E-2</v>
      </c>
      <c r="L35" s="369">
        <v>9023254</v>
      </c>
    </row>
    <row r="36" spans="1:12">
      <c r="B36" s="7" t="s">
        <v>72</v>
      </c>
      <c r="C36" s="8">
        <v>2</v>
      </c>
      <c r="D36" s="10" t="s">
        <v>73</v>
      </c>
      <c r="E36" s="168">
        <v>38648</v>
      </c>
      <c r="F36" s="8" t="s">
        <v>74</v>
      </c>
      <c r="G36" s="65">
        <f>IF(F36="","",E36/H36*100)</f>
        <v>107.71460423634336</v>
      </c>
      <c r="H36" s="364">
        <v>35880</v>
      </c>
      <c r="I36" s="168">
        <v>10146298</v>
      </c>
      <c r="J36" s="67">
        <f t="shared" si="1"/>
        <v>120.65428710286838</v>
      </c>
      <c r="K36" s="68">
        <f t="shared" si="0"/>
        <v>5.6472386825990588E-2</v>
      </c>
      <c r="L36" s="365">
        <v>8409397</v>
      </c>
    </row>
    <row r="37" spans="1:12">
      <c r="B37" s="7" t="s">
        <v>75</v>
      </c>
      <c r="C37" s="8">
        <v>2</v>
      </c>
      <c r="D37" s="10" t="s">
        <v>76</v>
      </c>
      <c r="E37" s="168">
        <v>3277264</v>
      </c>
      <c r="F37" s="8" t="s">
        <v>35</v>
      </c>
      <c r="G37" s="65">
        <f t="shared" si="3"/>
        <v>456.99464814107262</v>
      </c>
      <c r="H37" s="364">
        <v>717134</v>
      </c>
      <c r="I37" s="168">
        <v>1821212</v>
      </c>
      <c r="J37" s="67">
        <f t="shared" si="1"/>
        <v>296.68342952837554</v>
      </c>
      <c r="K37" s="68">
        <f t="shared" si="0"/>
        <v>1.0136523543477235E-2</v>
      </c>
      <c r="L37" s="365">
        <v>613857</v>
      </c>
    </row>
    <row r="38" spans="1:12">
      <c r="B38" s="193" t="s">
        <v>77</v>
      </c>
      <c r="C38" s="194">
        <v>3</v>
      </c>
      <c r="D38" s="195" t="s">
        <v>78</v>
      </c>
      <c r="E38" s="169">
        <v>3269</v>
      </c>
      <c r="F38" s="194" t="s">
        <v>18</v>
      </c>
      <c r="G38" s="69">
        <f>IF(F38="","",E38/H38*100)</f>
        <v>457.84313725490193</v>
      </c>
      <c r="H38" s="366">
        <v>714</v>
      </c>
      <c r="I38" s="169">
        <v>1620731</v>
      </c>
      <c r="J38" s="71">
        <f t="shared" si="1"/>
        <v>291.74394994347762</v>
      </c>
      <c r="K38" s="196">
        <f t="shared" si="0"/>
        <v>9.0206839945834987E-3</v>
      </c>
      <c r="L38" s="367">
        <v>555532</v>
      </c>
    </row>
    <row r="39" spans="1:12">
      <c r="B39" s="4" t="s">
        <v>79</v>
      </c>
      <c r="C39" s="5">
        <v>1</v>
      </c>
      <c r="D39" s="6" t="s">
        <v>80</v>
      </c>
      <c r="E39" s="170"/>
      <c r="F39" s="5"/>
      <c r="G39" s="61" t="str">
        <f t="shared" si="3"/>
        <v/>
      </c>
      <c r="H39" s="368"/>
      <c r="I39" s="170">
        <v>104124704</v>
      </c>
      <c r="J39" s="63">
        <f t="shared" si="1"/>
        <v>112.74538771789997</v>
      </c>
      <c r="K39" s="64">
        <f t="shared" si="0"/>
        <v>0.57953852355112867</v>
      </c>
      <c r="L39" s="369">
        <v>92353848</v>
      </c>
    </row>
    <row r="40" spans="1:12">
      <c r="B40" s="7" t="s">
        <v>81</v>
      </c>
      <c r="C40" s="8">
        <v>2</v>
      </c>
      <c r="D40" s="10" t="s">
        <v>82</v>
      </c>
      <c r="E40" s="168">
        <v>4828</v>
      </c>
      <c r="F40" s="8" t="s">
        <v>18</v>
      </c>
      <c r="G40" s="65">
        <f t="shared" si="3"/>
        <v>104.93371006302978</v>
      </c>
      <c r="H40" s="364">
        <v>4601</v>
      </c>
      <c r="I40" s="168">
        <v>416524</v>
      </c>
      <c r="J40" s="67">
        <f t="shared" si="1"/>
        <v>87.595213560177498</v>
      </c>
      <c r="K40" s="68">
        <f t="shared" si="0"/>
        <v>2.3182942636130839E-3</v>
      </c>
      <c r="L40" s="365">
        <v>475510</v>
      </c>
    </row>
    <row r="41" spans="1:12">
      <c r="B41" s="7" t="s">
        <v>83</v>
      </c>
      <c r="C41" s="8">
        <v>2</v>
      </c>
      <c r="D41" s="10" t="s">
        <v>84</v>
      </c>
      <c r="E41" s="168">
        <v>26</v>
      </c>
      <c r="F41" s="8" t="s">
        <v>18</v>
      </c>
      <c r="G41" s="65">
        <f>IF(F41="","",E41/H41*100)</f>
        <v>185.71428571428572</v>
      </c>
      <c r="H41" s="364">
        <v>14</v>
      </c>
      <c r="I41" s="168">
        <v>11690</v>
      </c>
      <c r="J41" s="67">
        <f t="shared" si="1"/>
        <v>56.783407004420262</v>
      </c>
      <c r="K41" s="68">
        <f t="shared" si="0"/>
        <v>6.5064341890592022E-5</v>
      </c>
      <c r="L41" s="365">
        <v>20587</v>
      </c>
    </row>
    <row r="42" spans="1:12">
      <c r="B42" s="7" t="s">
        <v>85</v>
      </c>
      <c r="C42" s="8">
        <v>2</v>
      </c>
      <c r="D42" s="10" t="s">
        <v>86</v>
      </c>
      <c r="E42" s="168">
        <v>28596</v>
      </c>
      <c r="F42" s="8" t="s">
        <v>18</v>
      </c>
      <c r="G42" s="65">
        <f t="shared" si="3"/>
        <v>94.27045559438254</v>
      </c>
      <c r="H42" s="364">
        <v>30334</v>
      </c>
      <c r="I42" s="168">
        <v>12096459</v>
      </c>
      <c r="J42" s="67">
        <f t="shared" si="1"/>
        <v>105.8337503762135</v>
      </c>
      <c r="K42" s="68">
        <f t="shared" si="0"/>
        <v>6.7326616256760369E-2</v>
      </c>
      <c r="L42" s="365">
        <v>11429680</v>
      </c>
    </row>
    <row r="43" spans="1:12">
      <c r="B43" s="193" t="s">
        <v>87</v>
      </c>
      <c r="C43" s="194">
        <v>3</v>
      </c>
      <c r="D43" s="195" t="s">
        <v>88</v>
      </c>
      <c r="E43" s="169">
        <v>24846</v>
      </c>
      <c r="F43" s="194" t="s">
        <v>18</v>
      </c>
      <c r="G43" s="69">
        <f t="shared" si="3"/>
        <v>89.525456707382986</v>
      </c>
      <c r="H43" s="366">
        <v>27753</v>
      </c>
      <c r="I43" s="169">
        <v>11757942</v>
      </c>
      <c r="J43" s="71">
        <f t="shared" si="1"/>
        <v>104.30614029803955</v>
      </c>
      <c r="K43" s="196">
        <f t="shared" si="0"/>
        <v>6.5442494287232783E-2</v>
      </c>
      <c r="L43" s="367">
        <v>11272531</v>
      </c>
    </row>
    <row r="44" spans="1:12">
      <c r="B44" s="7" t="s">
        <v>89</v>
      </c>
      <c r="C44" s="8">
        <v>2</v>
      </c>
      <c r="D44" s="10" t="s">
        <v>90</v>
      </c>
      <c r="E44" s="168"/>
      <c r="F44" s="8"/>
      <c r="G44" s="65"/>
      <c r="H44" s="364"/>
      <c r="I44" s="168">
        <v>980279</v>
      </c>
      <c r="J44" s="67">
        <f t="shared" si="1"/>
        <v>112.58503206037433</v>
      </c>
      <c r="K44" s="68">
        <f t="shared" si="0"/>
        <v>5.4560485888937253E-3</v>
      </c>
      <c r="L44" s="365">
        <v>870701</v>
      </c>
    </row>
    <row r="45" spans="1:12">
      <c r="B45" s="193" t="s">
        <v>91</v>
      </c>
      <c r="C45" s="194">
        <v>3</v>
      </c>
      <c r="D45" s="195" t="s">
        <v>92</v>
      </c>
      <c r="E45" s="169"/>
      <c r="F45" s="194"/>
      <c r="G45" s="69"/>
      <c r="H45" s="366"/>
      <c r="I45" s="169">
        <v>974416</v>
      </c>
      <c r="J45" s="71">
        <f t="shared" si="1"/>
        <v>116.04680382290766</v>
      </c>
      <c r="K45" s="196">
        <f t="shared" si="0"/>
        <v>5.4234162333330295E-3</v>
      </c>
      <c r="L45" s="367">
        <v>839675</v>
      </c>
    </row>
    <row r="46" spans="1:12">
      <c r="B46" s="193" t="s">
        <v>93</v>
      </c>
      <c r="C46" s="194">
        <v>4</v>
      </c>
      <c r="D46" s="195" t="s">
        <v>94</v>
      </c>
      <c r="E46" s="169"/>
      <c r="F46" s="194"/>
      <c r="G46" s="69"/>
      <c r="H46" s="366"/>
      <c r="I46" s="169">
        <v>749187</v>
      </c>
      <c r="J46" s="71">
        <f t="shared" si="1"/>
        <v>113.96056336314227</v>
      </c>
      <c r="K46" s="196">
        <f t="shared" si="0"/>
        <v>4.1698339698876784E-3</v>
      </c>
      <c r="L46" s="367">
        <v>657409</v>
      </c>
    </row>
    <row r="47" spans="1:12">
      <c r="B47" s="7" t="s">
        <v>95</v>
      </c>
      <c r="C47" s="8">
        <v>2</v>
      </c>
      <c r="D47" s="10" t="s">
        <v>96</v>
      </c>
      <c r="E47" s="168">
        <v>89163</v>
      </c>
      <c r="F47" s="8" t="s">
        <v>18</v>
      </c>
      <c r="G47" s="65">
        <f t="shared" si="3"/>
        <v>72.116177874116374</v>
      </c>
      <c r="H47" s="364">
        <v>123638</v>
      </c>
      <c r="I47" s="168">
        <v>2612134</v>
      </c>
      <c r="J47" s="67">
        <f t="shared" si="1"/>
        <v>91.805932495875624</v>
      </c>
      <c r="K47" s="68">
        <f t="shared" si="0"/>
        <v>1.4538646675794669E-2</v>
      </c>
      <c r="L47" s="365">
        <v>2845278</v>
      </c>
    </row>
    <row r="48" spans="1:12">
      <c r="A48" s="202"/>
      <c r="B48" s="7" t="s">
        <v>97</v>
      </c>
      <c r="C48" s="8">
        <v>2</v>
      </c>
      <c r="D48" s="10" t="s">
        <v>98</v>
      </c>
      <c r="E48" s="168">
        <v>49871</v>
      </c>
      <c r="F48" s="8" t="s">
        <v>18</v>
      </c>
      <c r="G48" s="65">
        <f t="shared" si="3"/>
        <v>103.8200516279457</v>
      </c>
      <c r="H48" s="364">
        <v>48036</v>
      </c>
      <c r="I48" s="168">
        <v>6314653</v>
      </c>
      <c r="J48" s="67">
        <f t="shared" si="1"/>
        <v>129.32874182537017</v>
      </c>
      <c r="K48" s="68">
        <f t="shared" si="0"/>
        <v>3.5146171232887297E-2</v>
      </c>
      <c r="L48" s="365">
        <v>4882637</v>
      </c>
    </row>
    <row r="49" spans="2:12">
      <c r="B49" s="193" t="s">
        <v>99</v>
      </c>
      <c r="C49" s="194">
        <v>3</v>
      </c>
      <c r="D49" s="195" t="s">
        <v>100</v>
      </c>
      <c r="E49" s="169">
        <v>12392</v>
      </c>
      <c r="F49" s="194" t="s">
        <v>18</v>
      </c>
      <c r="G49" s="69">
        <f t="shared" si="3"/>
        <v>100.21025392204433</v>
      </c>
      <c r="H49" s="366">
        <v>12366</v>
      </c>
      <c r="I49" s="169">
        <v>3570250</v>
      </c>
      <c r="J49" s="71">
        <f t="shared" si="1"/>
        <v>118.5199914618467</v>
      </c>
      <c r="K49" s="196">
        <f t="shared" si="0"/>
        <v>1.9871340174070672E-2</v>
      </c>
      <c r="L49" s="367">
        <v>3012361</v>
      </c>
    </row>
    <row r="50" spans="2:12">
      <c r="B50" s="193" t="s">
        <v>101</v>
      </c>
      <c r="C50" s="194">
        <v>4</v>
      </c>
      <c r="D50" s="195" t="s">
        <v>102</v>
      </c>
      <c r="E50" s="169">
        <v>6237538</v>
      </c>
      <c r="F50" s="194" t="s">
        <v>35</v>
      </c>
      <c r="G50" s="69">
        <f t="shared" si="3"/>
        <v>102.87403989624752</v>
      </c>
      <c r="H50" s="366">
        <v>6063277</v>
      </c>
      <c r="I50" s="169">
        <v>2820826</v>
      </c>
      <c r="J50" s="71">
        <f t="shared" si="1"/>
        <v>122.58534134800914</v>
      </c>
      <c r="K50" s="196">
        <f t="shared" si="0"/>
        <v>1.5700187106746887E-2</v>
      </c>
      <c r="L50" s="367">
        <v>2301112</v>
      </c>
    </row>
    <row r="51" spans="2:12">
      <c r="B51" s="193" t="s">
        <v>103</v>
      </c>
      <c r="C51" s="194">
        <v>4</v>
      </c>
      <c r="D51" s="195" t="s">
        <v>104</v>
      </c>
      <c r="E51" s="169">
        <v>390</v>
      </c>
      <c r="F51" s="194" t="s">
        <v>18</v>
      </c>
      <c r="G51" s="69">
        <f t="shared" si="3"/>
        <v>68.904593639575978</v>
      </c>
      <c r="H51" s="366">
        <v>566</v>
      </c>
      <c r="I51" s="169">
        <v>157984</v>
      </c>
      <c r="J51" s="71">
        <f t="shared" si="1"/>
        <v>70.994472655372306</v>
      </c>
      <c r="K51" s="196">
        <f t="shared" si="0"/>
        <v>8.7930923774536267E-4</v>
      </c>
      <c r="L51" s="367">
        <v>222530</v>
      </c>
    </row>
    <row r="52" spans="2:12">
      <c r="B52" s="7" t="s">
        <v>105</v>
      </c>
      <c r="C52" s="8">
        <v>2</v>
      </c>
      <c r="D52" s="10" t="s">
        <v>106</v>
      </c>
      <c r="E52" s="168">
        <v>738526</v>
      </c>
      <c r="F52" s="8" t="s">
        <v>18</v>
      </c>
      <c r="G52" s="65">
        <f t="shared" si="3"/>
        <v>80.371272825018806</v>
      </c>
      <c r="H52" s="364">
        <v>918893</v>
      </c>
      <c r="I52" s="168">
        <v>6148913</v>
      </c>
      <c r="J52" s="67">
        <f t="shared" si="1"/>
        <v>128.47917287410868</v>
      </c>
      <c r="K52" s="68">
        <f t="shared" si="0"/>
        <v>3.4223693557528301E-2</v>
      </c>
      <c r="L52" s="365">
        <v>4785922</v>
      </c>
    </row>
    <row r="53" spans="2:12">
      <c r="B53" s="193" t="s">
        <v>107</v>
      </c>
      <c r="C53" s="194">
        <v>3</v>
      </c>
      <c r="D53" s="195" t="s">
        <v>108</v>
      </c>
      <c r="E53" s="169">
        <v>16520</v>
      </c>
      <c r="F53" s="194" t="s">
        <v>18</v>
      </c>
      <c r="G53" s="69">
        <f t="shared" si="3"/>
        <v>79.957407676298345</v>
      </c>
      <c r="H53" s="366">
        <v>20661</v>
      </c>
      <c r="I53" s="169">
        <v>1466468</v>
      </c>
      <c r="J53" s="71">
        <f t="shared" si="1"/>
        <v>101.97692830305715</v>
      </c>
      <c r="K53" s="196">
        <f t="shared" si="0"/>
        <v>8.1620851431661832E-3</v>
      </c>
      <c r="L53" s="367">
        <v>1438039</v>
      </c>
    </row>
    <row r="54" spans="2:12">
      <c r="B54" s="7" t="s">
        <v>109</v>
      </c>
      <c r="C54" s="8">
        <v>2</v>
      </c>
      <c r="D54" s="10" t="s">
        <v>110</v>
      </c>
      <c r="E54" s="168">
        <v>650917</v>
      </c>
      <c r="F54" s="8" t="s">
        <v>18</v>
      </c>
      <c r="G54" s="65">
        <f t="shared" si="3"/>
        <v>98.996073111306458</v>
      </c>
      <c r="H54" s="364">
        <v>657518</v>
      </c>
      <c r="I54" s="168">
        <v>73759202</v>
      </c>
      <c r="J54" s="67">
        <f t="shared" si="1"/>
        <v>113.6575334495151</v>
      </c>
      <c r="K54" s="68">
        <f t="shared" si="0"/>
        <v>0.41052984914501611</v>
      </c>
      <c r="L54" s="365">
        <v>64896008</v>
      </c>
    </row>
    <row r="55" spans="2:12">
      <c r="B55" s="193" t="s">
        <v>111</v>
      </c>
      <c r="C55" s="194">
        <v>3</v>
      </c>
      <c r="D55" s="195" t="s">
        <v>112</v>
      </c>
      <c r="E55" s="169">
        <v>571359</v>
      </c>
      <c r="F55" s="194" t="s">
        <v>18</v>
      </c>
      <c r="G55" s="69">
        <f>IF(F55="","",E55/H55*100)</f>
        <v>99.343113032199284</v>
      </c>
      <c r="H55" s="366">
        <v>575137</v>
      </c>
      <c r="I55" s="169">
        <v>38133051</v>
      </c>
      <c r="J55" s="71">
        <f t="shared" si="1"/>
        <v>115.02675507945924</v>
      </c>
      <c r="K55" s="196">
        <f t="shared" si="0"/>
        <v>0.21224139158215416</v>
      </c>
      <c r="L55" s="367">
        <v>33151462</v>
      </c>
    </row>
    <row r="56" spans="2:12">
      <c r="B56" s="7" t="s">
        <v>113</v>
      </c>
      <c r="C56" s="8">
        <v>2</v>
      </c>
      <c r="D56" s="10" t="s">
        <v>114</v>
      </c>
      <c r="E56" s="168"/>
      <c r="F56" s="8"/>
      <c r="G56" s="65"/>
      <c r="H56" s="364"/>
      <c r="I56" s="168">
        <v>1784850</v>
      </c>
      <c r="J56" s="67">
        <f t="shared" si="1"/>
        <v>83.111954459203048</v>
      </c>
      <c r="K56" s="68">
        <f t="shared" si="0"/>
        <v>9.9341394887444961E-3</v>
      </c>
      <c r="L56" s="365">
        <v>2147525</v>
      </c>
    </row>
    <row r="57" spans="2:12">
      <c r="B57" s="193" t="s">
        <v>115</v>
      </c>
      <c r="C57" s="194">
        <v>3</v>
      </c>
      <c r="D57" s="195" t="s">
        <v>116</v>
      </c>
      <c r="E57" s="169">
        <v>2</v>
      </c>
      <c r="F57" s="194" t="s">
        <v>18</v>
      </c>
      <c r="G57" s="69">
        <f t="shared" si="3"/>
        <v>200</v>
      </c>
      <c r="H57" s="366">
        <v>1</v>
      </c>
      <c r="I57" s="169">
        <v>47443</v>
      </c>
      <c r="J57" s="71">
        <f t="shared" si="1"/>
        <v>113.59511552735543</v>
      </c>
      <c r="K57" s="196">
        <f t="shared" si="0"/>
        <v>2.6405881713561651E-4</v>
      </c>
      <c r="L57" s="367">
        <v>41765</v>
      </c>
    </row>
    <row r="58" spans="2:12">
      <c r="B58" s="4" t="s">
        <v>117</v>
      </c>
      <c r="C58" s="5">
        <v>1</v>
      </c>
      <c r="D58" s="6" t="s">
        <v>118</v>
      </c>
      <c r="E58" s="170"/>
      <c r="F58" s="5"/>
      <c r="G58" s="61"/>
      <c r="H58" s="368"/>
      <c r="I58" s="170">
        <v>95213210</v>
      </c>
      <c r="J58" s="63">
        <f t="shared" si="1"/>
        <v>188.06726659438669</v>
      </c>
      <c r="K58" s="64">
        <f t="shared" si="0"/>
        <v>0.52993882360485323</v>
      </c>
      <c r="L58" s="369">
        <v>50627210</v>
      </c>
    </row>
    <row r="59" spans="2:12">
      <c r="B59" s="7" t="s">
        <v>119</v>
      </c>
      <c r="C59" s="8">
        <v>2</v>
      </c>
      <c r="D59" s="10" t="s">
        <v>120</v>
      </c>
      <c r="E59" s="168">
        <v>9705</v>
      </c>
      <c r="F59" s="8" t="s">
        <v>18</v>
      </c>
      <c r="G59" s="65">
        <f>IF(F59="","",E59/H59*100)</f>
        <v>16.828507022715449</v>
      </c>
      <c r="H59" s="364">
        <v>57670</v>
      </c>
      <c r="I59" s="168">
        <v>551001</v>
      </c>
      <c r="J59" s="67">
        <f t="shared" si="1"/>
        <v>24.238383852602741</v>
      </c>
      <c r="K59" s="68">
        <f t="shared" si="0"/>
        <v>3.0667679594574928E-3</v>
      </c>
      <c r="L59" s="365">
        <v>2273258</v>
      </c>
    </row>
    <row r="60" spans="2:12">
      <c r="B60" s="193" t="s">
        <v>121</v>
      </c>
      <c r="C60" s="194">
        <v>3</v>
      </c>
      <c r="D60" s="195" t="s">
        <v>122</v>
      </c>
      <c r="E60" s="169">
        <v>5628</v>
      </c>
      <c r="F60" s="194" t="s">
        <v>18</v>
      </c>
      <c r="G60" s="69">
        <f>IF(F60="","",E60/H60*100)</f>
        <v>10.775210124255711</v>
      </c>
      <c r="H60" s="366">
        <v>52231</v>
      </c>
      <c r="I60" s="169">
        <v>316799</v>
      </c>
      <c r="J60" s="71">
        <f t="shared" si="1"/>
        <v>15.365680585876627</v>
      </c>
      <c r="K60" s="196">
        <f t="shared" si="0"/>
        <v>1.7632436652350435E-3</v>
      </c>
      <c r="L60" s="367">
        <v>2061731</v>
      </c>
    </row>
    <row r="61" spans="2:12">
      <c r="B61" s="7" t="s">
        <v>123</v>
      </c>
      <c r="C61" s="8">
        <v>2</v>
      </c>
      <c r="D61" s="10" t="s">
        <v>124</v>
      </c>
      <c r="E61" s="168"/>
      <c r="F61" s="8"/>
      <c r="G61" s="65"/>
      <c r="H61" s="364"/>
      <c r="I61" s="168">
        <v>94662209</v>
      </c>
      <c r="J61" s="67">
        <f t="shared" si="1"/>
        <v>195.76933235984518</v>
      </c>
      <c r="K61" s="68">
        <f t="shared" si="0"/>
        <v>0.52687205564539574</v>
      </c>
      <c r="L61" s="365">
        <v>48353952</v>
      </c>
    </row>
    <row r="62" spans="2:12">
      <c r="B62" s="193" t="s">
        <v>125</v>
      </c>
      <c r="C62" s="194">
        <v>3</v>
      </c>
      <c r="D62" s="195" t="s">
        <v>126</v>
      </c>
      <c r="E62" s="169"/>
      <c r="F62" s="194"/>
      <c r="G62" s="69"/>
      <c r="H62" s="366"/>
      <c r="I62" s="169">
        <v>94388989</v>
      </c>
      <c r="J62" s="71">
        <f t="shared" si="1"/>
        <v>196.13005429903856</v>
      </c>
      <c r="K62" s="196">
        <f t="shared" si="0"/>
        <v>0.52535136449985709</v>
      </c>
      <c r="L62" s="367">
        <v>48125714</v>
      </c>
    </row>
    <row r="63" spans="2:12">
      <c r="B63" s="193" t="s">
        <v>127</v>
      </c>
      <c r="C63" s="194">
        <v>4</v>
      </c>
      <c r="D63" s="195" t="s">
        <v>128</v>
      </c>
      <c r="E63" s="169">
        <v>160870</v>
      </c>
      <c r="F63" s="194" t="s">
        <v>74</v>
      </c>
      <c r="G63" s="69">
        <f>IF(F63="","",E63/H63*100)</f>
        <v>137.34312302569793</v>
      </c>
      <c r="H63" s="366">
        <v>117130</v>
      </c>
      <c r="I63" s="169">
        <v>13109794</v>
      </c>
      <c r="J63" s="71">
        <f t="shared" si="1"/>
        <v>260.91769638892993</v>
      </c>
      <c r="K63" s="196">
        <f t="shared" si="0"/>
        <v>7.2966648326024966E-2</v>
      </c>
      <c r="L63" s="367">
        <v>5024494</v>
      </c>
    </row>
    <row r="64" spans="2:12">
      <c r="B64" s="193" t="s">
        <v>129</v>
      </c>
      <c r="C64" s="194">
        <v>4</v>
      </c>
      <c r="D64" s="195" t="s">
        <v>130</v>
      </c>
      <c r="E64" s="169">
        <v>330258</v>
      </c>
      <c r="F64" s="194" t="s">
        <v>74</v>
      </c>
      <c r="G64" s="69">
        <f t="shared" si="3"/>
        <v>446.27047186638561</v>
      </c>
      <c r="H64" s="366">
        <v>74004</v>
      </c>
      <c r="I64" s="169">
        <v>37242110</v>
      </c>
      <c r="J64" s="71">
        <f t="shared" si="1"/>
        <v>1115.4971333887056</v>
      </c>
      <c r="K64" s="196">
        <f t="shared" si="0"/>
        <v>0.20728258150274045</v>
      </c>
      <c r="L64" s="367">
        <v>3338611</v>
      </c>
    </row>
    <row r="65" spans="2:12">
      <c r="B65" s="193" t="s">
        <v>131</v>
      </c>
      <c r="C65" s="194">
        <v>4</v>
      </c>
      <c r="D65" s="195" t="s">
        <v>132</v>
      </c>
      <c r="E65" s="169">
        <v>29099</v>
      </c>
      <c r="F65" s="194" t="s">
        <v>74</v>
      </c>
      <c r="G65" s="69" t="s">
        <v>197</v>
      </c>
      <c r="H65" s="366"/>
      <c r="I65" s="169">
        <v>3143954</v>
      </c>
      <c r="J65" s="71">
        <f t="shared" si="1"/>
        <v>307928.89324191969</v>
      </c>
      <c r="K65" s="196">
        <f t="shared" si="0"/>
        <v>1.7498656795919103E-2</v>
      </c>
      <c r="L65" s="367">
        <v>1021</v>
      </c>
    </row>
    <row r="66" spans="2:12">
      <c r="B66" s="193" t="s">
        <v>133</v>
      </c>
      <c r="C66" s="194">
        <v>4</v>
      </c>
      <c r="D66" s="195" t="s">
        <v>134</v>
      </c>
      <c r="E66" s="169">
        <v>57894877</v>
      </c>
      <c r="F66" s="194" t="s">
        <v>35</v>
      </c>
      <c r="G66" s="69">
        <f t="shared" si="3"/>
        <v>64.700480505601547</v>
      </c>
      <c r="H66" s="366">
        <v>89481371</v>
      </c>
      <c r="I66" s="169">
        <v>25502496</v>
      </c>
      <c r="J66" s="71">
        <f t="shared" si="1"/>
        <v>91.72897481825683</v>
      </c>
      <c r="K66" s="196">
        <f t="shared" si="0"/>
        <v>0.14194209741723313</v>
      </c>
      <c r="L66" s="367">
        <v>27802007</v>
      </c>
    </row>
    <row r="67" spans="2:12">
      <c r="B67" s="4" t="s">
        <v>135</v>
      </c>
      <c r="C67" s="5">
        <v>1</v>
      </c>
      <c r="D67" s="6" t="s">
        <v>136</v>
      </c>
      <c r="E67" s="170">
        <v>7108</v>
      </c>
      <c r="F67" s="5" t="s">
        <v>18</v>
      </c>
      <c r="G67" s="61">
        <f t="shared" si="3"/>
        <v>81.002849002849004</v>
      </c>
      <c r="H67" s="368">
        <v>8775</v>
      </c>
      <c r="I67" s="170">
        <v>3092649</v>
      </c>
      <c r="J67" s="63">
        <f t="shared" si="1"/>
        <v>132.70961745426084</v>
      </c>
      <c r="K67" s="64">
        <f t="shared" si="0"/>
        <v>1.7213102812968138E-2</v>
      </c>
      <c r="L67" s="369">
        <v>2330388</v>
      </c>
    </row>
    <row r="68" spans="2:12">
      <c r="B68" s="7" t="s">
        <v>137</v>
      </c>
      <c r="C68" s="8">
        <v>2</v>
      </c>
      <c r="D68" s="10" t="s">
        <v>138</v>
      </c>
      <c r="E68" s="168">
        <v>78</v>
      </c>
      <c r="F68" s="8" t="s">
        <v>18</v>
      </c>
      <c r="G68" s="65">
        <f t="shared" si="3"/>
        <v>185.71428571428572</v>
      </c>
      <c r="H68" s="364">
        <v>42</v>
      </c>
      <c r="I68" s="168">
        <v>34414</v>
      </c>
      <c r="J68" s="67">
        <f t="shared" si="1"/>
        <v>110.4216132965411</v>
      </c>
      <c r="K68" s="68">
        <f t="shared" si="0"/>
        <v>1.9154185302162817E-4</v>
      </c>
      <c r="L68" s="365">
        <v>31166</v>
      </c>
    </row>
    <row r="69" spans="2:12">
      <c r="B69" s="7" t="s">
        <v>139</v>
      </c>
      <c r="C69" s="8">
        <v>2</v>
      </c>
      <c r="D69" s="10" t="s">
        <v>140</v>
      </c>
      <c r="E69" s="168">
        <v>4168</v>
      </c>
      <c r="F69" s="8" t="s">
        <v>18</v>
      </c>
      <c r="G69" s="65">
        <f t="shared" si="3"/>
        <v>92.37588652482269</v>
      </c>
      <c r="H69" s="364">
        <v>4512</v>
      </c>
      <c r="I69" s="168">
        <v>2151019</v>
      </c>
      <c r="J69" s="67">
        <f t="shared" si="1"/>
        <v>136.70352311927866</v>
      </c>
      <c r="K69" s="68">
        <f t="shared" si="0"/>
        <v>1.1972167290774965E-2</v>
      </c>
      <c r="L69" s="365">
        <v>1573492</v>
      </c>
    </row>
    <row r="70" spans="2:12">
      <c r="B70" s="7" t="s">
        <v>141</v>
      </c>
      <c r="C70" s="8">
        <v>2</v>
      </c>
      <c r="D70" s="10" t="s">
        <v>142</v>
      </c>
      <c r="E70" s="168">
        <v>2862</v>
      </c>
      <c r="F70" s="8" t="s">
        <v>18</v>
      </c>
      <c r="G70" s="65">
        <f t="shared" si="3"/>
        <v>67.868152715200381</v>
      </c>
      <c r="H70" s="364">
        <v>4217</v>
      </c>
      <c r="I70" s="168">
        <v>907216</v>
      </c>
      <c r="J70" s="67">
        <f t="shared" si="1"/>
        <v>125.00737188761661</v>
      </c>
      <c r="K70" s="68">
        <f t="shared" si="0"/>
        <v>5.0493936691715421E-3</v>
      </c>
      <c r="L70" s="365">
        <v>725730</v>
      </c>
    </row>
    <row r="71" spans="2:12">
      <c r="B71" s="4" t="s">
        <v>143</v>
      </c>
      <c r="C71" s="5">
        <v>1</v>
      </c>
      <c r="D71" s="6" t="s">
        <v>144</v>
      </c>
      <c r="E71" s="170"/>
      <c r="F71" s="5"/>
      <c r="G71" s="61"/>
      <c r="H71" s="368"/>
      <c r="I71" s="170">
        <v>831249365</v>
      </c>
      <c r="J71" s="63">
        <f t="shared" si="1"/>
        <v>107.76699613911494</v>
      </c>
      <c r="K71" s="64">
        <f t="shared" ref="K71:K134" si="4">I71/$I$406*100</f>
        <v>4.6265776630194617</v>
      </c>
      <c r="L71" s="369">
        <v>771339459</v>
      </c>
    </row>
    <row r="72" spans="2:12">
      <c r="B72" s="7" t="s">
        <v>145</v>
      </c>
      <c r="C72" s="8">
        <v>2</v>
      </c>
      <c r="D72" s="10" t="s">
        <v>146</v>
      </c>
      <c r="E72" s="168"/>
      <c r="F72" s="8"/>
      <c r="G72" s="65"/>
      <c r="H72" s="364"/>
      <c r="I72" s="168">
        <v>169772818</v>
      </c>
      <c r="J72" s="67">
        <f t="shared" si="1"/>
        <v>105.30564476213908</v>
      </c>
      <c r="K72" s="68">
        <f t="shared" si="4"/>
        <v>0.94492358204287896</v>
      </c>
      <c r="L72" s="365">
        <v>161219105</v>
      </c>
    </row>
    <row r="73" spans="2:12">
      <c r="B73" s="193" t="s">
        <v>147</v>
      </c>
      <c r="C73" s="194">
        <v>3</v>
      </c>
      <c r="D73" s="195" t="s">
        <v>148</v>
      </c>
      <c r="E73" s="169"/>
      <c r="F73" s="194"/>
      <c r="G73" s="69"/>
      <c r="H73" s="366"/>
      <c r="I73" s="169">
        <v>70784360</v>
      </c>
      <c r="J73" s="71">
        <f t="shared" si="1"/>
        <v>112.87182581496155</v>
      </c>
      <c r="K73" s="196">
        <f t="shared" si="4"/>
        <v>0.39397243794240766</v>
      </c>
      <c r="L73" s="367">
        <v>62712160</v>
      </c>
    </row>
    <row r="74" spans="2:12">
      <c r="B74" s="203" t="s">
        <v>149</v>
      </c>
      <c r="C74" s="204">
        <v>4</v>
      </c>
      <c r="D74" s="205" t="s">
        <v>150</v>
      </c>
      <c r="E74" s="169">
        <v>303339</v>
      </c>
      <c r="F74" s="194" t="s">
        <v>35</v>
      </c>
      <c r="G74" s="69">
        <f t="shared" ref="G74:G77" si="5">IF(F74="","",E74/H74*100)</f>
        <v>0.55144471301320197</v>
      </c>
      <c r="H74" s="366">
        <v>55008053</v>
      </c>
      <c r="I74" s="169">
        <v>69886</v>
      </c>
      <c r="J74" s="71">
        <f t="shared" ref="J74:J137" si="6">I74/L74*100</f>
        <v>1.6312177250621107</v>
      </c>
      <c r="K74" s="196">
        <f t="shared" si="4"/>
        <v>3.8897233510401313E-4</v>
      </c>
      <c r="L74" s="367">
        <v>4284284</v>
      </c>
    </row>
    <row r="75" spans="2:12">
      <c r="B75" s="193" t="s">
        <v>151</v>
      </c>
      <c r="C75" s="194">
        <v>4</v>
      </c>
      <c r="D75" s="195" t="s">
        <v>152</v>
      </c>
      <c r="E75" s="169">
        <v>26279</v>
      </c>
      <c r="F75" s="194" t="s">
        <v>18</v>
      </c>
      <c r="G75" s="69">
        <f t="shared" si="5"/>
        <v>198.54185554548204</v>
      </c>
      <c r="H75" s="366">
        <v>13236</v>
      </c>
      <c r="I75" s="169">
        <v>5857389</v>
      </c>
      <c r="J75" s="71">
        <f t="shared" si="6"/>
        <v>241.50476710376802</v>
      </c>
      <c r="K75" s="196">
        <f t="shared" si="4"/>
        <v>3.2601125789751315E-2</v>
      </c>
      <c r="L75" s="367">
        <v>2425372</v>
      </c>
    </row>
    <row r="76" spans="2:12">
      <c r="B76" s="193" t="s">
        <v>153</v>
      </c>
      <c r="C76" s="194">
        <v>4</v>
      </c>
      <c r="D76" s="195" t="s">
        <v>154</v>
      </c>
      <c r="E76" s="169">
        <v>1103627</v>
      </c>
      <c r="F76" s="194" t="s">
        <v>35</v>
      </c>
      <c r="G76" s="69" t="s">
        <v>197</v>
      </c>
      <c r="H76" s="366"/>
      <c r="I76" s="169">
        <v>34687</v>
      </c>
      <c r="J76" s="69" t="s">
        <v>197</v>
      </c>
      <c r="K76" s="196">
        <f t="shared" si="4"/>
        <v>1.9306131968853423E-4</v>
      </c>
      <c r="L76" s="367"/>
    </row>
    <row r="77" spans="2:12">
      <c r="B77" s="193" t="s">
        <v>155</v>
      </c>
      <c r="C77" s="194">
        <v>3</v>
      </c>
      <c r="D77" s="195" t="s">
        <v>156</v>
      </c>
      <c r="E77" s="169">
        <v>56277</v>
      </c>
      <c r="F77" s="194" t="s">
        <v>18</v>
      </c>
      <c r="G77" s="69">
        <f t="shared" si="5"/>
        <v>83.750520864337162</v>
      </c>
      <c r="H77" s="366">
        <v>67196</v>
      </c>
      <c r="I77" s="169">
        <v>94628046</v>
      </c>
      <c r="J77" s="71">
        <f t="shared" si="6"/>
        <v>101.17110403367995</v>
      </c>
      <c r="K77" s="196">
        <f t="shared" si="4"/>
        <v>0.52668191081117777</v>
      </c>
      <c r="L77" s="367">
        <v>93532681</v>
      </c>
    </row>
    <row r="78" spans="2:12">
      <c r="B78" s="193" t="s">
        <v>157</v>
      </c>
      <c r="C78" s="194">
        <v>4</v>
      </c>
      <c r="D78" s="195" t="s">
        <v>158</v>
      </c>
      <c r="E78" s="169">
        <v>474</v>
      </c>
      <c r="F78" s="194" t="s">
        <v>18</v>
      </c>
      <c r="G78" s="69">
        <f>IF(F78="","",E78/H78*100)</f>
        <v>157.47508305647841</v>
      </c>
      <c r="H78" s="366">
        <v>301</v>
      </c>
      <c r="I78" s="169">
        <v>416675</v>
      </c>
      <c r="J78" s="71">
        <f t="shared" si="6"/>
        <v>220.9469419787259</v>
      </c>
      <c r="K78" s="196">
        <f t="shared" si="4"/>
        <v>2.3191347012200538E-3</v>
      </c>
      <c r="L78" s="367">
        <v>188586</v>
      </c>
    </row>
    <row r="79" spans="2:12">
      <c r="B79" s="193" t="s">
        <v>159</v>
      </c>
      <c r="C79" s="194">
        <v>4</v>
      </c>
      <c r="D79" s="195" t="s">
        <v>160</v>
      </c>
      <c r="E79" s="169">
        <v>149</v>
      </c>
      <c r="F79" s="194" t="s">
        <v>18</v>
      </c>
      <c r="G79" s="69">
        <f>IF(F79="","",E79/H79*100)</f>
        <v>84.180790960451972</v>
      </c>
      <c r="H79" s="366">
        <v>177</v>
      </c>
      <c r="I79" s="169">
        <v>28673</v>
      </c>
      <c r="J79" s="71">
        <f t="shared" si="6"/>
        <v>84.486416406388116</v>
      </c>
      <c r="K79" s="196">
        <f t="shared" si="4"/>
        <v>1.5958852652086782E-4</v>
      </c>
      <c r="L79" s="367">
        <v>33938</v>
      </c>
    </row>
    <row r="80" spans="2:12">
      <c r="B80" s="193" t="s">
        <v>161</v>
      </c>
      <c r="C80" s="194">
        <v>4</v>
      </c>
      <c r="D80" s="206" t="s">
        <v>162</v>
      </c>
      <c r="E80" s="169">
        <v>3329</v>
      </c>
      <c r="F80" s="194" t="s">
        <v>18</v>
      </c>
      <c r="G80" s="69">
        <f>IF(F80="","",E80/H80*100)</f>
        <v>82.27879387048938</v>
      </c>
      <c r="H80" s="366">
        <v>4046</v>
      </c>
      <c r="I80" s="169">
        <v>3039520</v>
      </c>
      <c r="J80" s="71">
        <f t="shared" si="6"/>
        <v>123.14748226943171</v>
      </c>
      <c r="K80" s="196">
        <f t="shared" si="4"/>
        <v>1.6917396788989927E-2</v>
      </c>
      <c r="L80" s="367">
        <v>2468195</v>
      </c>
    </row>
    <row r="81" spans="2:12">
      <c r="B81" s="207" t="s">
        <v>163</v>
      </c>
      <c r="C81" s="208">
        <v>4</v>
      </c>
      <c r="D81" s="201" t="s">
        <v>164</v>
      </c>
      <c r="E81" s="169">
        <v>2</v>
      </c>
      <c r="F81" s="72" t="s">
        <v>18</v>
      </c>
      <c r="G81" s="69" t="s">
        <v>197</v>
      </c>
      <c r="H81" s="366"/>
      <c r="I81" s="169">
        <v>416</v>
      </c>
      <c r="J81" s="69" t="s">
        <v>197</v>
      </c>
      <c r="K81" s="196">
        <f t="shared" si="4"/>
        <v>2.3153777781425387E-6</v>
      </c>
      <c r="L81" s="367"/>
    </row>
    <row r="82" spans="2:12">
      <c r="B82" s="7" t="s">
        <v>165</v>
      </c>
      <c r="C82" s="8">
        <v>2</v>
      </c>
      <c r="D82" s="9" t="s">
        <v>166</v>
      </c>
      <c r="E82" s="168">
        <v>140836</v>
      </c>
      <c r="F82" s="8" t="s">
        <v>18</v>
      </c>
      <c r="G82" s="65">
        <f>IF(F82="","",E82/H82*100)</f>
        <v>128.45897751630412</v>
      </c>
      <c r="H82" s="364">
        <v>109635</v>
      </c>
      <c r="I82" s="168">
        <v>15101241</v>
      </c>
      <c r="J82" s="67">
        <f t="shared" si="6"/>
        <v>204.29248166693296</v>
      </c>
      <c r="K82" s="68">
        <f t="shared" si="4"/>
        <v>8.4050667869651471E-2</v>
      </c>
      <c r="L82" s="365">
        <v>7391971</v>
      </c>
    </row>
    <row r="83" spans="2:12">
      <c r="B83" s="7" t="s">
        <v>167</v>
      </c>
      <c r="C83" s="8">
        <v>2</v>
      </c>
      <c r="D83" s="9" t="s">
        <v>168</v>
      </c>
      <c r="E83" s="168">
        <v>39588</v>
      </c>
      <c r="F83" s="8" t="s">
        <v>18</v>
      </c>
      <c r="G83" s="65">
        <f t="shared" ref="G83:G95" si="7">IF(F83="","",E83/H83*100)</f>
        <v>86.627716142585172</v>
      </c>
      <c r="H83" s="364">
        <v>45699</v>
      </c>
      <c r="I83" s="168">
        <v>47869535</v>
      </c>
      <c r="J83" s="67">
        <f t="shared" si="6"/>
        <v>99.39474717640492</v>
      </c>
      <c r="K83" s="68">
        <f t="shared" si="4"/>
        <v>0.26643283074282814</v>
      </c>
      <c r="L83" s="365">
        <v>48161031</v>
      </c>
    </row>
    <row r="84" spans="2:12">
      <c r="B84" s="193" t="s">
        <v>169</v>
      </c>
      <c r="C84" s="194">
        <v>3</v>
      </c>
      <c r="D84" s="206" t="s">
        <v>170</v>
      </c>
      <c r="E84" s="169">
        <v>724</v>
      </c>
      <c r="F84" s="194" t="s">
        <v>18</v>
      </c>
      <c r="G84" s="69">
        <f>IF(F84="","",E84/H84*100)</f>
        <v>132.8440366972477</v>
      </c>
      <c r="H84" s="366">
        <v>545</v>
      </c>
      <c r="I84" s="169">
        <v>3860183</v>
      </c>
      <c r="J84" s="71">
        <f t="shared" si="6"/>
        <v>154.63004912275642</v>
      </c>
      <c r="K84" s="196">
        <f t="shared" si="4"/>
        <v>2.1485052735008656E-2</v>
      </c>
      <c r="L84" s="367">
        <v>2496399</v>
      </c>
    </row>
    <row r="85" spans="2:12">
      <c r="B85" s="193" t="s">
        <v>171</v>
      </c>
      <c r="C85" s="194">
        <v>3</v>
      </c>
      <c r="D85" s="195" t="s">
        <v>172</v>
      </c>
      <c r="E85" s="169">
        <v>32461</v>
      </c>
      <c r="F85" s="194" t="s">
        <v>18</v>
      </c>
      <c r="G85" s="69">
        <f>IF(F85="","",E85/H85*100)</f>
        <v>86.500386388466964</v>
      </c>
      <c r="H85" s="366">
        <v>37527</v>
      </c>
      <c r="I85" s="169">
        <v>31714010</v>
      </c>
      <c r="J85" s="71">
        <f t="shared" si="6"/>
        <v>92.880544774066692</v>
      </c>
      <c r="K85" s="196">
        <f t="shared" si="4"/>
        <v>0.17651421636968812</v>
      </c>
      <c r="L85" s="367">
        <v>34144944</v>
      </c>
    </row>
    <row r="86" spans="2:12">
      <c r="B86" s="7" t="s">
        <v>173</v>
      </c>
      <c r="C86" s="8">
        <v>2</v>
      </c>
      <c r="D86" s="10" t="s">
        <v>174</v>
      </c>
      <c r="E86" s="168">
        <v>2269917</v>
      </c>
      <c r="F86" s="8" t="s">
        <v>35</v>
      </c>
      <c r="G86" s="65">
        <f t="shared" si="7"/>
        <v>129.98756769478948</v>
      </c>
      <c r="H86" s="364">
        <v>1746257</v>
      </c>
      <c r="I86" s="168">
        <v>17704091</v>
      </c>
      <c r="J86" s="67">
        <f t="shared" si="6"/>
        <v>136.57656522041336</v>
      </c>
      <c r="K86" s="68">
        <f t="shared" si="4"/>
        <v>9.8537641547147392E-2</v>
      </c>
      <c r="L86" s="365">
        <v>12962759</v>
      </c>
    </row>
    <row r="87" spans="2:12">
      <c r="B87" s="193" t="s">
        <v>175</v>
      </c>
      <c r="C87" s="194">
        <v>3</v>
      </c>
      <c r="D87" s="195" t="s">
        <v>176</v>
      </c>
      <c r="E87" s="169">
        <v>3805</v>
      </c>
      <c r="F87" s="194" t="s">
        <v>35</v>
      </c>
      <c r="G87" s="69">
        <f t="shared" si="7"/>
        <v>59.028855103940423</v>
      </c>
      <c r="H87" s="366">
        <v>6446</v>
      </c>
      <c r="I87" s="169">
        <v>43806</v>
      </c>
      <c r="J87" s="71">
        <f t="shared" si="6"/>
        <v>71.079019957812747</v>
      </c>
      <c r="K87" s="196">
        <f t="shared" si="4"/>
        <v>2.4381595901276935E-4</v>
      </c>
      <c r="L87" s="367">
        <v>61630</v>
      </c>
    </row>
    <row r="88" spans="2:12">
      <c r="B88" s="198" t="s">
        <v>177</v>
      </c>
      <c r="C88" s="72">
        <v>3</v>
      </c>
      <c r="D88" s="199" t="s">
        <v>178</v>
      </c>
      <c r="E88" s="169">
        <v>71297</v>
      </c>
      <c r="F88" s="72" t="s">
        <v>35</v>
      </c>
      <c r="G88" s="69">
        <f t="shared" si="7"/>
        <v>106.32932158143558</v>
      </c>
      <c r="H88" s="366">
        <v>67053</v>
      </c>
      <c r="I88" s="169">
        <v>336494</v>
      </c>
      <c r="J88" s="71">
        <f t="shared" si="6"/>
        <v>81.059843225299801</v>
      </c>
      <c r="K88" s="196">
        <f t="shared" si="4"/>
        <v>1.8728623319189796E-3</v>
      </c>
      <c r="L88" s="367">
        <v>415118</v>
      </c>
    </row>
    <row r="89" spans="2:12">
      <c r="B89" s="193" t="s">
        <v>179</v>
      </c>
      <c r="C89" s="194">
        <v>3</v>
      </c>
      <c r="D89" s="195" t="s">
        <v>180</v>
      </c>
      <c r="E89" s="169">
        <v>17574</v>
      </c>
      <c r="F89" s="194" t="s">
        <v>35</v>
      </c>
      <c r="G89" s="69">
        <f t="shared" si="7"/>
        <v>425.82990065422825</v>
      </c>
      <c r="H89" s="366">
        <v>4127</v>
      </c>
      <c r="I89" s="169">
        <v>2042954</v>
      </c>
      <c r="J89" s="71">
        <f t="shared" si="6"/>
        <v>411.4611530033514</v>
      </c>
      <c r="K89" s="196">
        <f t="shared" si="4"/>
        <v>1.1370697820594741E-2</v>
      </c>
      <c r="L89" s="367">
        <v>496512</v>
      </c>
    </row>
    <row r="90" spans="2:12">
      <c r="B90" s="193" t="s">
        <v>181</v>
      </c>
      <c r="C90" s="194">
        <v>3</v>
      </c>
      <c r="D90" s="195" t="s">
        <v>182</v>
      </c>
      <c r="E90" s="169">
        <v>43625</v>
      </c>
      <c r="F90" s="194" t="s">
        <v>35</v>
      </c>
      <c r="G90" s="69">
        <f>IF(F90="","",E90/H90*100)</f>
        <v>91.080861014259767</v>
      </c>
      <c r="H90" s="366">
        <v>47897</v>
      </c>
      <c r="I90" s="169">
        <v>4548416</v>
      </c>
      <c r="J90" s="71">
        <f t="shared" si="6"/>
        <v>127.44966506892806</v>
      </c>
      <c r="K90" s="196">
        <f t="shared" si="4"/>
        <v>2.531562820227878E-2</v>
      </c>
      <c r="L90" s="367">
        <v>3568794</v>
      </c>
    </row>
    <row r="91" spans="2:12">
      <c r="B91" s="7" t="s">
        <v>183</v>
      </c>
      <c r="C91" s="8">
        <v>2</v>
      </c>
      <c r="D91" s="10" t="s">
        <v>184</v>
      </c>
      <c r="E91" s="168">
        <v>105487</v>
      </c>
      <c r="F91" s="8" t="s">
        <v>18</v>
      </c>
      <c r="G91" s="65">
        <f t="shared" si="7"/>
        <v>93.097574752003382</v>
      </c>
      <c r="H91" s="364">
        <v>113308</v>
      </c>
      <c r="I91" s="168">
        <v>87688634</v>
      </c>
      <c r="J91" s="67">
        <f t="shared" si="6"/>
        <v>106.08520968396786</v>
      </c>
      <c r="K91" s="68">
        <f t="shared" si="4"/>
        <v>0.48805844845979396</v>
      </c>
      <c r="L91" s="365">
        <v>82658680</v>
      </c>
    </row>
    <row r="92" spans="2:12">
      <c r="B92" s="193" t="s">
        <v>185</v>
      </c>
      <c r="C92" s="194">
        <v>3</v>
      </c>
      <c r="D92" s="195" t="s">
        <v>186</v>
      </c>
      <c r="E92" s="169">
        <v>14106</v>
      </c>
      <c r="F92" s="194" t="s">
        <v>18</v>
      </c>
      <c r="G92" s="69">
        <f>IF(F92="","",E92/H92*100)</f>
        <v>93.914780292942751</v>
      </c>
      <c r="H92" s="366">
        <v>15020</v>
      </c>
      <c r="I92" s="169">
        <v>28679630</v>
      </c>
      <c r="J92" s="71">
        <f t="shared" si="6"/>
        <v>99.17763115805765</v>
      </c>
      <c r="K92" s="196">
        <f t="shared" si="4"/>
        <v>0.15962542785420697</v>
      </c>
      <c r="L92" s="367">
        <v>28917438</v>
      </c>
    </row>
    <row r="93" spans="2:12">
      <c r="B93" s="193" t="s">
        <v>187</v>
      </c>
      <c r="C93" s="194">
        <v>3</v>
      </c>
      <c r="D93" s="195" t="s">
        <v>188</v>
      </c>
      <c r="E93" s="169">
        <v>50195</v>
      </c>
      <c r="F93" s="194" t="s">
        <v>18</v>
      </c>
      <c r="G93" s="69">
        <f t="shared" si="7"/>
        <v>103.54181278105531</v>
      </c>
      <c r="H93" s="366">
        <v>48478</v>
      </c>
      <c r="I93" s="169">
        <v>38576977</v>
      </c>
      <c r="J93" s="71">
        <f t="shared" si="6"/>
        <v>115.86527098844756</v>
      </c>
      <c r="K93" s="196">
        <f t="shared" si="4"/>
        <v>0.21471220022527843</v>
      </c>
      <c r="L93" s="367">
        <v>33294685</v>
      </c>
    </row>
    <row r="94" spans="2:12">
      <c r="B94" s="7" t="s">
        <v>189</v>
      </c>
      <c r="C94" s="8">
        <v>2</v>
      </c>
      <c r="D94" s="10" t="s">
        <v>190</v>
      </c>
      <c r="E94" s="168">
        <v>78440</v>
      </c>
      <c r="F94" s="8" t="s">
        <v>18</v>
      </c>
      <c r="G94" s="65">
        <f>IF(F94="","",E94/H94*100)</f>
        <v>81.770512994256052</v>
      </c>
      <c r="H94" s="364">
        <v>95927</v>
      </c>
      <c r="I94" s="168">
        <v>2208436</v>
      </c>
      <c r="J94" s="67">
        <f t="shared" si="6"/>
        <v>127.0116122516703</v>
      </c>
      <c r="K94" s="68">
        <f t="shared" si="4"/>
        <v>1.2291739516466336E-2</v>
      </c>
      <c r="L94" s="365">
        <v>1738767</v>
      </c>
    </row>
    <row r="95" spans="2:12">
      <c r="B95" s="193" t="s">
        <v>191</v>
      </c>
      <c r="C95" s="194">
        <v>3</v>
      </c>
      <c r="D95" s="195" t="s">
        <v>192</v>
      </c>
      <c r="E95" s="169">
        <v>56766</v>
      </c>
      <c r="F95" s="194" t="s">
        <v>18</v>
      </c>
      <c r="G95" s="69">
        <f t="shared" si="7"/>
        <v>71.693251998636001</v>
      </c>
      <c r="H95" s="366">
        <v>79179</v>
      </c>
      <c r="I95" s="169">
        <v>1825093</v>
      </c>
      <c r="J95" s="71">
        <f t="shared" si="6"/>
        <v>121.09725106659677</v>
      </c>
      <c r="K95" s="196">
        <f t="shared" si="4"/>
        <v>1.0158124459719954E-2</v>
      </c>
      <c r="L95" s="367">
        <v>1507130</v>
      </c>
    </row>
    <row r="96" spans="2:12">
      <c r="B96" s="193" t="s">
        <v>193</v>
      </c>
      <c r="C96" s="194">
        <v>4</v>
      </c>
      <c r="D96" s="195" t="s">
        <v>194</v>
      </c>
      <c r="E96" s="169">
        <v>56101</v>
      </c>
      <c r="F96" s="194" t="s">
        <v>18</v>
      </c>
      <c r="G96" s="69">
        <f>IF(F96="","",E96/H96*100)</f>
        <v>71.398027362392611</v>
      </c>
      <c r="H96" s="366">
        <v>78575</v>
      </c>
      <c r="I96" s="169">
        <v>1722018</v>
      </c>
      <c r="J96" s="71">
        <f t="shared" si="6"/>
        <v>119.63584396925626</v>
      </c>
      <c r="K96" s="196">
        <f t="shared" si="4"/>
        <v>9.584428391253506E-3</v>
      </c>
      <c r="L96" s="367">
        <v>1439383</v>
      </c>
    </row>
    <row r="97" spans="2:12">
      <c r="B97" s="193" t="s">
        <v>195</v>
      </c>
      <c r="C97" s="194">
        <v>4</v>
      </c>
      <c r="D97" s="195" t="s">
        <v>196</v>
      </c>
      <c r="E97" s="169">
        <v>630</v>
      </c>
      <c r="F97" s="194" t="s">
        <v>18</v>
      </c>
      <c r="G97" s="69">
        <f>IF(F97="","",E97/H97*100)</f>
        <v>105.52763819095476</v>
      </c>
      <c r="H97" s="366">
        <v>597</v>
      </c>
      <c r="I97" s="169">
        <v>94528</v>
      </c>
      <c r="J97" s="71">
        <f t="shared" si="6"/>
        <v>143.53741496598639</v>
      </c>
      <c r="K97" s="196">
        <f t="shared" si="4"/>
        <v>5.2612507358715851E-4</v>
      </c>
      <c r="L97" s="367">
        <v>65856</v>
      </c>
    </row>
    <row r="98" spans="2:12">
      <c r="B98" s="7" t="s">
        <v>198</v>
      </c>
      <c r="C98" s="8">
        <v>2</v>
      </c>
      <c r="D98" s="10" t="s">
        <v>199</v>
      </c>
      <c r="E98" s="168">
        <v>22</v>
      </c>
      <c r="F98" s="8" t="s">
        <v>200</v>
      </c>
      <c r="G98" s="65">
        <f>IF(F98="","",E98/H98*100)</f>
        <v>25.581395348837212</v>
      </c>
      <c r="H98" s="364">
        <v>86</v>
      </c>
      <c r="I98" s="168">
        <v>41665</v>
      </c>
      <c r="J98" s="67">
        <f t="shared" si="6"/>
        <v>16.662400921400977</v>
      </c>
      <c r="K98" s="68">
        <f t="shared" si="4"/>
        <v>2.3189955559208865E-4</v>
      </c>
      <c r="L98" s="365">
        <v>250054</v>
      </c>
    </row>
    <row r="99" spans="2:12">
      <c r="B99" s="7" t="s">
        <v>201</v>
      </c>
      <c r="C99" s="8">
        <v>2</v>
      </c>
      <c r="D99" s="10" t="s">
        <v>202</v>
      </c>
      <c r="E99" s="168">
        <v>629298</v>
      </c>
      <c r="F99" s="8" t="s">
        <v>18</v>
      </c>
      <c r="G99" s="65">
        <f>IF(F99="","",E99/H99*100)</f>
        <v>89.767883736455602</v>
      </c>
      <c r="H99" s="364">
        <v>701028</v>
      </c>
      <c r="I99" s="168">
        <v>323883868</v>
      </c>
      <c r="J99" s="67">
        <f t="shared" si="6"/>
        <v>107.54744211568304</v>
      </c>
      <c r="K99" s="68">
        <f t="shared" si="4"/>
        <v>1.8026767083318542</v>
      </c>
      <c r="L99" s="365">
        <v>301154413</v>
      </c>
    </row>
    <row r="100" spans="2:12">
      <c r="B100" s="193" t="s">
        <v>203</v>
      </c>
      <c r="C100" s="194">
        <v>3</v>
      </c>
      <c r="D100" s="195" t="s">
        <v>204</v>
      </c>
      <c r="E100" s="169">
        <v>554</v>
      </c>
      <c r="F100" s="194" t="s">
        <v>18</v>
      </c>
      <c r="G100" s="69">
        <f t="shared" ref="G100:G103" si="8">IF(F100="","",E100/H100*100)</f>
        <v>94.863013698630141</v>
      </c>
      <c r="H100" s="366">
        <v>584</v>
      </c>
      <c r="I100" s="169">
        <v>228733</v>
      </c>
      <c r="J100" s="71">
        <f t="shared" si="6"/>
        <v>100.38312999210042</v>
      </c>
      <c r="K100" s="196">
        <f t="shared" si="4"/>
        <v>1.2730848685766282E-3</v>
      </c>
      <c r="L100" s="367">
        <v>227860</v>
      </c>
    </row>
    <row r="101" spans="2:12">
      <c r="B101" s="193" t="s">
        <v>205</v>
      </c>
      <c r="C101" s="194">
        <v>3</v>
      </c>
      <c r="D101" s="195" t="s">
        <v>206</v>
      </c>
      <c r="E101" s="169">
        <v>25709</v>
      </c>
      <c r="F101" s="194" t="s">
        <v>18</v>
      </c>
      <c r="G101" s="69">
        <f t="shared" si="8"/>
        <v>86.089810132940428</v>
      </c>
      <c r="H101" s="366">
        <v>29863</v>
      </c>
      <c r="I101" s="169">
        <v>13923490</v>
      </c>
      <c r="J101" s="71">
        <f t="shared" si="6"/>
        <v>111.9075650163045</v>
      </c>
      <c r="K101" s="196">
        <f t="shared" si="4"/>
        <v>7.7495527260071778E-2</v>
      </c>
      <c r="L101" s="367">
        <v>12441956</v>
      </c>
    </row>
    <row r="102" spans="2:12">
      <c r="B102" s="193" t="s">
        <v>207</v>
      </c>
      <c r="C102" s="194">
        <v>4</v>
      </c>
      <c r="D102" s="195" t="s">
        <v>208</v>
      </c>
      <c r="E102" s="169">
        <v>4780</v>
      </c>
      <c r="F102" s="194" t="s">
        <v>18</v>
      </c>
      <c r="G102" s="69">
        <f>IF(F102="","",E102/H102*100)</f>
        <v>111.78671655753041</v>
      </c>
      <c r="H102" s="366">
        <v>4276</v>
      </c>
      <c r="I102" s="169">
        <v>778677</v>
      </c>
      <c r="J102" s="71">
        <f t="shared" si="6"/>
        <v>99.959049853914522</v>
      </c>
      <c r="K102" s="196">
        <f t="shared" si="4"/>
        <v>4.3339697647853314E-3</v>
      </c>
      <c r="L102" s="367">
        <v>778996</v>
      </c>
    </row>
    <row r="103" spans="2:12">
      <c r="B103" s="193" t="s">
        <v>209</v>
      </c>
      <c r="C103" s="194">
        <v>4</v>
      </c>
      <c r="D103" s="195" t="s">
        <v>210</v>
      </c>
      <c r="E103" s="169">
        <v>10255</v>
      </c>
      <c r="F103" s="194" t="s">
        <v>18</v>
      </c>
      <c r="G103" s="69">
        <f t="shared" si="8"/>
        <v>107.19138705968435</v>
      </c>
      <c r="H103" s="366">
        <v>9567</v>
      </c>
      <c r="I103" s="169">
        <v>9075240</v>
      </c>
      <c r="J103" s="71">
        <f t="shared" si="6"/>
        <v>117.04052009755053</v>
      </c>
      <c r="K103" s="196">
        <f t="shared" si="4"/>
        <v>5.0511079392572822E-2</v>
      </c>
      <c r="L103" s="367">
        <v>7753930</v>
      </c>
    </row>
    <row r="104" spans="2:12">
      <c r="B104" s="193" t="s">
        <v>211</v>
      </c>
      <c r="C104" s="194">
        <v>3</v>
      </c>
      <c r="D104" s="195" t="s">
        <v>212</v>
      </c>
      <c r="E104" s="169">
        <v>55026</v>
      </c>
      <c r="F104" s="194" t="s">
        <v>18</v>
      </c>
      <c r="G104" s="69">
        <f>IF(F104="","",E104/H104*100)</f>
        <v>91.175106044538694</v>
      </c>
      <c r="H104" s="366">
        <v>60352</v>
      </c>
      <c r="I104" s="169">
        <v>12084462</v>
      </c>
      <c r="J104" s="71">
        <f t="shared" si="6"/>
        <v>96.515048631853247</v>
      </c>
      <c r="K104" s="196">
        <f t="shared" si="4"/>
        <v>6.7259843210596013E-2</v>
      </c>
      <c r="L104" s="367">
        <v>12520806</v>
      </c>
    </row>
    <row r="105" spans="2:12">
      <c r="B105" s="193" t="s">
        <v>213</v>
      </c>
      <c r="C105" s="194">
        <v>3</v>
      </c>
      <c r="D105" s="195" t="s">
        <v>214</v>
      </c>
      <c r="E105" s="169">
        <v>20214248</v>
      </c>
      <c r="F105" s="194" t="s">
        <v>35</v>
      </c>
      <c r="G105" s="69">
        <f t="shared" ref="G105" si="9">IF(F105="","",E105/H105*100)</f>
        <v>72.160899339243599</v>
      </c>
      <c r="H105" s="366">
        <v>28012744</v>
      </c>
      <c r="I105" s="169">
        <v>3977448</v>
      </c>
      <c r="J105" s="71">
        <f t="shared" si="6"/>
        <v>86.735253287696139</v>
      </c>
      <c r="K105" s="196">
        <f t="shared" si="4"/>
        <v>2.2137727675282413E-2</v>
      </c>
      <c r="L105" s="367">
        <v>4585734</v>
      </c>
    </row>
    <row r="106" spans="2:12">
      <c r="B106" s="7" t="s">
        <v>215</v>
      </c>
      <c r="C106" s="8">
        <v>2</v>
      </c>
      <c r="D106" s="10" t="s">
        <v>216</v>
      </c>
      <c r="E106" s="168">
        <v>190550</v>
      </c>
      <c r="F106" s="8" t="s">
        <v>18</v>
      </c>
      <c r="G106" s="65">
        <f>IF(F106="","",E106/H106*100)</f>
        <v>84.373519422956861</v>
      </c>
      <c r="H106" s="364">
        <v>225841</v>
      </c>
      <c r="I106" s="168">
        <v>166979077</v>
      </c>
      <c r="J106" s="67">
        <f t="shared" si="6"/>
        <v>107.17343120910007</v>
      </c>
      <c r="K106" s="68">
        <f t="shared" si="4"/>
        <v>0.92937414495324977</v>
      </c>
      <c r="L106" s="365">
        <v>155802679</v>
      </c>
    </row>
    <row r="107" spans="2:12">
      <c r="B107" s="4" t="s">
        <v>217</v>
      </c>
      <c r="C107" s="5">
        <v>1</v>
      </c>
      <c r="D107" s="6" t="s">
        <v>218</v>
      </c>
      <c r="E107" s="170"/>
      <c r="F107" s="5"/>
      <c r="G107" s="61"/>
      <c r="H107" s="368"/>
      <c r="I107" s="170">
        <v>1446824891</v>
      </c>
      <c r="J107" s="63">
        <f t="shared" si="6"/>
        <v>113.21701215820082</v>
      </c>
      <c r="K107" s="64">
        <f t="shared" si="4"/>
        <v>8.0527552920310121</v>
      </c>
      <c r="L107" s="369">
        <v>1277921810</v>
      </c>
    </row>
    <row r="108" spans="2:12">
      <c r="B108" s="7" t="s">
        <v>219</v>
      </c>
      <c r="C108" s="8">
        <v>2</v>
      </c>
      <c r="D108" s="10" t="s">
        <v>220</v>
      </c>
      <c r="E108" s="168">
        <v>6</v>
      </c>
      <c r="F108" s="8" t="s">
        <v>18</v>
      </c>
      <c r="G108" s="65">
        <f>IF(F108="","",E108/H108*100)</f>
        <v>33.333333333333329</v>
      </c>
      <c r="H108" s="364">
        <v>18</v>
      </c>
      <c r="I108" s="168">
        <v>60139</v>
      </c>
      <c r="J108" s="67">
        <f t="shared" si="6"/>
        <v>86.941247903776102</v>
      </c>
      <c r="K108" s="68">
        <f t="shared" si="4"/>
        <v>3.3472236586469745E-4</v>
      </c>
      <c r="L108" s="365">
        <v>69172</v>
      </c>
    </row>
    <row r="109" spans="2:12">
      <c r="B109" s="7" t="s">
        <v>221</v>
      </c>
      <c r="C109" s="8">
        <v>2</v>
      </c>
      <c r="D109" s="10" t="s">
        <v>222</v>
      </c>
      <c r="E109" s="168">
        <v>236417</v>
      </c>
      <c r="F109" s="8" t="s">
        <v>18</v>
      </c>
      <c r="G109" s="65">
        <f t="shared" ref="G109:G113" si="10">IF(F109="","",E109/H109*100)</f>
        <v>99.02158297487361</v>
      </c>
      <c r="H109" s="364">
        <v>238753</v>
      </c>
      <c r="I109" s="168">
        <v>193275406</v>
      </c>
      <c r="J109" s="67">
        <f t="shared" si="6"/>
        <v>121.54031969875898</v>
      </c>
      <c r="K109" s="68">
        <f t="shared" si="4"/>
        <v>1.0757345675814354</v>
      </c>
      <c r="L109" s="365">
        <v>159021637</v>
      </c>
    </row>
    <row r="110" spans="2:12">
      <c r="B110" s="193" t="s">
        <v>223</v>
      </c>
      <c r="C110" s="194">
        <v>3</v>
      </c>
      <c r="D110" s="195" t="s">
        <v>224</v>
      </c>
      <c r="E110" s="169">
        <v>13793</v>
      </c>
      <c r="F110" s="194" t="s">
        <v>18</v>
      </c>
      <c r="G110" s="69">
        <f t="shared" si="10"/>
        <v>95.045479603087102</v>
      </c>
      <c r="H110" s="366">
        <v>14512</v>
      </c>
      <c r="I110" s="169">
        <v>27149559</v>
      </c>
      <c r="J110" s="71">
        <f t="shared" si="6"/>
        <v>112.18919678585746</v>
      </c>
      <c r="K110" s="196">
        <f t="shared" si="4"/>
        <v>0.15110934037252349</v>
      </c>
      <c r="L110" s="367">
        <v>24199798</v>
      </c>
    </row>
    <row r="111" spans="2:12">
      <c r="B111" s="193" t="s">
        <v>225</v>
      </c>
      <c r="C111" s="194">
        <v>3</v>
      </c>
      <c r="D111" s="195" t="s">
        <v>226</v>
      </c>
      <c r="E111" s="169">
        <v>212198732</v>
      </c>
      <c r="F111" s="194" t="s">
        <v>35</v>
      </c>
      <c r="G111" s="69">
        <f t="shared" si="10"/>
        <v>99.735387557440674</v>
      </c>
      <c r="H111" s="366">
        <v>212761726</v>
      </c>
      <c r="I111" s="169">
        <v>120909160</v>
      </c>
      <c r="J111" s="71">
        <f t="shared" si="6"/>
        <v>131.19556962797233</v>
      </c>
      <c r="K111" s="196">
        <f t="shared" si="4"/>
        <v>0.67295764961029014</v>
      </c>
      <c r="L111" s="367">
        <v>92159484</v>
      </c>
    </row>
    <row r="112" spans="2:12">
      <c r="B112" s="193" t="s">
        <v>227</v>
      </c>
      <c r="C112" s="194">
        <v>4</v>
      </c>
      <c r="D112" s="195" t="s">
        <v>228</v>
      </c>
      <c r="E112" s="169">
        <v>197699611</v>
      </c>
      <c r="F112" s="194" t="s">
        <v>35</v>
      </c>
      <c r="G112" s="69">
        <f t="shared" si="10"/>
        <v>98.106797105856685</v>
      </c>
      <c r="H112" s="366">
        <v>201514693</v>
      </c>
      <c r="I112" s="169">
        <v>118737327</v>
      </c>
      <c r="J112" s="71">
        <f t="shared" si="6"/>
        <v>131.60351139018343</v>
      </c>
      <c r="K112" s="196">
        <f t="shared" si="4"/>
        <v>0.6608696355092406</v>
      </c>
      <c r="L112" s="367">
        <v>90223525</v>
      </c>
    </row>
    <row r="113" spans="2:12">
      <c r="B113" s="193" t="s">
        <v>229</v>
      </c>
      <c r="C113" s="194">
        <v>4</v>
      </c>
      <c r="D113" s="195" t="s">
        <v>230</v>
      </c>
      <c r="E113" s="169">
        <v>120458</v>
      </c>
      <c r="F113" s="194" t="s">
        <v>35</v>
      </c>
      <c r="G113" s="69">
        <f t="shared" si="10"/>
        <v>83.390792661820697</v>
      </c>
      <c r="H113" s="366">
        <v>144450</v>
      </c>
      <c r="I113" s="169">
        <v>522764</v>
      </c>
      <c r="J113" s="71">
        <f t="shared" si="6"/>
        <v>100.24276219659521</v>
      </c>
      <c r="K113" s="196">
        <f t="shared" si="4"/>
        <v>2.9096061269541012E-3</v>
      </c>
      <c r="L113" s="367">
        <v>521498</v>
      </c>
    </row>
    <row r="114" spans="2:12">
      <c r="B114" s="193" t="s">
        <v>231</v>
      </c>
      <c r="C114" s="194">
        <v>3</v>
      </c>
      <c r="D114" s="195" t="s">
        <v>232</v>
      </c>
      <c r="E114" s="169">
        <v>659566</v>
      </c>
      <c r="F114" s="194" t="s">
        <v>35</v>
      </c>
      <c r="G114" s="69">
        <f>IF(F114="","",E114/H114*100)</f>
        <v>122.20951971554621</v>
      </c>
      <c r="H114" s="366">
        <v>539701</v>
      </c>
      <c r="I114" s="169">
        <v>6361025</v>
      </c>
      <c r="J114" s="71">
        <f t="shared" si="6"/>
        <v>100.54972552451311</v>
      </c>
      <c r="K114" s="196">
        <f t="shared" si="4"/>
        <v>3.5404269065406592E-2</v>
      </c>
      <c r="L114" s="367">
        <v>6326248</v>
      </c>
    </row>
    <row r="115" spans="2:12">
      <c r="B115" s="7" t="s">
        <v>233</v>
      </c>
      <c r="C115" s="8">
        <v>2</v>
      </c>
      <c r="D115" s="10" t="s">
        <v>234</v>
      </c>
      <c r="E115" s="168"/>
      <c r="F115" s="8"/>
      <c r="G115" s="65"/>
      <c r="H115" s="364"/>
      <c r="I115" s="168">
        <v>1057814</v>
      </c>
      <c r="J115" s="67">
        <f t="shared" si="6"/>
        <v>112.76853865506801</v>
      </c>
      <c r="K115" s="68">
        <f t="shared" si="4"/>
        <v>5.8875938197309411E-3</v>
      </c>
      <c r="L115" s="365">
        <v>938040</v>
      </c>
    </row>
    <row r="116" spans="2:12">
      <c r="B116" s="193" t="s">
        <v>235</v>
      </c>
      <c r="C116" s="194">
        <v>3</v>
      </c>
      <c r="D116" s="195" t="s">
        <v>236</v>
      </c>
      <c r="E116" s="169"/>
      <c r="F116" s="194"/>
      <c r="G116" s="69"/>
      <c r="H116" s="366"/>
      <c r="I116" s="169">
        <v>112641</v>
      </c>
      <c r="J116" s="71">
        <f t="shared" si="6"/>
        <v>95.949606460186033</v>
      </c>
      <c r="K116" s="196">
        <f t="shared" si="4"/>
        <v>6.2693862573979262E-4</v>
      </c>
      <c r="L116" s="367">
        <v>117396</v>
      </c>
    </row>
    <row r="117" spans="2:12">
      <c r="B117" s="193" t="s">
        <v>237</v>
      </c>
      <c r="C117" s="194">
        <v>4</v>
      </c>
      <c r="D117" s="195" t="s">
        <v>238</v>
      </c>
      <c r="E117" s="169">
        <v>7149</v>
      </c>
      <c r="F117" s="194" t="s">
        <v>239</v>
      </c>
      <c r="G117" s="69">
        <f>IF(F117="","",E117/H117*100)</f>
        <v>32.666209732693623</v>
      </c>
      <c r="H117" s="366">
        <v>21885</v>
      </c>
      <c r="I117" s="169">
        <v>16723</v>
      </c>
      <c r="J117" s="71">
        <f t="shared" si="6"/>
        <v>82.472752379543323</v>
      </c>
      <c r="K117" s="196">
        <f t="shared" si="4"/>
        <v>9.3077073518936724E-5</v>
      </c>
      <c r="L117" s="367">
        <v>20277</v>
      </c>
    </row>
    <row r="118" spans="2:12">
      <c r="B118" s="193" t="s">
        <v>240</v>
      </c>
      <c r="C118" s="194">
        <v>4</v>
      </c>
      <c r="D118" s="195" t="s">
        <v>241</v>
      </c>
      <c r="E118" s="169"/>
      <c r="F118" s="194"/>
      <c r="G118" s="69" t="str">
        <f t="shared" ref="G118" si="11">IF(F118="","",E118/H118*100)</f>
        <v/>
      </c>
      <c r="H118" s="366"/>
      <c r="I118" s="169">
        <v>47834</v>
      </c>
      <c r="J118" s="71">
        <f t="shared" si="6"/>
        <v>140.27154628896514</v>
      </c>
      <c r="K118" s="196">
        <f t="shared" si="4"/>
        <v>2.6623504961459187E-4</v>
      </c>
      <c r="L118" s="367">
        <v>34101</v>
      </c>
    </row>
    <row r="119" spans="2:12">
      <c r="B119" s="193" t="s">
        <v>242</v>
      </c>
      <c r="C119" s="194">
        <v>3</v>
      </c>
      <c r="D119" s="195" t="s">
        <v>243</v>
      </c>
      <c r="E119" s="169">
        <v>514</v>
      </c>
      <c r="F119" s="194" t="s">
        <v>18</v>
      </c>
      <c r="G119" s="69">
        <f>IF(F119="","",E119/H119*100)</f>
        <v>110.0642398286938</v>
      </c>
      <c r="H119" s="366">
        <v>467</v>
      </c>
      <c r="I119" s="169">
        <v>759420</v>
      </c>
      <c r="J119" s="71">
        <f t="shared" si="6"/>
        <v>117.92016297832959</v>
      </c>
      <c r="K119" s="196">
        <f t="shared" si="4"/>
        <v>4.2267889237428049E-3</v>
      </c>
      <c r="L119" s="367">
        <v>644012</v>
      </c>
    </row>
    <row r="120" spans="2:12">
      <c r="B120" s="193" t="s">
        <v>244</v>
      </c>
      <c r="C120" s="194">
        <v>4</v>
      </c>
      <c r="D120" s="195" t="s">
        <v>245</v>
      </c>
      <c r="E120" s="169">
        <v>82</v>
      </c>
      <c r="F120" s="194" t="s">
        <v>18</v>
      </c>
      <c r="G120" s="69">
        <f>IF(F120="","",E120/H120*100)</f>
        <v>132.25806451612902</v>
      </c>
      <c r="H120" s="366">
        <v>62</v>
      </c>
      <c r="I120" s="169">
        <v>270265</v>
      </c>
      <c r="J120" s="71">
        <f t="shared" si="6"/>
        <v>127.90037338684108</v>
      </c>
      <c r="K120" s="196">
        <f t="shared" si="4"/>
        <v>1.5042441711771474E-3</v>
      </c>
      <c r="L120" s="367">
        <v>211309</v>
      </c>
    </row>
    <row r="121" spans="2:12">
      <c r="B121" s="7" t="s">
        <v>246</v>
      </c>
      <c r="C121" s="8">
        <v>2</v>
      </c>
      <c r="D121" s="10" t="s">
        <v>247</v>
      </c>
      <c r="E121" s="168">
        <v>120914</v>
      </c>
      <c r="F121" s="8" t="s">
        <v>18</v>
      </c>
      <c r="G121" s="65">
        <f t="shared" ref="G121:G184" si="12">IF(F121="","",E121/H121*100)</f>
        <v>86.780590384187519</v>
      </c>
      <c r="H121" s="364">
        <v>139333</v>
      </c>
      <c r="I121" s="168">
        <v>30042164</v>
      </c>
      <c r="J121" s="67">
        <f t="shared" si="6"/>
        <v>110.77520650399788</v>
      </c>
      <c r="K121" s="68">
        <f t="shared" si="4"/>
        <v>0.16720903589642733</v>
      </c>
      <c r="L121" s="365">
        <v>27119935</v>
      </c>
    </row>
    <row r="122" spans="2:12">
      <c r="B122" s="193" t="s">
        <v>248</v>
      </c>
      <c r="C122" s="194">
        <v>3</v>
      </c>
      <c r="D122" s="195" t="s">
        <v>249</v>
      </c>
      <c r="E122" s="169">
        <v>115959</v>
      </c>
      <c r="F122" s="194" t="s">
        <v>18</v>
      </c>
      <c r="G122" s="69">
        <f t="shared" si="12"/>
        <v>86.542379712070215</v>
      </c>
      <c r="H122" s="366">
        <v>133991</v>
      </c>
      <c r="I122" s="169">
        <v>24451513</v>
      </c>
      <c r="J122" s="71">
        <f t="shared" si="6"/>
        <v>108.3618483889518</v>
      </c>
      <c r="K122" s="196">
        <f t="shared" si="4"/>
        <v>0.13609252365904664</v>
      </c>
      <c r="L122" s="367">
        <v>22564688</v>
      </c>
    </row>
    <row r="123" spans="2:12">
      <c r="B123" s="370" t="s">
        <v>1297</v>
      </c>
      <c r="C123" s="72">
        <v>4</v>
      </c>
      <c r="D123" s="371" t="s">
        <v>1298</v>
      </c>
      <c r="E123" s="169">
        <v>10</v>
      </c>
      <c r="F123" s="372" t="s">
        <v>18</v>
      </c>
      <c r="G123" s="69" t="s">
        <v>197</v>
      </c>
      <c r="H123" s="366"/>
      <c r="I123" s="169">
        <v>601</v>
      </c>
      <c r="J123" s="69" t="s">
        <v>197</v>
      </c>
      <c r="K123" s="196">
        <f t="shared" si="4"/>
        <v>3.3450529919799661E-6</v>
      </c>
      <c r="L123" s="367"/>
    </row>
    <row r="124" spans="2:12">
      <c r="B124" s="193" t="s">
        <v>250</v>
      </c>
      <c r="C124" s="194">
        <v>4</v>
      </c>
      <c r="D124" s="195" t="s">
        <v>251</v>
      </c>
      <c r="E124" s="169">
        <v>956084</v>
      </c>
      <c r="F124" s="194" t="s">
        <v>35</v>
      </c>
      <c r="G124" s="69">
        <f t="shared" si="12"/>
        <v>61.39570486158604</v>
      </c>
      <c r="H124" s="366">
        <v>1557249</v>
      </c>
      <c r="I124" s="169">
        <v>159529</v>
      </c>
      <c r="J124" s="71">
        <f t="shared" si="6"/>
        <v>73.886120271221614</v>
      </c>
      <c r="K124" s="196">
        <f t="shared" si="4"/>
        <v>8.8790841723389692E-4</v>
      </c>
      <c r="L124" s="367">
        <v>215912</v>
      </c>
    </row>
    <row r="125" spans="2:12">
      <c r="B125" s="193" t="s">
        <v>252</v>
      </c>
      <c r="C125" s="194">
        <v>4</v>
      </c>
      <c r="D125" s="195" t="s">
        <v>253</v>
      </c>
      <c r="E125" s="169">
        <v>40321</v>
      </c>
      <c r="F125" s="194" t="s">
        <v>18</v>
      </c>
      <c r="G125" s="69">
        <f t="shared" si="12"/>
        <v>95.195485881575209</v>
      </c>
      <c r="H125" s="366">
        <v>42356</v>
      </c>
      <c r="I125" s="169">
        <v>7345156</v>
      </c>
      <c r="J125" s="71">
        <f t="shared" si="6"/>
        <v>110.78847136574774</v>
      </c>
      <c r="K125" s="196">
        <f t="shared" si="4"/>
        <v>4.0881757161996005E-2</v>
      </c>
      <c r="L125" s="367">
        <v>6629892</v>
      </c>
    </row>
    <row r="126" spans="2:12">
      <c r="B126" s="193" t="s">
        <v>254</v>
      </c>
      <c r="C126" s="194">
        <v>5</v>
      </c>
      <c r="D126" s="195" t="s">
        <v>255</v>
      </c>
      <c r="E126" s="169">
        <v>40321</v>
      </c>
      <c r="F126" s="194" t="s">
        <v>18</v>
      </c>
      <c r="G126" s="69">
        <f t="shared" si="12"/>
        <v>95.195485881575209</v>
      </c>
      <c r="H126" s="366">
        <v>42356</v>
      </c>
      <c r="I126" s="169">
        <v>7345156</v>
      </c>
      <c r="J126" s="71">
        <f t="shared" si="6"/>
        <v>110.78847136574774</v>
      </c>
      <c r="K126" s="196">
        <f t="shared" si="4"/>
        <v>4.0881757161996005E-2</v>
      </c>
      <c r="L126" s="367">
        <v>6629892</v>
      </c>
    </row>
    <row r="127" spans="2:12">
      <c r="B127" s="193" t="s">
        <v>256</v>
      </c>
      <c r="C127" s="194">
        <v>4</v>
      </c>
      <c r="D127" s="195" t="s">
        <v>257</v>
      </c>
      <c r="E127" s="169">
        <v>3072</v>
      </c>
      <c r="F127" s="194" t="s">
        <v>18</v>
      </c>
      <c r="G127" s="69">
        <f t="shared" si="12"/>
        <v>88.786127167630056</v>
      </c>
      <c r="H127" s="366">
        <v>3460</v>
      </c>
      <c r="I127" s="169">
        <v>606708</v>
      </c>
      <c r="J127" s="71">
        <f t="shared" si="6"/>
        <v>93.288885745301783</v>
      </c>
      <c r="K127" s="196">
        <f t="shared" si="4"/>
        <v>3.3768226466858258E-3</v>
      </c>
      <c r="L127" s="367">
        <v>650354</v>
      </c>
    </row>
    <row r="128" spans="2:12">
      <c r="B128" s="193" t="s">
        <v>258</v>
      </c>
      <c r="C128" s="194">
        <v>4</v>
      </c>
      <c r="D128" s="195" t="s">
        <v>259</v>
      </c>
      <c r="E128" s="169">
        <v>16116</v>
      </c>
      <c r="F128" s="194" t="s">
        <v>18</v>
      </c>
      <c r="G128" s="69">
        <f t="shared" si="12"/>
        <v>92.096691239499393</v>
      </c>
      <c r="H128" s="366">
        <v>17499</v>
      </c>
      <c r="I128" s="169">
        <v>1587678</v>
      </c>
      <c r="J128" s="71">
        <f t="shared" si="6"/>
        <v>126.10607449392455</v>
      </c>
      <c r="K128" s="196">
        <f t="shared" si="4"/>
        <v>8.8367172116485329E-3</v>
      </c>
      <c r="L128" s="367">
        <v>1259002</v>
      </c>
    </row>
    <row r="129" spans="2:12">
      <c r="B129" s="193" t="s">
        <v>260</v>
      </c>
      <c r="C129" s="194">
        <v>5</v>
      </c>
      <c r="D129" s="195" t="s">
        <v>255</v>
      </c>
      <c r="E129" s="169">
        <v>15943</v>
      </c>
      <c r="F129" s="194" t="s">
        <v>18</v>
      </c>
      <c r="G129" s="69">
        <f t="shared" si="12"/>
        <v>91.615906217676127</v>
      </c>
      <c r="H129" s="366">
        <v>17402</v>
      </c>
      <c r="I129" s="169">
        <v>1557534</v>
      </c>
      <c r="J129" s="71">
        <f t="shared" si="6"/>
        <v>126.73336126966561</v>
      </c>
      <c r="K129" s="196">
        <f t="shared" si="4"/>
        <v>8.6689413757246661E-3</v>
      </c>
      <c r="L129" s="367">
        <v>1228985</v>
      </c>
    </row>
    <row r="130" spans="2:12">
      <c r="B130" s="193" t="s">
        <v>261</v>
      </c>
      <c r="C130" s="194">
        <v>4</v>
      </c>
      <c r="D130" s="195" t="s">
        <v>262</v>
      </c>
      <c r="E130" s="169">
        <v>173</v>
      </c>
      <c r="F130" s="194" t="s">
        <v>18</v>
      </c>
      <c r="G130" s="69">
        <f t="shared" si="12"/>
        <v>38.444444444444443</v>
      </c>
      <c r="H130" s="366">
        <v>450</v>
      </c>
      <c r="I130" s="169">
        <v>142107</v>
      </c>
      <c r="J130" s="71">
        <f t="shared" si="6"/>
        <v>58.779708969978742</v>
      </c>
      <c r="K130" s="196">
        <f t="shared" si="4"/>
        <v>7.9094084115024458E-4</v>
      </c>
      <c r="L130" s="367">
        <v>241762</v>
      </c>
    </row>
    <row r="131" spans="2:12">
      <c r="B131" s="193" t="s">
        <v>263</v>
      </c>
      <c r="C131" s="194">
        <v>3</v>
      </c>
      <c r="D131" s="195" t="s">
        <v>264</v>
      </c>
      <c r="E131" s="169">
        <v>239904</v>
      </c>
      <c r="F131" s="194" t="s">
        <v>35</v>
      </c>
      <c r="G131" s="69">
        <f t="shared" si="12"/>
        <v>169.35077403096125</v>
      </c>
      <c r="H131" s="366">
        <v>141661</v>
      </c>
      <c r="I131" s="169">
        <v>193834</v>
      </c>
      <c r="J131" s="71">
        <f t="shared" si="6"/>
        <v>145.20270877655591</v>
      </c>
      <c r="K131" s="196">
        <f t="shared" si="4"/>
        <v>1.078843596751156E-3</v>
      </c>
      <c r="L131" s="367">
        <v>133492</v>
      </c>
    </row>
    <row r="132" spans="2:12">
      <c r="B132" s="193" t="s">
        <v>265</v>
      </c>
      <c r="C132" s="194">
        <v>3</v>
      </c>
      <c r="D132" s="195" t="s">
        <v>266</v>
      </c>
      <c r="E132" s="169">
        <v>1475753</v>
      </c>
      <c r="F132" s="194" t="s">
        <v>35</v>
      </c>
      <c r="G132" s="69">
        <f t="shared" si="12"/>
        <v>92.167798450997068</v>
      </c>
      <c r="H132" s="366">
        <v>1601159</v>
      </c>
      <c r="I132" s="169">
        <v>1316722</v>
      </c>
      <c r="J132" s="71">
        <f t="shared" si="6"/>
        <v>109.99375150364885</v>
      </c>
      <c r="K132" s="196">
        <f t="shared" si="4"/>
        <v>7.3286270644024043E-3</v>
      </c>
      <c r="L132" s="367">
        <v>1197088</v>
      </c>
    </row>
    <row r="133" spans="2:12">
      <c r="B133" s="7" t="s">
        <v>267</v>
      </c>
      <c r="C133" s="8">
        <v>2</v>
      </c>
      <c r="D133" s="10" t="s">
        <v>268</v>
      </c>
      <c r="E133" s="168"/>
      <c r="F133" s="8"/>
      <c r="G133" s="65" t="str">
        <f t="shared" si="12"/>
        <v/>
      </c>
      <c r="H133" s="364"/>
      <c r="I133" s="168">
        <v>69794161</v>
      </c>
      <c r="J133" s="67">
        <f t="shared" si="6"/>
        <v>105.85073040081048</v>
      </c>
      <c r="K133" s="68">
        <f t="shared" si="4"/>
        <v>0.38846117649880441</v>
      </c>
      <c r="L133" s="365">
        <v>65936400</v>
      </c>
    </row>
    <row r="134" spans="2:12">
      <c r="B134" s="193" t="s">
        <v>269</v>
      </c>
      <c r="C134" s="194">
        <v>3</v>
      </c>
      <c r="D134" s="195" t="s">
        <v>270</v>
      </c>
      <c r="E134" s="169">
        <v>19482</v>
      </c>
      <c r="F134" s="194" t="s">
        <v>18</v>
      </c>
      <c r="G134" s="69">
        <f t="shared" si="12"/>
        <v>92.9795256049253</v>
      </c>
      <c r="H134" s="366">
        <v>20953</v>
      </c>
      <c r="I134" s="169">
        <v>19026913</v>
      </c>
      <c r="J134" s="71">
        <f t="shared" si="6"/>
        <v>98.148180340303952</v>
      </c>
      <c r="K134" s="196">
        <f t="shared" si="4"/>
        <v>0.10590022006454661</v>
      </c>
      <c r="L134" s="367">
        <v>19385905</v>
      </c>
    </row>
    <row r="135" spans="2:12">
      <c r="B135" s="193" t="s">
        <v>271</v>
      </c>
      <c r="C135" s="194">
        <v>4</v>
      </c>
      <c r="D135" s="195" t="s">
        <v>272</v>
      </c>
      <c r="E135" s="169">
        <v>98702</v>
      </c>
      <c r="F135" s="194" t="s">
        <v>35</v>
      </c>
      <c r="G135" s="69">
        <f t="shared" si="12"/>
        <v>63.264835207096802</v>
      </c>
      <c r="H135" s="366">
        <v>156014</v>
      </c>
      <c r="I135" s="169">
        <v>347430</v>
      </c>
      <c r="J135" s="71">
        <f t="shared" si="6"/>
        <v>69.633204594512804</v>
      </c>
      <c r="K135" s="196">
        <f t="shared" ref="K135:K198" si="13">I135/$I$406*100</f>
        <v>1.9337300515866883E-3</v>
      </c>
      <c r="L135" s="367">
        <v>498943</v>
      </c>
    </row>
    <row r="136" spans="2:12">
      <c r="B136" s="193" t="s">
        <v>273</v>
      </c>
      <c r="C136" s="194">
        <v>4</v>
      </c>
      <c r="D136" s="195" t="s">
        <v>274</v>
      </c>
      <c r="E136" s="169">
        <v>237</v>
      </c>
      <c r="F136" s="194" t="s">
        <v>18</v>
      </c>
      <c r="G136" s="69">
        <f t="shared" si="12"/>
        <v>57.384987893462466</v>
      </c>
      <c r="H136" s="366">
        <v>413</v>
      </c>
      <c r="I136" s="169">
        <v>428037</v>
      </c>
      <c r="J136" s="71">
        <f t="shared" si="6"/>
        <v>83.779170931923559</v>
      </c>
      <c r="K136" s="196">
        <f t="shared" si="13"/>
        <v>2.3823734567855717E-3</v>
      </c>
      <c r="L136" s="367">
        <v>510911</v>
      </c>
    </row>
    <row r="137" spans="2:12">
      <c r="B137" s="193" t="s">
        <v>275</v>
      </c>
      <c r="C137" s="194">
        <v>4</v>
      </c>
      <c r="D137" s="195" t="s">
        <v>276</v>
      </c>
      <c r="E137" s="169">
        <v>18122</v>
      </c>
      <c r="F137" s="194" t="s">
        <v>18</v>
      </c>
      <c r="G137" s="69">
        <f t="shared" si="12"/>
        <v>93.54255923192072</v>
      </c>
      <c r="H137" s="366">
        <v>19373</v>
      </c>
      <c r="I137" s="169">
        <v>16442415</v>
      </c>
      <c r="J137" s="71">
        <f t="shared" si="6"/>
        <v>98.402098457665929</v>
      </c>
      <c r="K137" s="196">
        <f t="shared" si="13"/>
        <v>9.151539016826335E-2</v>
      </c>
      <c r="L137" s="367">
        <v>16709415</v>
      </c>
    </row>
    <row r="138" spans="2:12">
      <c r="B138" s="193" t="s">
        <v>277</v>
      </c>
      <c r="C138" s="194">
        <v>4</v>
      </c>
      <c r="D138" s="195" t="s">
        <v>278</v>
      </c>
      <c r="E138" s="169">
        <v>16</v>
      </c>
      <c r="F138" s="194" t="s">
        <v>18</v>
      </c>
      <c r="G138" s="69">
        <f t="shared" si="12"/>
        <v>53.333333333333336</v>
      </c>
      <c r="H138" s="366">
        <v>30</v>
      </c>
      <c r="I138" s="169">
        <v>66796</v>
      </c>
      <c r="J138" s="71">
        <f t="shared" ref="J138:J201" si="14">I138/L138*100</f>
        <v>74.231799339875309</v>
      </c>
      <c r="K138" s="196">
        <f t="shared" si="13"/>
        <v>3.7177397612694478E-4</v>
      </c>
      <c r="L138" s="367">
        <v>89983</v>
      </c>
    </row>
    <row r="139" spans="2:12">
      <c r="B139" s="193" t="s">
        <v>279</v>
      </c>
      <c r="C139" s="194">
        <v>3</v>
      </c>
      <c r="D139" s="195" t="s">
        <v>280</v>
      </c>
      <c r="E139" s="169"/>
      <c r="F139" s="194"/>
      <c r="G139" s="69" t="str">
        <f t="shared" si="12"/>
        <v/>
      </c>
      <c r="H139" s="366"/>
      <c r="I139" s="169">
        <v>16863693</v>
      </c>
      <c r="J139" s="71">
        <f t="shared" si="14"/>
        <v>120.97919606339845</v>
      </c>
      <c r="K139" s="196">
        <f t="shared" si="13"/>
        <v>9.386014430196607E-2</v>
      </c>
      <c r="L139" s="367">
        <v>13939333</v>
      </c>
    </row>
    <row r="140" spans="2:12">
      <c r="B140" s="193" t="s">
        <v>281</v>
      </c>
      <c r="C140" s="194">
        <v>4</v>
      </c>
      <c r="D140" s="195" t="s">
        <v>282</v>
      </c>
      <c r="E140" s="169">
        <v>2438082</v>
      </c>
      <c r="F140" s="194" t="s">
        <v>239</v>
      </c>
      <c r="G140" s="69">
        <f t="shared" si="12"/>
        <v>103.29993640361377</v>
      </c>
      <c r="H140" s="366">
        <v>2360197</v>
      </c>
      <c r="I140" s="169">
        <v>2010439</v>
      </c>
      <c r="J140" s="71">
        <f t="shared" si="14"/>
        <v>133.33742322336835</v>
      </c>
      <c r="K140" s="196">
        <f t="shared" si="13"/>
        <v>1.1189725444497855E-2</v>
      </c>
      <c r="L140" s="367">
        <v>1507783</v>
      </c>
    </row>
    <row r="141" spans="2:12">
      <c r="B141" s="193" t="s">
        <v>283</v>
      </c>
      <c r="C141" s="194">
        <v>4</v>
      </c>
      <c r="D141" s="195" t="s">
        <v>284</v>
      </c>
      <c r="E141" s="169">
        <v>7801</v>
      </c>
      <c r="F141" s="194" t="s">
        <v>239</v>
      </c>
      <c r="G141" s="69">
        <f t="shared" si="12"/>
        <v>48.909090909090907</v>
      </c>
      <c r="H141" s="366">
        <v>15950</v>
      </c>
      <c r="I141" s="169">
        <v>17904</v>
      </c>
      <c r="J141" s="71">
        <f t="shared" si="14"/>
        <v>127.85831607512677</v>
      </c>
      <c r="K141" s="196">
        <f t="shared" si="13"/>
        <v>9.9650297451596201E-5</v>
      </c>
      <c r="L141" s="367">
        <v>14003</v>
      </c>
    </row>
    <row r="142" spans="2:12">
      <c r="B142" s="193" t="s">
        <v>285</v>
      </c>
      <c r="C142" s="194">
        <v>4</v>
      </c>
      <c r="D142" s="195" t="s">
        <v>286</v>
      </c>
      <c r="E142" s="169">
        <v>1435994</v>
      </c>
      <c r="F142" s="194" t="s">
        <v>239</v>
      </c>
      <c r="G142" s="69">
        <f t="shared" si="12"/>
        <v>152.19055693921891</v>
      </c>
      <c r="H142" s="366">
        <v>943550</v>
      </c>
      <c r="I142" s="169">
        <v>1851143</v>
      </c>
      <c r="J142" s="71">
        <f t="shared" si="14"/>
        <v>153.0414114106666</v>
      </c>
      <c r="K142" s="196">
        <f t="shared" si="13"/>
        <v>1.0303113861452197E-2</v>
      </c>
      <c r="L142" s="367">
        <v>1209570</v>
      </c>
    </row>
    <row r="143" spans="2:12">
      <c r="B143" s="193" t="s">
        <v>287</v>
      </c>
      <c r="C143" s="194">
        <v>4</v>
      </c>
      <c r="D143" s="195" t="s">
        <v>288</v>
      </c>
      <c r="E143" s="169">
        <v>26905669</v>
      </c>
      <c r="F143" s="194" t="s">
        <v>239</v>
      </c>
      <c r="G143" s="69">
        <f t="shared" si="12"/>
        <v>85.332055546250658</v>
      </c>
      <c r="H143" s="366">
        <v>31530553</v>
      </c>
      <c r="I143" s="169">
        <v>7363436</v>
      </c>
      <c r="J143" s="71">
        <f t="shared" si="14"/>
        <v>110.80729235246221</v>
      </c>
      <c r="K143" s="196">
        <f t="shared" si="13"/>
        <v>4.0983500204747073E-2</v>
      </c>
      <c r="L143" s="367">
        <v>6645263</v>
      </c>
    </row>
    <row r="144" spans="2:12">
      <c r="B144" s="193" t="s">
        <v>289</v>
      </c>
      <c r="C144" s="194">
        <v>4</v>
      </c>
      <c r="D144" s="195" t="s">
        <v>290</v>
      </c>
      <c r="E144" s="169">
        <v>2272121</v>
      </c>
      <c r="F144" s="194" t="s">
        <v>35</v>
      </c>
      <c r="G144" s="69">
        <f t="shared" si="12"/>
        <v>129.65959321469046</v>
      </c>
      <c r="H144" s="366">
        <v>1752374</v>
      </c>
      <c r="I144" s="169">
        <v>3939148</v>
      </c>
      <c r="J144" s="71">
        <f t="shared" si="14"/>
        <v>123.39865792163619</v>
      </c>
      <c r="K144" s="196">
        <f t="shared" si="13"/>
        <v>2.1924557076958232E-2</v>
      </c>
      <c r="L144" s="367">
        <v>3192213</v>
      </c>
    </row>
    <row r="145" spans="2:12">
      <c r="B145" s="193" t="s">
        <v>291</v>
      </c>
      <c r="C145" s="194">
        <v>3</v>
      </c>
      <c r="D145" s="195" t="s">
        <v>292</v>
      </c>
      <c r="E145" s="169"/>
      <c r="F145" s="194"/>
      <c r="G145" s="69" t="str">
        <f t="shared" si="12"/>
        <v/>
      </c>
      <c r="H145" s="366"/>
      <c r="I145" s="169">
        <v>33903555</v>
      </c>
      <c r="J145" s="71">
        <f t="shared" si="14"/>
        <v>103.96303879021545</v>
      </c>
      <c r="K145" s="196">
        <f t="shared" si="13"/>
        <v>0.18870081213229173</v>
      </c>
      <c r="L145" s="367">
        <v>32611162</v>
      </c>
    </row>
    <row r="146" spans="2:12">
      <c r="B146" s="193" t="s">
        <v>293</v>
      </c>
      <c r="C146" s="194">
        <v>4</v>
      </c>
      <c r="D146" s="195" t="s">
        <v>294</v>
      </c>
      <c r="E146" s="169">
        <v>455</v>
      </c>
      <c r="F146" s="194" t="s">
        <v>18</v>
      </c>
      <c r="G146" s="69">
        <f t="shared" si="12"/>
        <v>113.75</v>
      </c>
      <c r="H146" s="366">
        <v>400</v>
      </c>
      <c r="I146" s="169">
        <v>1405646</v>
      </c>
      <c r="J146" s="71">
        <f t="shared" si="14"/>
        <v>116.84087767436408</v>
      </c>
      <c r="K146" s="196">
        <f t="shared" si="13"/>
        <v>7.8235613277282384E-3</v>
      </c>
      <c r="L146" s="367">
        <v>1203043</v>
      </c>
    </row>
    <row r="147" spans="2:12">
      <c r="B147" s="193" t="s">
        <v>295</v>
      </c>
      <c r="C147" s="194">
        <v>5</v>
      </c>
      <c r="D147" s="195" t="s">
        <v>296</v>
      </c>
      <c r="E147" s="169">
        <v>1</v>
      </c>
      <c r="F147" s="194" t="s">
        <v>18</v>
      </c>
      <c r="G147" s="69" t="s">
        <v>197</v>
      </c>
      <c r="H147" s="366"/>
      <c r="I147" s="169">
        <v>17213</v>
      </c>
      <c r="J147" s="71">
        <f t="shared" si="14"/>
        <v>134.0994079152384</v>
      </c>
      <c r="K147" s="196">
        <f t="shared" si="13"/>
        <v>9.5804321382614226E-5</v>
      </c>
      <c r="L147" s="367">
        <v>12836</v>
      </c>
    </row>
    <row r="148" spans="2:12">
      <c r="B148" s="193" t="s">
        <v>297</v>
      </c>
      <c r="C148" s="194">
        <v>4</v>
      </c>
      <c r="D148" s="195" t="s">
        <v>298</v>
      </c>
      <c r="E148" s="169">
        <v>1223113</v>
      </c>
      <c r="F148" s="194" t="s">
        <v>14</v>
      </c>
      <c r="G148" s="69">
        <f t="shared" si="12"/>
        <v>247.6533820900176</v>
      </c>
      <c r="H148" s="366">
        <v>493881</v>
      </c>
      <c r="I148" s="169">
        <v>97727</v>
      </c>
      <c r="J148" s="71">
        <f t="shared" si="14"/>
        <v>672.72664693329659</v>
      </c>
      <c r="K148" s="196">
        <f t="shared" si="13"/>
        <v>5.4393010606859594E-4</v>
      </c>
      <c r="L148" s="367">
        <v>14527</v>
      </c>
    </row>
    <row r="149" spans="2:12">
      <c r="B149" s="193" t="s">
        <v>299</v>
      </c>
      <c r="C149" s="194">
        <v>4</v>
      </c>
      <c r="D149" s="195" t="s">
        <v>300</v>
      </c>
      <c r="E149" s="169">
        <v>11912</v>
      </c>
      <c r="F149" s="194" t="s">
        <v>14</v>
      </c>
      <c r="G149" s="69">
        <f t="shared" si="12"/>
        <v>105.24827708075632</v>
      </c>
      <c r="H149" s="366">
        <v>11318</v>
      </c>
      <c r="I149" s="169">
        <v>34765</v>
      </c>
      <c r="J149" s="71">
        <f t="shared" si="14"/>
        <v>149.66206035559</v>
      </c>
      <c r="K149" s="196">
        <f t="shared" si="13"/>
        <v>1.9349545302193595E-4</v>
      </c>
      <c r="L149" s="367">
        <v>23229</v>
      </c>
    </row>
    <row r="150" spans="2:12">
      <c r="B150" s="193">
        <v>607050700</v>
      </c>
      <c r="C150" s="194">
        <v>4</v>
      </c>
      <c r="D150" s="195" t="s">
        <v>302</v>
      </c>
      <c r="E150" s="169">
        <v>319358</v>
      </c>
      <c r="F150" s="194" t="s">
        <v>239</v>
      </c>
      <c r="G150" s="69">
        <f t="shared" si="12"/>
        <v>70.574170080925668</v>
      </c>
      <c r="H150" s="366">
        <v>452514</v>
      </c>
      <c r="I150" s="169">
        <v>454797</v>
      </c>
      <c r="J150" s="71">
        <f t="shared" si="14"/>
        <v>80.323450610819009</v>
      </c>
      <c r="K150" s="196">
        <f t="shared" si="13"/>
        <v>2.5313145850141641E-3</v>
      </c>
      <c r="L150" s="367">
        <v>566207</v>
      </c>
    </row>
    <row r="151" spans="2:12">
      <c r="B151" s="193" t="s">
        <v>303</v>
      </c>
      <c r="C151" s="194">
        <v>5</v>
      </c>
      <c r="D151" s="195" t="s">
        <v>304</v>
      </c>
      <c r="E151" s="169">
        <v>300835</v>
      </c>
      <c r="F151" s="194" t="s">
        <v>239</v>
      </c>
      <c r="G151" s="69">
        <f t="shared" si="12"/>
        <v>81.553842859040486</v>
      </c>
      <c r="H151" s="366">
        <v>368879</v>
      </c>
      <c r="I151" s="169">
        <v>436032</v>
      </c>
      <c r="J151" s="71">
        <f t="shared" si="14"/>
        <v>91.808967140697433</v>
      </c>
      <c r="K151" s="196">
        <f t="shared" si="13"/>
        <v>2.426872123459249E-3</v>
      </c>
      <c r="L151" s="367">
        <v>474934</v>
      </c>
    </row>
    <row r="152" spans="2:12">
      <c r="B152" s="193" t="s">
        <v>305</v>
      </c>
      <c r="C152" s="194">
        <v>4</v>
      </c>
      <c r="D152" s="195" t="s">
        <v>306</v>
      </c>
      <c r="E152" s="169">
        <v>17716</v>
      </c>
      <c r="F152" s="194" t="s">
        <v>18</v>
      </c>
      <c r="G152" s="69">
        <f t="shared" si="12"/>
        <v>95.33444546090513</v>
      </c>
      <c r="H152" s="366">
        <v>18583</v>
      </c>
      <c r="I152" s="169">
        <v>31910620</v>
      </c>
      <c r="J152" s="71">
        <f t="shared" si="14"/>
        <v>103.59331644880569</v>
      </c>
      <c r="K152" s="196">
        <f t="shared" si="13"/>
        <v>0.1776085106604588</v>
      </c>
      <c r="L152" s="367">
        <v>30803744</v>
      </c>
    </row>
    <row r="153" spans="2:12">
      <c r="B153" s="193" t="s">
        <v>307</v>
      </c>
      <c r="C153" s="194">
        <v>5</v>
      </c>
      <c r="D153" s="195" t="s">
        <v>308</v>
      </c>
      <c r="E153" s="169">
        <v>136</v>
      </c>
      <c r="F153" s="194" t="s">
        <v>18</v>
      </c>
      <c r="G153" s="69">
        <f t="shared" si="12"/>
        <v>119.29824561403508</v>
      </c>
      <c r="H153" s="366">
        <v>114</v>
      </c>
      <c r="I153" s="169">
        <v>297764</v>
      </c>
      <c r="J153" s="71">
        <f t="shared" si="14"/>
        <v>130.44720148599868</v>
      </c>
      <c r="K153" s="196">
        <f t="shared" si="13"/>
        <v>1.6572984344491225E-3</v>
      </c>
      <c r="L153" s="367">
        <v>228264</v>
      </c>
    </row>
    <row r="154" spans="2:12">
      <c r="B154" s="193" t="s">
        <v>309</v>
      </c>
      <c r="C154" s="194">
        <v>5</v>
      </c>
      <c r="D154" s="195" t="s">
        <v>310</v>
      </c>
      <c r="E154" s="169">
        <v>392312</v>
      </c>
      <c r="F154" s="194" t="s">
        <v>35</v>
      </c>
      <c r="G154" s="69">
        <f t="shared" si="12"/>
        <v>98.386441494083954</v>
      </c>
      <c r="H154" s="366">
        <v>398746</v>
      </c>
      <c r="I154" s="169">
        <v>626402</v>
      </c>
      <c r="J154" s="71">
        <f t="shared" si="14"/>
        <v>123.96145017018918</v>
      </c>
      <c r="K154" s="196">
        <f t="shared" si="13"/>
        <v>3.4864357475577943E-3</v>
      </c>
      <c r="L154" s="367">
        <v>505320</v>
      </c>
    </row>
    <row r="155" spans="2:12">
      <c r="B155" s="7" t="s">
        <v>311</v>
      </c>
      <c r="C155" s="8">
        <v>2</v>
      </c>
      <c r="D155" s="10" t="s">
        <v>312</v>
      </c>
      <c r="E155" s="168"/>
      <c r="F155" s="8"/>
      <c r="G155" s="65" t="str">
        <f t="shared" si="12"/>
        <v/>
      </c>
      <c r="H155" s="364"/>
      <c r="I155" s="168">
        <v>213688281</v>
      </c>
      <c r="J155" s="67">
        <f t="shared" si="14"/>
        <v>106.28306000368863</v>
      </c>
      <c r="K155" s="68">
        <f t="shared" si="13"/>
        <v>1.189348791530958</v>
      </c>
      <c r="L155" s="365">
        <v>201055823</v>
      </c>
    </row>
    <row r="156" spans="2:12">
      <c r="B156" s="193" t="s">
        <v>313</v>
      </c>
      <c r="C156" s="194">
        <v>3</v>
      </c>
      <c r="D156" s="195" t="s">
        <v>314</v>
      </c>
      <c r="E156" s="169">
        <v>24</v>
      </c>
      <c r="F156" s="194" t="s">
        <v>18</v>
      </c>
      <c r="G156" s="69">
        <f t="shared" si="12"/>
        <v>34.285714285714285</v>
      </c>
      <c r="H156" s="366">
        <v>70</v>
      </c>
      <c r="I156" s="169">
        <v>1340</v>
      </c>
      <c r="J156" s="71">
        <f t="shared" si="14"/>
        <v>39.609813774756134</v>
      </c>
      <c r="K156" s="196">
        <f t="shared" si="13"/>
        <v>7.4581880353629849E-6</v>
      </c>
      <c r="L156" s="367">
        <v>3383</v>
      </c>
    </row>
    <row r="157" spans="2:12">
      <c r="B157" s="193" t="s">
        <v>315</v>
      </c>
      <c r="C157" s="194">
        <v>3</v>
      </c>
      <c r="D157" s="195" t="s">
        <v>316</v>
      </c>
      <c r="E157" s="169">
        <v>1277926</v>
      </c>
      <c r="F157" s="194" t="s">
        <v>239</v>
      </c>
      <c r="G157" s="69">
        <f t="shared" si="12"/>
        <v>108.14850546697809</v>
      </c>
      <c r="H157" s="366">
        <v>1181640</v>
      </c>
      <c r="I157" s="169">
        <v>4336062</v>
      </c>
      <c r="J157" s="71">
        <f t="shared" si="14"/>
        <v>112.22221129463136</v>
      </c>
      <c r="K157" s="196">
        <f t="shared" si="13"/>
        <v>2.4133705767904551E-2</v>
      </c>
      <c r="L157" s="367">
        <v>3863818</v>
      </c>
    </row>
    <row r="158" spans="2:12">
      <c r="B158" s="193" t="s">
        <v>317</v>
      </c>
      <c r="C158" s="194">
        <v>3</v>
      </c>
      <c r="D158" s="195" t="s">
        <v>318</v>
      </c>
      <c r="E158" s="169"/>
      <c r="F158" s="194"/>
      <c r="G158" s="69" t="str">
        <f t="shared" si="12"/>
        <v/>
      </c>
      <c r="H158" s="366"/>
      <c r="I158" s="169">
        <v>56706662</v>
      </c>
      <c r="J158" s="71">
        <f t="shared" si="14"/>
        <v>92.08481876410319</v>
      </c>
      <c r="K158" s="196">
        <f t="shared" si="13"/>
        <v>0.31561861795057677</v>
      </c>
      <c r="L158" s="367">
        <v>61580902</v>
      </c>
    </row>
    <row r="159" spans="2:12">
      <c r="B159" s="193" t="s">
        <v>319</v>
      </c>
      <c r="C159" s="194">
        <v>4</v>
      </c>
      <c r="D159" s="195" t="s">
        <v>320</v>
      </c>
      <c r="E159" s="169">
        <v>58472232</v>
      </c>
      <c r="F159" s="194" t="s">
        <v>239</v>
      </c>
      <c r="G159" s="69">
        <f t="shared" si="12"/>
        <v>95.588757844125681</v>
      </c>
      <c r="H159" s="366">
        <v>61170616</v>
      </c>
      <c r="I159" s="169">
        <v>34947489</v>
      </c>
      <c r="J159" s="71">
        <f t="shared" si="14"/>
        <v>90.472550726905325</v>
      </c>
      <c r="K159" s="196">
        <f t="shared" si="13"/>
        <v>0.19451115248192505</v>
      </c>
      <c r="L159" s="367">
        <v>38627726</v>
      </c>
    </row>
    <row r="160" spans="2:12">
      <c r="B160" s="193" t="s">
        <v>321</v>
      </c>
      <c r="C160" s="194">
        <v>5</v>
      </c>
      <c r="D160" s="195" t="s">
        <v>322</v>
      </c>
      <c r="E160" s="169">
        <v>57053772</v>
      </c>
      <c r="F160" s="194" t="s">
        <v>239</v>
      </c>
      <c r="G160" s="69">
        <f t="shared" si="12"/>
        <v>94.748323904187259</v>
      </c>
      <c r="H160" s="366">
        <v>60216128</v>
      </c>
      <c r="I160" s="169">
        <v>32611341</v>
      </c>
      <c r="J160" s="71">
        <f t="shared" si="14"/>
        <v>88.079803124211509</v>
      </c>
      <c r="K160" s="196">
        <f t="shared" si="13"/>
        <v>0.18150859198756894</v>
      </c>
      <c r="L160" s="367">
        <v>37024766</v>
      </c>
    </row>
    <row r="161" spans="2:12">
      <c r="B161" s="193" t="s">
        <v>323</v>
      </c>
      <c r="C161" s="194">
        <v>5</v>
      </c>
      <c r="D161" s="195" t="s">
        <v>324</v>
      </c>
      <c r="E161" s="169">
        <v>1417444</v>
      </c>
      <c r="F161" s="194" t="s">
        <v>239</v>
      </c>
      <c r="G161" s="69">
        <f t="shared" si="12"/>
        <v>153.12644152499436</v>
      </c>
      <c r="H161" s="366">
        <v>925669</v>
      </c>
      <c r="I161" s="169">
        <v>2316482</v>
      </c>
      <c r="J161" s="71">
        <f t="shared" si="14"/>
        <v>150.53605940128227</v>
      </c>
      <c r="K161" s="196">
        <f t="shared" si="13"/>
        <v>1.2893103236219193E-2</v>
      </c>
      <c r="L161" s="367">
        <v>1538822</v>
      </c>
    </row>
    <row r="162" spans="2:12">
      <c r="B162" s="193" t="s">
        <v>325</v>
      </c>
      <c r="C162" s="194">
        <v>4</v>
      </c>
      <c r="D162" s="195" t="s">
        <v>326</v>
      </c>
      <c r="E162" s="169">
        <v>541365</v>
      </c>
      <c r="F162" s="194" t="s">
        <v>35</v>
      </c>
      <c r="G162" s="69">
        <f t="shared" si="12"/>
        <v>66.098634231391912</v>
      </c>
      <c r="H162" s="366">
        <v>819026</v>
      </c>
      <c r="I162" s="169">
        <v>4327390</v>
      </c>
      <c r="J162" s="71">
        <f t="shared" si="14"/>
        <v>94.969735102869492</v>
      </c>
      <c r="K162" s="196">
        <f t="shared" si="13"/>
        <v>2.4085439046529426E-2</v>
      </c>
      <c r="L162" s="367">
        <v>4556599</v>
      </c>
    </row>
    <row r="163" spans="2:12">
      <c r="B163" s="193" t="s">
        <v>327</v>
      </c>
      <c r="C163" s="194">
        <v>4</v>
      </c>
      <c r="D163" s="195" t="s">
        <v>328</v>
      </c>
      <c r="E163" s="169">
        <v>11082646</v>
      </c>
      <c r="F163" s="194" t="s">
        <v>35</v>
      </c>
      <c r="G163" s="69">
        <f t="shared" si="12"/>
        <v>63.834725045444017</v>
      </c>
      <c r="H163" s="366">
        <v>17361469</v>
      </c>
      <c r="I163" s="169">
        <v>6636827</v>
      </c>
      <c r="J163" s="71">
        <f t="shared" si="14"/>
        <v>116.90412132557968</v>
      </c>
      <c r="K163" s="196">
        <f t="shared" si="13"/>
        <v>3.6939331137443292E-2</v>
      </c>
      <c r="L163" s="367">
        <v>5677154</v>
      </c>
    </row>
    <row r="164" spans="2:12">
      <c r="B164" s="193" t="s">
        <v>329</v>
      </c>
      <c r="C164" s="194">
        <v>5</v>
      </c>
      <c r="D164" s="195" t="s">
        <v>330</v>
      </c>
      <c r="E164" s="169">
        <v>423151</v>
      </c>
      <c r="F164" s="194" t="s">
        <v>35</v>
      </c>
      <c r="G164" s="69">
        <f t="shared" si="12"/>
        <v>96.727303482769017</v>
      </c>
      <c r="H164" s="366">
        <v>437468</v>
      </c>
      <c r="I164" s="169">
        <v>500328</v>
      </c>
      <c r="J164" s="71">
        <f t="shared" si="14"/>
        <v>94.806673804087282</v>
      </c>
      <c r="K164" s="196">
        <f t="shared" si="13"/>
        <v>2.7847315696694712E-3</v>
      </c>
      <c r="L164" s="367">
        <v>527735</v>
      </c>
    </row>
    <row r="165" spans="2:12">
      <c r="B165" s="193" t="s">
        <v>331</v>
      </c>
      <c r="C165" s="194">
        <v>5</v>
      </c>
      <c r="D165" s="195" t="s">
        <v>332</v>
      </c>
      <c r="E165" s="169">
        <v>4848</v>
      </c>
      <c r="F165" s="194" t="s">
        <v>35</v>
      </c>
      <c r="G165" s="69">
        <f t="shared" si="12"/>
        <v>253.82198952879583</v>
      </c>
      <c r="H165" s="366">
        <v>1910</v>
      </c>
      <c r="I165" s="169">
        <v>13592</v>
      </c>
      <c r="J165" s="71">
        <f t="shared" si="14"/>
        <v>502.84868664446913</v>
      </c>
      <c r="K165" s="196">
        <f t="shared" si="13"/>
        <v>7.5650516251234113E-5</v>
      </c>
      <c r="L165" s="367">
        <v>2703</v>
      </c>
    </row>
    <row r="166" spans="2:12">
      <c r="B166" s="193" t="s">
        <v>333</v>
      </c>
      <c r="C166" s="194">
        <v>3</v>
      </c>
      <c r="D166" s="195" t="s">
        <v>334</v>
      </c>
      <c r="E166" s="169">
        <v>11196</v>
      </c>
      <c r="F166" s="194" t="s">
        <v>18</v>
      </c>
      <c r="G166" s="69">
        <f t="shared" si="12"/>
        <v>113.72270187912645</v>
      </c>
      <c r="H166" s="366">
        <v>9845</v>
      </c>
      <c r="I166" s="169">
        <v>9899992</v>
      </c>
      <c r="J166" s="71">
        <f t="shared" si="14"/>
        <v>135.02079458301591</v>
      </c>
      <c r="K166" s="196">
        <f t="shared" si="13"/>
        <v>5.5101493943723337E-2</v>
      </c>
      <c r="L166" s="367">
        <v>7332198</v>
      </c>
    </row>
    <row r="167" spans="2:12">
      <c r="B167" s="193" t="s">
        <v>335</v>
      </c>
      <c r="C167" s="194">
        <v>4</v>
      </c>
      <c r="D167" s="195" t="s">
        <v>336</v>
      </c>
      <c r="E167" s="169">
        <v>7505</v>
      </c>
      <c r="F167" s="194" t="s">
        <v>18</v>
      </c>
      <c r="G167" s="69">
        <f t="shared" si="12"/>
        <v>107.42914400229029</v>
      </c>
      <c r="H167" s="366">
        <v>6986</v>
      </c>
      <c r="I167" s="169">
        <v>6544925</v>
      </c>
      <c r="J167" s="71">
        <f t="shared" si="14"/>
        <v>133.59585372505026</v>
      </c>
      <c r="K167" s="196">
        <f t="shared" si="13"/>
        <v>3.6427821886080666E-2</v>
      </c>
      <c r="L167" s="367">
        <v>4899048</v>
      </c>
    </row>
    <row r="168" spans="2:12">
      <c r="B168" s="193" t="s">
        <v>337</v>
      </c>
      <c r="C168" s="194">
        <v>4</v>
      </c>
      <c r="D168" s="195" t="s">
        <v>338</v>
      </c>
      <c r="E168" s="169">
        <v>3688</v>
      </c>
      <c r="F168" s="194" t="s">
        <v>18</v>
      </c>
      <c r="G168" s="69">
        <f t="shared" si="12"/>
        <v>129.9048960901726</v>
      </c>
      <c r="H168" s="366">
        <v>2839</v>
      </c>
      <c r="I168" s="169">
        <v>3355067</v>
      </c>
      <c r="J168" s="71">
        <f t="shared" si="14"/>
        <v>137.88985471508127</v>
      </c>
      <c r="K168" s="196">
        <f t="shared" si="13"/>
        <v>1.8673672057642678E-2</v>
      </c>
      <c r="L168" s="367">
        <v>2433150</v>
      </c>
    </row>
    <row r="169" spans="2:12">
      <c r="B169" s="193" t="s">
        <v>339</v>
      </c>
      <c r="C169" s="194">
        <v>3</v>
      </c>
      <c r="D169" s="195" t="s">
        <v>340</v>
      </c>
      <c r="E169" s="169">
        <v>17486</v>
      </c>
      <c r="F169" s="194" t="s">
        <v>341</v>
      </c>
      <c r="G169" s="69">
        <f t="shared" si="12"/>
        <v>445.38970962812022</v>
      </c>
      <c r="H169" s="366">
        <v>3926</v>
      </c>
      <c r="I169" s="169">
        <v>27182</v>
      </c>
      <c r="J169" s="71">
        <f t="shared" si="14"/>
        <v>195.87807162931469</v>
      </c>
      <c r="K169" s="196">
        <f t="shared" si="13"/>
        <v>1.5128990087853484E-4</v>
      </c>
      <c r="L169" s="367">
        <v>13877</v>
      </c>
    </row>
    <row r="170" spans="2:12">
      <c r="B170" s="7" t="s">
        <v>342</v>
      </c>
      <c r="C170" s="8">
        <v>2</v>
      </c>
      <c r="D170" s="10" t="s">
        <v>343</v>
      </c>
      <c r="E170" s="168">
        <v>2496385</v>
      </c>
      <c r="F170" s="8" t="s">
        <v>18</v>
      </c>
      <c r="G170" s="65">
        <f t="shared" si="12"/>
        <v>81.975629803134495</v>
      </c>
      <c r="H170" s="364">
        <v>3045277</v>
      </c>
      <c r="I170" s="168">
        <v>475422538</v>
      </c>
      <c r="J170" s="67">
        <f t="shared" si="14"/>
        <v>117.60680546692448</v>
      </c>
      <c r="K170" s="68">
        <f t="shared" si="13"/>
        <v>2.6461124512339587</v>
      </c>
      <c r="L170" s="365">
        <v>404247472</v>
      </c>
    </row>
    <row r="171" spans="2:12">
      <c r="B171" s="193" t="s">
        <v>344</v>
      </c>
      <c r="C171" s="194">
        <v>3</v>
      </c>
      <c r="D171" s="195" t="s">
        <v>345</v>
      </c>
      <c r="E171" s="169">
        <v>33728</v>
      </c>
      <c r="F171" s="194" t="s">
        <v>18</v>
      </c>
      <c r="G171" s="69">
        <f t="shared" si="12"/>
        <v>77.963986038233045</v>
      </c>
      <c r="H171" s="366">
        <v>43261</v>
      </c>
      <c r="I171" s="169">
        <v>11580424</v>
      </c>
      <c r="J171" s="71">
        <f t="shared" si="14"/>
        <v>120.77992606828698</v>
      </c>
      <c r="K171" s="196">
        <f t="shared" si="13"/>
        <v>6.4454462478530122E-2</v>
      </c>
      <c r="L171" s="367">
        <v>9588037</v>
      </c>
    </row>
    <row r="172" spans="2:12">
      <c r="B172" s="193" t="s">
        <v>346</v>
      </c>
      <c r="C172" s="194">
        <v>4</v>
      </c>
      <c r="D172" s="195" t="s">
        <v>347</v>
      </c>
      <c r="E172" s="169">
        <v>5947</v>
      </c>
      <c r="F172" s="194" t="s">
        <v>18</v>
      </c>
      <c r="G172" s="69">
        <f t="shared" si="12"/>
        <v>86.919029523531137</v>
      </c>
      <c r="H172" s="366">
        <v>6842</v>
      </c>
      <c r="I172" s="169">
        <v>3826975</v>
      </c>
      <c r="J172" s="71">
        <f t="shared" si="14"/>
        <v>170.41482275762999</v>
      </c>
      <c r="K172" s="196">
        <f t="shared" si="13"/>
        <v>2.1300223251218851E-2</v>
      </c>
      <c r="L172" s="367">
        <v>2245682</v>
      </c>
    </row>
    <row r="173" spans="2:12">
      <c r="B173" s="193" t="s">
        <v>348</v>
      </c>
      <c r="C173" s="194">
        <v>3</v>
      </c>
      <c r="D173" s="195" t="s">
        <v>349</v>
      </c>
      <c r="E173" s="169">
        <v>44205</v>
      </c>
      <c r="F173" s="194" t="s">
        <v>18</v>
      </c>
      <c r="G173" s="69">
        <f t="shared" si="12"/>
        <v>60.942993037843799</v>
      </c>
      <c r="H173" s="366">
        <v>72535</v>
      </c>
      <c r="I173" s="169">
        <v>4002840</v>
      </c>
      <c r="J173" s="71">
        <f t="shared" si="14"/>
        <v>71.828345821999989</v>
      </c>
      <c r="K173" s="196">
        <f t="shared" si="13"/>
        <v>2.2279054772740576E-2</v>
      </c>
      <c r="L173" s="367">
        <v>5572786</v>
      </c>
    </row>
    <row r="174" spans="2:12">
      <c r="B174" s="193" t="s">
        <v>350</v>
      </c>
      <c r="C174" s="194">
        <v>4</v>
      </c>
      <c r="D174" s="195" t="s">
        <v>351</v>
      </c>
      <c r="E174" s="169">
        <v>4555</v>
      </c>
      <c r="F174" s="194" t="s">
        <v>18</v>
      </c>
      <c r="G174" s="69">
        <f t="shared" si="12"/>
        <v>21.273117877825516</v>
      </c>
      <c r="H174" s="366">
        <v>21412</v>
      </c>
      <c r="I174" s="169">
        <v>386425</v>
      </c>
      <c r="J174" s="71">
        <f t="shared" si="14"/>
        <v>22.083965072559764</v>
      </c>
      <c r="K174" s="196">
        <f t="shared" si="13"/>
        <v>2.1507688892277175E-3</v>
      </c>
      <c r="L174" s="367">
        <v>1749799</v>
      </c>
    </row>
    <row r="175" spans="2:12">
      <c r="B175" s="193" t="s">
        <v>352</v>
      </c>
      <c r="C175" s="194">
        <v>3</v>
      </c>
      <c r="D175" s="195" t="s">
        <v>353</v>
      </c>
      <c r="E175" s="169">
        <v>443685</v>
      </c>
      <c r="F175" s="194" t="s">
        <v>18</v>
      </c>
      <c r="G175" s="69">
        <f t="shared" si="12"/>
        <v>81.74155750842867</v>
      </c>
      <c r="H175" s="366">
        <v>542790</v>
      </c>
      <c r="I175" s="169">
        <v>102391890</v>
      </c>
      <c r="J175" s="71">
        <f t="shared" si="14"/>
        <v>114.60257040123982</v>
      </c>
      <c r="K175" s="196">
        <f t="shared" si="13"/>
        <v>0.56989400665388279</v>
      </c>
      <c r="L175" s="367">
        <v>89345195</v>
      </c>
    </row>
    <row r="176" spans="2:12">
      <c r="B176" s="193" t="s">
        <v>354</v>
      </c>
      <c r="C176" s="194">
        <v>4</v>
      </c>
      <c r="D176" s="195" t="s">
        <v>355</v>
      </c>
      <c r="E176" s="169">
        <v>343913</v>
      </c>
      <c r="F176" s="194" t="s">
        <v>18</v>
      </c>
      <c r="G176" s="69">
        <f t="shared" si="12"/>
        <v>78.289621952135633</v>
      </c>
      <c r="H176" s="366">
        <v>439283</v>
      </c>
      <c r="I176" s="169">
        <v>81687348</v>
      </c>
      <c r="J176" s="71">
        <f t="shared" si="14"/>
        <v>112.2275015022542</v>
      </c>
      <c r="K176" s="196">
        <f t="shared" si="13"/>
        <v>0.45465641902547205</v>
      </c>
      <c r="L176" s="367">
        <v>72787282</v>
      </c>
    </row>
    <row r="177" spans="2:12">
      <c r="B177" s="193" t="s">
        <v>356</v>
      </c>
      <c r="C177" s="194">
        <v>4</v>
      </c>
      <c r="D177" s="195" t="s">
        <v>357</v>
      </c>
      <c r="E177" s="169">
        <v>72567</v>
      </c>
      <c r="F177" s="194" t="s">
        <v>18</v>
      </c>
      <c r="G177" s="69">
        <f t="shared" si="12"/>
        <v>97.265672121918854</v>
      </c>
      <c r="H177" s="366">
        <v>74607</v>
      </c>
      <c r="I177" s="169">
        <v>11984568</v>
      </c>
      <c r="J177" s="71">
        <f t="shared" si="14"/>
        <v>138.11516765492391</v>
      </c>
      <c r="K177" s="196">
        <f t="shared" si="13"/>
        <v>6.6703851989995594E-2</v>
      </c>
      <c r="L177" s="367">
        <v>8677228</v>
      </c>
    </row>
    <row r="178" spans="2:12">
      <c r="B178" s="193" t="s">
        <v>358</v>
      </c>
      <c r="C178" s="194">
        <v>4</v>
      </c>
      <c r="D178" s="195" t="s">
        <v>359</v>
      </c>
      <c r="E178" s="169">
        <v>27202</v>
      </c>
      <c r="F178" s="194" t="s">
        <v>18</v>
      </c>
      <c r="G178" s="69">
        <f t="shared" si="12"/>
        <v>94.160407075357398</v>
      </c>
      <c r="H178" s="366">
        <v>28889</v>
      </c>
      <c r="I178" s="169">
        <v>8719974</v>
      </c>
      <c r="J178" s="71">
        <f t="shared" si="14"/>
        <v>110.64994984573042</v>
      </c>
      <c r="K178" s="196">
        <f t="shared" si="13"/>
        <v>4.8533735638415162E-2</v>
      </c>
      <c r="L178" s="367">
        <v>7880685</v>
      </c>
    </row>
    <row r="179" spans="2:12">
      <c r="B179" s="193" t="s">
        <v>360</v>
      </c>
      <c r="C179" s="194">
        <v>3</v>
      </c>
      <c r="D179" s="195" t="s">
        <v>361</v>
      </c>
      <c r="E179" s="169">
        <v>1835757</v>
      </c>
      <c r="F179" s="194" t="s">
        <v>18</v>
      </c>
      <c r="G179" s="69">
        <f t="shared" si="12"/>
        <v>81.039571616503181</v>
      </c>
      <c r="H179" s="366">
        <v>2265260</v>
      </c>
      <c r="I179" s="169">
        <v>268450400</v>
      </c>
      <c r="J179" s="71">
        <f t="shared" si="14"/>
        <v>109.70866856409593</v>
      </c>
      <c r="K179" s="196">
        <f t="shared" si="13"/>
        <v>1.4941444487823938</v>
      </c>
      <c r="L179" s="367">
        <v>244693882</v>
      </c>
    </row>
    <row r="180" spans="2:12">
      <c r="B180" s="193" t="s">
        <v>362</v>
      </c>
      <c r="C180" s="194">
        <v>4</v>
      </c>
      <c r="D180" s="195" t="s">
        <v>363</v>
      </c>
      <c r="E180" s="169">
        <v>6283</v>
      </c>
      <c r="F180" s="194" t="s">
        <v>18</v>
      </c>
      <c r="G180" s="69">
        <f t="shared" si="12"/>
        <v>72.152044097381719</v>
      </c>
      <c r="H180" s="366">
        <v>8708</v>
      </c>
      <c r="I180" s="169">
        <v>5222476</v>
      </c>
      <c r="J180" s="71">
        <f t="shared" si="14"/>
        <v>90.022388054555975</v>
      </c>
      <c r="K180" s="196">
        <f t="shared" si="13"/>
        <v>2.9067319416545036E-2</v>
      </c>
      <c r="L180" s="367">
        <v>5801308</v>
      </c>
    </row>
    <row r="181" spans="2:12">
      <c r="B181" s="193" t="s">
        <v>364</v>
      </c>
      <c r="C181" s="194">
        <v>5</v>
      </c>
      <c r="D181" s="195" t="s">
        <v>365</v>
      </c>
      <c r="E181" s="169">
        <v>3467</v>
      </c>
      <c r="F181" s="194" t="s">
        <v>18</v>
      </c>
      <c r="G181" s="69">
        <f t="shared" si="12"/>
        <v>65.120210368144242</v>
      </c>
      <c r="H181" s="366">
        <v>5324</v>
      </c>
      <c r="I181" s="169">
        <v>3401679</v>
      </c>
      <c r="J181" s="71">
        <f t="shared" si="14"/>
        <v>87.549862704640091</v>
      </c>
      <c r="K181" s="196">
        <f t="shared" si="13"/>
        <v>1.8933105685033976E-2</v>
      </c>
      <c r="L181" s="367">
        <v>3885419</v>
      </c>
    </row>
    <row r="182" spans="2:12">
      <c r="B182" s="193" t="s">
        <v>366</v>
      </c>
      <c r="C182" s="194">
        <v>4</v>
      </c>
      <c r="D182" s="195" t="s">
        <v>367</v>
      </c>
      <c r="E182" s="169">
        <v>531803</v>
      </c>
      <c r="F182" s="194" t="s">
        <v>18</v>
      </c>
      <c r="G182" s="69">
        <f t="shared" si="12"/>
        <v>80.830583518132059</v>
      </c>
      <c r="H182" s="366">
        <v>657923</v>
      </c>
      <c r="I182" s="169">
        <v>73815221</v>
      </c>
      <c r="J182" s="71">
        <f t="shared" si="14"/>
        <v>99.636075313336065</v>
      </c>
      <c r="K182" s="196">
        <f t="shared" si="13"/>
        <v>0.41084164036557808</v>
      </c>
      <c r="L182" s="367">
        <v>74084834</v>
      </c>
    </row>
    <row r="183" spans="2:12">
      <c r="B183" s="193" t="s">
        <v>368</v>
      </c>
      <c r="C183" s="194">
        <v>5</v>
      </c>
      <c r="D183" s="195" t="s">
        <v>369</v>
      </c>
      <c r="E183" s="169">
        <v>2739</v>
      </c>
      <c r="F183" s="194" t="s">
        <v>18</v>
      </c>
      <c r="G183" s="69">
        <f t="shared" si="12"/>
        <v>100.14625228519196</v>
      </c>
      <c r="H183" s="366">
        <v>2735</v>
      </c>
      <c r="I183" s="169">
        <v>371696</v>
      </c>
      <c r="J183" s="71">
        <f t="shared" si="14"/>
        <v>117.30569555735795</v>
      </c>
      <c r="K183" s="196">
        <f t="shared" si="13"/>
        <v>2.0687900447703585E-3</v>
      </c>
      <c r="L183" s="367">
        <v>316861</v>
      </c>
    </row>
    <row r="184" spans="2:12">
      <c r="B184" s="193" t="s">
        <v>370</v>
      </c>
      <c r="C184" s="194">
        <v>4</v>
      </c>
      <c r="D184" s="195" t="s">
        <v>371</v>
      </c>
      <c r="E184" s="169">
        <v>301905</v>
      </c>
      <c r="F184" s="194" t="s">
        <v>18</v>
      </c>
      <c r="G184" s="69">
        <f t="shared" si="12"/>
        <v>87.74828662609211</v>
      </c>
      <c r="H184" s="366">
        <v>344058</v>
      </c>
      <c r="I184" s="169">
        <v>73427711</v>
      </c>
      <c r="J184" s="71">
        <f t="shared" si="14"/>
        <v>147.52521302165667</v>
      </c>
      <c r="K184" s="196">
        <f t="shared" si="13"/>
        <v>0.40868483257036653</v>
      </c>
      <c r="L184" s="367">
        <v>49772991</v>
      </c>
    </row>
    <row r="185" spans="2:12">
      <c r="B185" s="193" t="s">
        <v>372</v>
      </c>
      <c r="C185" s="194">
        <v>5</v>
      </c>
      <c r="D185" s="195" t="s">
        <v>373</v>
      </c>
      <c r="E185" s="169">
        <v>69069</v>
      </c>
      <c r="F185" s="194" t="s">
        <v>18</v>
      </c>
      <c r="G185" s="69">
        <f t="shared" ref="G185:G228" si="15">IF(F185="","",E185/H185*100)</f>
        <v>72.667494318660047</v>
      </c>
      <c r="H185" s="366">
        <v>95048</v>
      </c>
      <c r="I185" s="169">
        <v>11611173</v>
      </c>
      <c r="J185" s="71">
        <f t="shared" si="14"/>
        <v>115.27942408604119</v>
      </c>
      <c r="K185" s="196">
        <f t="shared" si="13"/>
        <v>6.4625605630693833E-2</v>
      </c>
      <c r="L185" s="367">
        <v>10072199</v>
      </c>
    </row>
    <row r="186" spans="2:12">
      <c r="B186" s="193" t="s">
        <v>374</v>
      </c>
      <c r="C186" s="194">
        <v>4</v>
      </c>
      <c r="D186" s="195" t="s">
        <v>375</v>
      </c>
      <c r="E186" s="169">
        <v>995756</v>
      </c>
      <c r="F186" s="194" t="s">
        <v>18</v>
      </c>
      <c r="G186" s="69">
        <f t="shared" si="15"/>
        <v>79.369859323102531</v>
      </c>
      <c r="H186" s="366">
        <v>1254577</v>
      </c>
      <c r="I186" s="169">
        <v>115984992</v>
      </c>
      <c r="J186" s="71">
        <f t="shared" si="14"/>
        <v>100.82604865769733</v>
      </c>
      <c r="K186" s="196">
        <f t="shared" si="13"/>
        <v>0.64555065642990417</v>
      </c>
      <c r="L186" s="367">
        <v>115034749</v>
      </c>
    </row>
    <row r="187" spans="2:12">
      <c r="B187" s="193" t="s">
        <v>376</v>
      </c>
      <c r="C187" s="194">
        <v>5</v>
      </c>
      <c r="D187" s="195" t="s">
        <v>377</v>
      </c>
      <c r="E187" s="169">
        <v>613871</v>
      </c>
      <c r="F187" s="194" t="s">
        <v>18</v>
      </c>
      <c r="G187" s="69">
        <f t="shared" si="15"/>
        <v>82.454684047575881</v>
      </c>
      <c r="H187" s="366">
        <v>744495</v>
      </c>
      <c r="I187" s="169">
        <v>73535186</v>
      </c>
      <c r="J187" s="71">
        <f t="shared" si="14"/>
        <v>105.53585730089861</v>
      </c>
      <c r="K187" s="196">
        <f t="shared" si="13"/>
        <v>0.40928301821148638</v>
      </c>
      <c r="L187" s="367">
        <v>69677916</v>
      </c>
    </row>
    <row r="188" spans="2:12">
      <c r="B188" s="193" t="s">
        <v>378</v>
      </c>
      <c r="C188" s="194">
        <v>3</v>
      </c>
      <c r="D188" s="195" t="s">
        <v>379</v>
      </c>
      <c r="E188" s="169">
        <v>1389</v>
      </c>
      <c r="F188" s="194" t="s">
        <v>18</v>
      </c>
      <c r="G188" s="69">
        <f t="shared" si="15"/>
        <v>190.53497942386832</v>
      </c>
      <c r="H188" s="366">
        <v>729</v>
      </c>
      <c r="I188" s="169">
        <v>117700</v>
      </c>
      <c r="J188" s="71">
        <f t="shared" si="14"/>
        <v>315.81206901177922</v>
      </c>
      <c r="K188" s="196">
        <f t="shared" si="13"/>
        <v>6.5509606847927128E-4</v>
      </c>
      <c r="L188" s="367">
        <v>37269</v>
      </c>
    </row>
    <row r="189" spans="2:12">
      <c r="B189" s="193" t="s">
        <v>380</v>
      </c>
      <c r="C189" s="194">
        <v>4</v>
      </c>
      <c r="D189" s="195" t="s">
        <v>381</v>
      </c>
      <c r="E189" s="169">
        <v>1380</v>
      </c>
      <c r="F189" s="194" t="s">
        <v>18</v>
      </c>
      <c r="G189" s="69">
        <f t="shared" si="15"/>
        <v>189.30041152263374</v>
      </c>
      <c r="H189" s="366">
        <v>729</v>
      </c>
      <c r="I189" s="169">
        <v>114188</v>
      </c>
      <c r="J189" s="71">
        <f t="shared" si="14"/>
        <v>309.76317716951957</v>
      </c>
      <c r="K189" s="196">
        <f t="shared" si="13"/>
        <v>6.3554893685226015E-4</v>
      </c>
      <c r="L189" s="367">
        <v>36863</v>
      </c>
    </row>
    <row r="190" spans="2:12">
      <c r="B190" s="193" t="s">
        <v>382</v>
      </c>
      <c r="C190" s="194">
        <v>3</v>
      </c>
      <c r="D190" s="195" t="s">
        <v>383</v>
      </c>
      <c r="E190" s="169">
        <v>136382</v>
      </c>
      <c r="F190" s="194" t="s">
        <v>18</v>
      </c>
      <c r="G190" s="69">
        <f t="shared" si="15"/>
        <v>114.75909190353579</v>
      </c>
      <c r="H190" s="366">
        <v>118842</v>
      </c>
      <c r="I190" s="169">
        <v>88746815</v>
      </c>
      <c r="J190" s="71">
        <f t="shared" si="14"/>
        <v>161.74987421331605</v>
      </c>
      <c r="K190" s="196">
        <f t="shared" si="13"/>
        <v>0.49394808493251668</v>
      </c>
      <c r="L190" s="367">
        <v>54866698</v>
      </c>
    </row>
    <row r="191" spans="2:12">
      <c r="B191" s="193" t="s">
        <v>384</v>
      </c>
      <c r="C191" s="194">
        <v>4</v>
      </c>
      <c r="D191" s="195" t="s">
        <v>385</v>
      </c>
      <c r="E191" s="169">
        <v>132070</v>
      </c>
      <c r="F191" s="194" t="s">
        <v>18</v>
      </c>
      <c r="G191" s="69">
        <f t="shared" si="15"/>
        <v>115.46599055778984</v>
      </c>
      <c r="H191" s="366">
        <v>114380</v>
      </c>
      <c r="I191" s="169">
        <v>77964105</v>
      </c>
      <c r="J191" s="71">
        <f t="shared" si="14"/>
        <v>173.83926204525483</v>
      </c>
      <c r="K191" s="196">
        <f t="shared" si="13"/>
        <v>0.43393354858118177</v>
      </c>
      <c r="L191" s="367">
        <v>44848387</v>
      </c>
    </row>
    <row r="192" spans="2:12">
      <c r="B192" s="7" t="s">
        <v>386</v>
      </c>
      <c r="C192" s="8">
        <v>2</v>
      </c>
      <c r="D192" s="10" t="s">
        <v>387</v>
      </c>
      <c r="E192" s="168">
        <v>174817</v>
      </c>
      <c r="F192" s="8" t="s">
        <v>18</v>
      </c>
      <c r="G192" s="65">
        <f t="shared" si="15"/>
        <v>99.443104507497324</v>
      </c>
      <c r="H192" s="364">
        <v>175796</v>
      </c>
      <c r="I192" s="168">
        <v>147556251</v>
      </c>
      <c r="J192" s="67">
        <f t="shared" si="14"/>
        <v>120.13839796798437</v>
      </c>
      <c r="K192" s="68">
        <f t="shared" si="13"/>
        <v>0.82127034757553552</v>
      </c>
      <c r="L192" s="365">
        <v>122821890</v>
      </c>
    </row>
    <row r="193" spans="2:12">
      <c r="B193" s="193" t="s">
        <v>388</v>
      </c>
      <c r="C193" s="194">
        <v>3</v>
      </c>
      <c r="D193" s="195" t="s">
        <v>389</v>
      </c>
      <c r="E193" s="169">
        <v>33344</v>
      </c>
      <c r="F193" s="194" t="s">
        <v>18</v>
      </c>
      <c r="G193" s="69">
        <f t="shared" si="15"/>
        <v>96.989441228657029</v>
      </c>
      <c r="H193" s="366">
        <v>34379</v>
      </c>
      <c r="I193" s="169">
        <v>57652251</v>
      </c>
      <c r="J193" s="71">
        <f t="shared" si="14"/>
        <v>115.42754314388965</v>
      </c>
      <c r="K193" s="196">
        <f t="shared" si="13"/>
        <v>0.32088158852234605</v>
      </c>
      <c r="L193" s="367">
        <v>49946702</v>
      </c>
    </row>
    <row r="194" spans="2:12">
      <c r="B194" s="193" t="s">
        <v>390</v>
      </c>
      <c r="C194" s="194">
        <v>4</v>
      </c>
      <c r="D194" s="195" t="s">
        <v>391</v>
      </c>
      <c r="E194" s="169">
        <v>6242</v>
      </c>
      <c r="F194" s="194" t="s">
        <v>18</v>
      </c>
      <c r="G194" s="69">
        <f t="shared" si="15"/>
        <v>101.87693814264729</v>
      </c>
      <c r="H194" s="366">
        <v>6127</v>
      </c>
      <c r="I194" s="169">
        <v>7812803</v>
      </c>
      <c r="J194" s="71">
        <f t="shared" si="14"/>
        <v>118.29910577672445</v>
      </c>
      <c r="K194" s="196">
        <f t="shared" si="13"/>
        <v>4.3484592430782121E-2</v>
      </c>
      <c r="L194" s="367">
        <v>6604279</v>
      </c>
    </row>
    <row r="195" spans="2:12">
      <c r="B195" s="193" t="s">
        <v>392</v>
      </c>
      <c r="C195" s="194">
        <v>4</v>
      </c>
      <c r="D195" s="195" t="s">
        <v>393</v>
      </c>
      <c r="E195" s="169">
        <v>2833</v>
      </c>
      <c r="F195" s="194" t="s">
        <v>18</v>
      </c>
      <c r="G195" s="69">
        <f t="shared" si="15"/>
        <v>148.71391076115486</v>
      </c>
      <c r="H195" s="366">
        <v>1905</v>
      </c>
      <c r="I195" s="169">
        <v>5058990</v>
      </c>
      <c r="J195" s="71">
        <f t="shared" si="14"/>
        <v>188.88506811860915</v>
      </c>
      <c r="K195" s="196">
        <f t="shared" si="13"/>
        <v>2.815738708135895E-2</v>
      </c>
      <c r="L195" s="367">
        <v>2678343</v>
      </c>
    </row>
    <row r="196" spans="2:12">
      <c r="B196" s="193" t="s">
        <v>394</v>
      </c>
      <c r="C196" s="194">
        <v>4</v>
      </c>
      <c r="D196" s="195" t="s">
        <v>395</v>
      </c>
      <c r="E196" s="169">
        <v>7250</v>
      </c>
      <c r="F196" s="194" t="s">
        <v>18</v>
      </c>
      <c r="G196" s="69">
        <f t="shared" si="15"/>
        <v>104.22656699252444</v>
      </c>
      <c r="H196" s="366">
        <v>6956</v>
      </c>
      <c r="I196" s="169">
        <v>14134688</v>
      </c>
      <c r="J196" s="71">
        <f t="shared" si="14"/>
        <v>123.1379965288867</v>
      </c>
      <c r="K196" s="196">
        <f t="shared" si="13"/>
        <v>7.8671015615812509E-2</v>
      </c>
      <c r="L196" s="367">
        <v>11478738</v>
      </c>
    </row>
    <row r="197" spans="2:12">
      <c r="B197" s="193" t="s">
        <v>396</v>
      </c>
      <c r="C197" s="194">
        <v>4</v>
      </c>
      <c r="D197" s="195" t="s">
        <v>397</v>
      </c>
      <c r="E197" s="169">
        <v>644</v>
      </c>
      <c r="F197" s="194" t="s">
        <v>18</v>
      </c>
      <c r="G197" s="69">
        <f t="shared" si="15"/>
        <v>95.690936106983656</v>
      </c>
      <c r="H197" s="366">
        <v>673</v>
      </c>
      <c r="I197" s="169">
        <v>1072532</v>
      </c>
      <c r="J197" s="71">
        <f t="shared" si="14"/>
        <v>119.6624336995062</v>
      </c>
      <c r="K197" s="196">
        <f t="shared" si="13"/>
        <v>5.9695114402566665E-3</v>
      </c>
      <c r="L197" s="367">
        <v>896298</v>
      </c>
    </row>
    <row r="198" spans="2:12">
      <c r="B198" s="193" t="s">
        <v>398</v>
      </c>
      <c r="C198" s="194">
        <v>3</v>
      </c>
      <c r="D198" s="195" t="s">
        <v>399</v>
      </c>
      <c r="E198" s="169">
        <v>101479</v>
      </c>
      <c r="F198" s="194" t="s">
        <v>18</v>
      </c>
      <c r="G198" s="69">
        <f t="shared" si="15"/>
        <v>92.663884652963574</v>
      </c>
      <c r="H198" s="366">
        <v>109513</v>
      </c>
      <c r="I198" s="169">
        <v>61142783</v>
      </c>
      <c r="J198" s="71">
        <f t="shared" si="14"/>
        <v>116.4063315232027</v>
      </c>
      <c r="K198" s="196">
        <f t="shared" si="13"/>
        <v>0.34030923329805624</v>
      </c>
      <c r="L198" s="367">
        <v>52525307</v>
      </c>
    </row>
    <row r="199" spans="2:12">
      <c r="B199" s="193" t="s">
        <v>400</v>
      </c>
      <c r="C199" s="194">
        <v>4</v>
      </c>
      <c r="D199" s="195" t="s">
        <v>401</v>
      </c>
      <c r="E199" s="169">
        <v>5237</v>
      </c>
      <c r="F199" s="194" t="s">
        <v>18</v>
      </c>
      <c r="G199" s="69">
        <f t="shared" si="15"/>
        <v>81.40836312762319</v>
      </c>
      <c r="H199" s="366">
        <v>6433</v>
      </c>
      <c r="I199" s="169">
        <v>2466320</v>
      </c>
      <c r="J199" s="71">
        <f t="shared" si="14"/>
        <v>124.37724887603477</v>
      </c>
      <c r="K199" s="196">
        <f t="shared" ref="K199:K262" si="16">I199/$I$406*100</f>
        <v>1.372707336968391E-2</v>
      </c>
      <c r="L199" s="367">
        <v>1982935</v>
      </c>
    </row>
    <row r="200" spans="2:12">
      <c r="B200" s="193" t="s">
        <v>402</v>
      </c>
      <c r="C200" s="194">
        <v>4</v>
      </c>
      <c r="D200" s="195" t="s">
        <v>403</v>
      </c>
      <c r="E200" s="169">
        <v>62529</v>
      </c>
      <c r="F200" s="194" t="s">
        <v>18</v>
      </c>
      <c r="G200" s="69">
        <f t="shared" si="15"/>
        <v>91.308538134665085</v>
      </c>
      <c r="H200" s="366">
        <v>68481</v>
      </c>
      <c r="I200" s="169">
        <v>31867367</v>
      </c>
      <c r="J200" s="71">
        <f t="shared" si="14"/>
        <v>111.57997128442834</v>
      </c>
      <c r="K200" s="196">
        <f t="shared" si="16"/>
        <v>0.17736777259546363</v>
      </c>
      <c r="L200" s="367">
        <v>28560114</v>
      </c>
    </row>
    <row r="201" spans="2:12">
      <c r="B201" s="193" t="s">
        <v>404</v>
      </c>
      <c r="C201" s="194">
        <v>3</v>
      </c>
      <c r="D201" s="195" t="s">
        <v>405</v>
      </c>
      <c r="E201" s="169">
        <v>34797</v>
      </c>
      <c r="F201" s="194" t="s">
        <v>18</v>
      </c>
      <c r="G201" s="69">
        <f t="shared" si="15"/>
        <v>128.72045277993561</v>
      </c>
      <c r="H201" s="366">
        <v>27033</v>
      </c>
      <c r="I201" s="169">
        <v>15888228</v>
      </c>
      <c r="J201" s="71">
        <f t="shared" si="14"/>
        <v>177.34166779587159</v>
      </c>
      <c r="K201" s="196">
        <f t="shared" si="16"/>
        <v>8.8430889531879983E-2</v>
      </c>
      <c r="L201" s="367">
        <v>8959106</v>
      </c>
    </row>
    <row r="202" spans="2:12">
      <c r="B202" s="193" t="s">
        <v>406</v>
      </c>
      <c r="C202" s="194">
        <v>4</v>
      </c>
      <c r="D202" s="195" t="s">
        <v>407</v>
      </c>
      <c r="E202" s="169">
        <v>34533</v>
      </c>
      <c r="F202" s="194" t="s">
        <v>18</v>
      </c>
      <c r="G202" s="69">
        <f t="shared" si="15"/>
        <v>129.10497981157471</v>
      </c>
      <c r="H202" s="366">
        <v>26748</v>
      </c>
      <c r="I202" s="169">
        <v>15557311</v>
      </c>
      <c r="J202" s="71">
        <f t="shared" ref="J202:J265" si="17">I202/L202*100</f>
        <v>179.2239092841244</v>
      </c>
      <c r="K202" s="196">
        <f t="shared" si="16"/>
        <v>8.6589067733299219E-2</v>
      </c>
      <c r="L202" s="367">
        <v>8680377</v>
      </c>
    </row>
    <row r="203" spans="2:12">
      <c r="B203" s="193" t="s">
        <v>408</v>
      </c>
      <c r="C203" s="194">
        <v>3</v>
      </c>
      <c r="D203" s="195" t="s">
        <v>409</v>
      </c>
      <c r="E203" s="169">
        <v>206</v>
      </c>
      <c r="F203" s="194" t="s">
        <v>18</v>
      </c>
      <c r="G203" s="69">
        <f t="shared" si="15"/>
        <v>129.55974842767296</v>
      </c>
      <c r="H203" s="366">
        <v>159</v>
      </c>
      <c r="I203" s="169">
        <v>1229823</v>
      </c>
      <c r="J203" s="71">
        <f t="shared" si="17"/>
        <v>121.29030031066621</v>
      </c>
      <c r="K203" s="196">
        <f t="shared" si="16"/>
        <v>6.8449635703091141E-3</v>
      </c>
      <c r="L203" s="367">
        <v>1013950</v>
      </c>
    </row>
    <row r="204" spans="2:12">
      <c r="B204" s="193" t="s">
        <v>410</v>
      </c>
      <c r="C204" s="194">
        <v>3</v>
      </c>
      <c r="D204" s="195" t="s">
        <v>411</v>
      </c>
      <c r="E204" s="169">
        <v>484540</v>
      </c>
      <c r="F204" s="194" t="s">
        <v>341</v>
      </c>
      <c r="G204" s="69">
        <f t="shared" si="15"/>
        <v>89.341819951912441</v>
      </c>
      <c r="H204" s="366">
        <v>542344</v>
      </c>
      <c r="I204" s="169">
        <v>1065411</v>
      </c>
      <c r="J204" s="71">
        <f t="shared" si="17"/>
        <v>66.469954069199417</v>
      </c>
      <c r="K204" s="196">
        <f t="shared" si="16"/>
        <v>5.9298772932418762E-3</v>
      </c>
      <c r="L204" s="367">
        <v>1602846</v>
      </c>
    </row>
    <row r="205" spans="2:12">
      <c r="B205" s="193" t="s">
        <v>1286</v>
      </c>
      <c r="C205" s="194">
        <v>4</v>
      </c>
      <c r="D205" s="195" t="s">
        <v>1287</v>
      </c>
      <c r="E205" s="169"/>
      <c r="F205" s="194" t="s">
        <v>341</v>
      </c>
      <c r="G205" s="69" t="s">
        <v>15</v>
      </c>
      <c r="H205" s="366">
        <v>80</v>
      </c>
      <c r="I205" s="169"/>
      <c r="J205" s="69" t="s">
        <v>15</v>
      </c>
      <c r="K205" s="196">
        <f t="shared" si="16"/>
        <v>0</v>
      </c>
      <c r="L205" s="367">
        <v>615</v>
      </c>
    </row>
    <row r="206" spans="2:12">
      <c r="B206" s="7" t="s">
        <v>412</v>
      </c>
      <c r="C206" s="8">
        <v>2</v>
      </c>
      <c r="D206" s="10" t="s">
        <v>413</v>
      </c>
      <c r="E206" s="168"/>
      <c r="F206" s="8"/>
      <c r="G206" s="65" t="str">
        <f t="shared" si="15"/>
        <v/>
      </c>
      <c r="H206" s="364"/>
      <c r="I206" s="168">
        <v>315928137</v>
      </c>
      <c r="J206" s="67">
        <f t="shared" si="17"/>
        <v>106.47656050445322</v>
      </c>
      <c r="K206" s="68">
        <f t="shared" si="16"/>
        <v>1.7583966055282971</v>
      </c>
      <c r="L206" s="365">
        <v>296711441</v>
      </c>
    </row>
    <row r="207" spans="2:12">
      <c r="B207" s="193" t="s">
        <v>414</v>
      </c>
      <c r="C207" s="194">
        <v>3</v>
      </c>
      <c r="D207" s="195" t="s">
        <v>415</v>
      </c>
      <c r="E207" s="169">
        <v>3677</v>
      </c>
      <c r="F207" s="194" t="s">
        <v>18</v>
      </c>
      <c r="G207" s="69">
        <f t="shared" si="15"/>
        <v>153.78502718527812</v>
      </c>
      <c r="H207" s="366">
        <v>2391</v>
      </c>
      <c r="I207" s="169">
        <v>1550561</v>
      </c>
      <c r="J207" s="71">
        <f t="shared" si="17"/>
        <v>75.171207142462379</v>
      </c>
      <c r="K207" s="196">
        <f t="shared" si="16"/>
        <v>8.6301309688809457E-3</v>
      </c>
      <c r="L207" s="367">
        <v>2062706</v>
      </c>
    </row>
    <row r="208" spans="2:12">
      <c r="B208" s="193" t="s">
        <v>416</v>
      </c>
      <c r="C208" s="194">
        <v>4</v>
      </c>
      <c r="D208" s="195" t="s">
        <v>417</v>
      </c>
      <c r="E208" s="169">
        <v>3504</v>
      </c>
      <c r="F208" s="194" t="s">
        <v>18</v>
      </c>
      <c r="G208" s="69">
        <f t="shared" si="15"/>
        <v>157.83783783783784</v>
      </c>
      <c r="H208" s="366">
        <v>2220</v>
      </c>
      <c r="I208" s="169">
        <v>1366088</v>
      </c>
      <c r="J208" s="71">
        <f t="shared" si="17"/>
        <v>75.511521674722175</v>
      </c>
      <c r="K208" s="196">
        <f t="shared" si="16"/>
        <v>7.6033889379499633E-3</v>
      </c>
      <c r="L208" s="367">
        <v>1809112</v>
      </c>
    </row>
    <row r="209" spans="2:12">
      <c r="B209" s="193" t="s">
        <v>418</v>
      </c>
      <c r="C209" s="194">
        <v>3</v>
      </c>
      <c r="D209" s="195" t="s">
        <v>419</v>
      </c>
      <c r="E209" s="169">
        <v>928</v>
      </c>
      <c r="F209" s="194" t="s">
        <v>18</v>
      </c>
      <c r="G209" s="69">
        <f t="shared" si="15"/>
        <v>73.475851148060173</v>
      </c>
      <c r="H209" s="366">
        <v>1263</v>
      </c>
      <c r="I209" s="169">
        <v>529568</v>
      </c>
      <c r="J209" s="71">
        <f t="shared" si="17"/>
        <v>76.922116008930246</v>
      </c>
      <c r="K209" s="196">
        <f t="shared" si="16"/>
        <v>2.947475911575452E-3</v>
      </c>
      <c r="L209" s="367">
        <v>688447</v>
      </c>
    </row>
    <row r="210" spans="2:12">
      <c r="B210" s="193" t="s">
        <v>420</v>
      </c>
      <c r="C210" s="194">
        <v>4</v>
      </c>
      <c r="D210" s="195" t="s">
        <v>421</v>
      </c>
      <c r="E210" s="169">
        <v>30</v>
      </c>
      <c r="F210" s="194" t="s">
        <v>18</v>
      </c>
      <c r="G210" s="69">
        <f t="shared" si="15"/>
        <v>88.235294117647058</v>
      </c>
      <c r="H210" s="366">
        <v>34</v>
      </c>
      <c r="I210" s="169">
        <v>46810</v>
      </c>
      <c r="J210" s="71">
        <f t="shared" si="17"/>
        <v>34.955269800020908</v>
      </c>
      <c r="K210" s="196">
        <f t="shared" si="16"/>
        <v>2.6053565816070248E-4</v>
      </c>
      <c r="L210" s="367">
        <v>133914</v>
      </c>
    </row>
    <row r="211" spans="2:12">
      <c r="B211" s="193" t="s">
        <v>422</v>
      </c>
      <c r="C211" s="194">
        <v>5</v>
      </c>
      <c r="D211" s="195" t="s">
        <v>423</v>
      </c>
      <c r="E211" s="169">
        <v>30</v>
      </c>
      <c r="F211" s="194" t="s">
        <v>18</v>
      </c>
      <c r="G211" s="69">
        <f t="shared" si="15"/>
        <v>88.235294117647058</v>
      </c>
      <c r="H211" s="366">
        <v>34</v>
      </c>
      <c r="I211" s="169">
        <v>46810</v>
      </c>
      <c r="J211" s="71">
        <f t="shared" si="17"/>
        <v>34.955269800020908</v>
      </c>
      <c r="K211" s="196">
        <f t="shared" si="16"/>
        <v>2.6053565816070248E-4</v>
      </c>
      <c r="L211" s="367">
        <v>133914</v>
      </c>
    </row>
    <row r="212" spans="2:12">
      <c r="B212" s="193" t="s">
        <v>424</v>
      </c>
      <c r="C212" s="194">
        <v>3</v>
      </c>
      <c r="D212" s="195" t="s">
        <v>425</v>
      </c>
      <c r="E212" s="169">
        <v>1274</v>
      </c>
      <c r="F212" s="194" t="s">
        <v>18</v>
      </c>
      <c r="G212" s="69">
        <f t="shared" si="15"/>
        <v>93.67647058823529</v>
      </c>
      <c r="H212" s="366">
        <v>1360</v>
      </c>
      <c r="I212" s="169">
        <v>2569652</v>
      </c>
      <c r="J212" s="71">
        <f t="shared" si="17"/>
        <v>105.5670973867167</v>
      </c>
      <c r="K212" s="196">
        <f t="shared" si="16"/>
        <v>1.4302199851825797E-2</v>
      </c>
      <c r="L212" s="367">
        <v>2434141</v>
      </c>
    </row>
    <row r="213" spans="2:12">
      <c r="B213" s="193" t="s">
        <v>426</v>
      </c>
      <c r="C213" s="194">
        <v>4</v>
      </c>
      <c r="D213" s="195" t="s">
        <v>427</v>
      </c>
      <c r="E213" s="169">
        <v>660</v>
      </c>
      <c r="F213" s="194" t="s">
        <v>18</v>
      </c>
      <c r="G213" s="69">
        <f t="shared" si="15"/>
        <v>107.14285714285714</v>
      </c>
      <c r="H213" s="366">
        <v>616</v>
      </c>
      <c r="I213" s="169">
        <v>856436</v>
      </c>
      <c r="J213" s="71">
        <f t="shared" si="17"/>
        <v>114.24188541876481</v>
      </c>
      <c r="K213" s="196">
        <f t="shared" si="16"/>
        <v>4.7667617375030851E-3</v>
      </c>
      <c r="L213" s="367">
        <v>749669</v>
      </c>
    </row>
    <row r="214" spans="2:12">
      <c r="B214" s="193" t="s">
        <v>428</v>
      </c>
      <c r="C214" s="194">
        <v>4</v>
      </c>
      <c r="D214" s="195" t="s">
        <v>429</v>
      </c>
      <c r="E214" s="169">
        <v>95</v>
      </c>
      <c r="F214" s="194" t="s">
        <v>18</v>
      </c>
      <c r="G214" s="69">
        <f t="shared" si="15"/>
        <v>143.93939393939394</v>
      </c>
      <c r="H214" s="366">
        <v>66</v>
      </c>
      <c r="I214" s="169">
        <v>546699</v>
      </c>
      <c r="J214" s="71">
        <f t="shared" si="17"/>
        <v>104.98965849012036</v>
      </c>
      <c r="K214" s="196">
        <f t="shared" si="16"/>
        <v>3.0428238363767977E-3</v>
      </c>
      <c r="L214" s="367">
        <v>520717</v>
      </c>
    </row>
    <row r="215" spans="2:12">
      <c r="B215" s="193" t="s">
        <v>430</v>
      </c>
      <c r="C215" s="194">
        <v>3</v>
      </c>
      <c r="D215" s="195" t="s">
        <v>431</v>
      </c>
      <c r="E215" s="169">
        <v>136527</v>
      </c>
      <c r="F215" s="194" t="s">
        <v>18</v>
      </c>
      <c r="G215" s="69">
        <f t="shared" si="15"/>
        <v>97.614808777160505</v>
      </c>
      <c r="H215" s="366">
        <v>139863</v>
      </c>
      <c r="I215" s="169">
        <v>133643334</v>
      </c>
      <c r="J215" s="71">
        <f t="shared" si="17"/>
        <v>111.77112621052328</v>
      </c>
      <c r="K215" s="196">
        <f t="shared" si="16"/>
        <v>0.74383366764538761</v>
      </c>
      <c r="L215" s="367">
        <v>119568746</v>
      </c>
    </row>
    <row r="216" spans="2:12">
      <c r="B216" s="193" t="s">
        <v>432</v>
      </c>
      <c r="C216" s="194">
        <v>4</v>
      </c>
      <c r="D216" s="195" t="s">
        <v>433</v>
      </c>
      <c r="E216" s="169">
        <v>119</v>
      </c>
      <c r="F216" s="194" t="s">
        <v>18</v>
      </c>
      <c r="G216" s="69">
        <f t="shared" si="15"/>
        <v>371.875</v>
      </c>
      <c r="H216" s="366">
        <v>32</v>
      </c>
      <c r="I216" s="169">
        <v>196512</v>
      </c>
      <c r="J216" s="71">
        <f t="shared" si="17"/>
        <v>438.39821528165083</v>
      </c>
      <c r="K216" s="196">
        <f t="shared" si="16"/>
        <v>1.0937488411979486E-3</v>
      </c>
      <c r="L216" s="367">
        <v>44825</v>
      </c>
    </row>
    <row r="217" spans="2:12">
      <c r="B217" s="193" t="s">
        <v>434</v>
      </c>
      <c r="C217" s="194">
        <v>5</v>
      </c>
      <c r="D217" s="195" t="s">
        <v>435</v>
      </c>
      <c r="E217" s="169">
        <v>4</v>
      </c>
      <c r="F217" s="194" t="s">
        <v>200</v>
      </c>
      <c r="G217" s="69">
        <f t="shared" si="15"/>
        <v>80</v>
      </c>
      <c r="H217" s="366">
        <v>5</v>
      </c>
      <c r="I217" s="169">
        <v>2180</v>
      </c>
      <c r="J217" s="71">
        <f t="shared" si="17"/>
        <v>53.287704717672945</v>
      </c>
      <c r="K217" s="196">
        <f t="shared" si="16"/>
        <v>1.2133470087381575E-5</v>
      </c>
      <c r="L217" s="367">
        <v>4091</v>
      </c>
    </row>
    <row r="218" spans="2:12">
      <c r="B218" s="193" t="s">
        <v>436</v>
      </c>
      <c r="C218" s="194">
        <v>4</v>
      </c>
      <c r="D218" s="195" t="s">
        <v>437</v>
      </c>
      <c r="E218" s="169">
        <v>128612</v>
      </c>
      <c r="F218" s="194" t="s">
        <v>18</v>
      </c>
      <c r="G218" s="69">
        <f t="shared" si="15"/>
        <v>97.116234114368993</v>
      </c>
      <c r="H218" s="366">
        <v>132431</v>
      </c>
      <c r="I218" s="169">
        <v>119976143</v>
      </c>
      <c r="J218" s="71">
        <f t="shared" si="17"/>
        <v>111.6537598104308</v>
      </c>
      <c r="K218" s="196">
        <f t="shared" si="16"/>
        <v>0.66776465242656613</v>
      </c>
      <c r="L218" s="367">
        <v>107453742</v>
      </c>
    </row>
    <row r="219" spans="2:12">
      <c r="B219" s="193" t="s">
        <v>438</v>
      </c>
      <c r="C219" s="194">
        <v>4</v>
      </c>
      <c r="D219" s="195" t="s">
        <v>439</v>
      </c>
      <c r="E219" s="169">
        <v>2702</v>
      </c>
      <c r="F219" s="194" t="s">
        <v>18</v>
      </c>
      <c r="G219" s="69">
        <f t="shared" si="15"/>
        <v>109.3484419263456</v>
      </c>
      <c r="H219" s="366">
        <v>2471</v>
      </c>
      <c r="I219" s="169">
        <v>2577423</v>
      </c>
      <c r="J219" s="71">
        <f t="shared" si="17"/>
        <v>111.79332256210624</v>
      </c>
      <c r="K219" s="196">
        <f t="shared" si="16"/>
        <v>1.4345451776618934E-2</v>
      </c>
      <c r="L219" s="367">
        <v>2305525</v>
      </c>
    </row>
    <row r="220" spans="2:12">
      <c r="B220" s="193" t="s">
        <v>440</v>
      </c>
      <c r="C220" s="194">
        <v>3</v>
      </c>
      <c r="D220" s="195" t="s">
        <v>441</v>
      </c>
      <c r="E220" s="169">
        <v>21692324</v>
      </c>
      <c r="F220" s="194" t="s">
        <v>35</v>
      </c>
      <c r="G220" s="69">
        <f t="shared" si="15"/>
        <v>82.504976772525936</v>
      </c>
      <c r="H220" s="366">
        <v>26292140</v>
      </c>
      <c r="I220" s="169">
        <v>64230313</v>
      </c>
      <c r="J220" s="71">
        <f t="shared" si="17"/>
        <v>92.467408132753235</v>
      </c>
      <c r="K220" s="196">
        <f t="shared" si="16"/>
        <v>0.35749384471956691</v>
      </c>
      <c r="L220" s="367">
        <v>69462651</v>
      </c>
    </row>
    <row r="221" spans="2:12">
      <c r="B221" s="193" t="s">
        <v>442</v>
      </c>
      <c r="C221" s="194">
        <v>4</v>
      </c>
      <c r="D221" s="195" t="s">
        <v>443</v>
      </c>
      <c r="E221" s="169">
        <v>155015</v>
      </c>
      <c r="F221" s="194" t="s">
        <v>35</v>
      </c>
      <c r="G221" s="69">
        <f t="shared" si="15"/>
        <v>106.62892597229292</v>
      </c>
      <c r="H221" s="366">
        <v>145378</v>
      </c>
      <c r="I221" s="169">
        <v>296810</v>
      </c>
      <c r="J221" s="71">
        <f t="shared" si="17"/>
        <v>143.88067226076041</v>
      </c>
      <c r="K221" s="196">
        <f t="shared" si="16"/>
        <v>1.6519886498329015E-3</v>
      </c>
      <c r="L221" s="367">
        <v>206289</v>
      </c>
    </row>
    <row r="222" spans="2:12">
      <c r="B222" s="193" t="s">
        <v>444</v>
      </c>
      <c r="C222" s="194">
        <v>3</v>
      </c>
      <c r="D222" s="195" t="s">
        <v>445</v>
      </c>
      <c r="E222" s="169"/>
      <c r="F222" s="194"/>
      <c r="G222" s="69"/>
      <c r="H222" s="366"/>
      <c r="I222" s="169">
        <v>14614729</v>
      </c>
      <c r="J222" s="71">
        <f t="shared" si="17"/>
        <v>117.80976501856495</v>
      </c>
      <c r="K222" s="196">
        <f t="shared" si="16"/>
        <v>8.1342833558113767E-2</v>
      </c>
      <c r="L222" s="367">
        <v>12405363</v>
      </c>
    </row>
    <row r="223" spans="2:12">
      <c r="B223" s="193" t="s">
        <v>446</v>
      </c>
      <c r="C223" s="194">
        <v>4</v>
      </c>
      <c r="D223" s="195" t="s">
        <v>447</v>
      </c>
      <c r="E223" s="169">
        <v>299758</v>
      </c>
      <c r="F223" s="194" t="s">
        <v>35</v>
      </c>
      <c r="G223" s="69">
        <f t="shared" si="15"/>
        <v>86.899474703433569</v>
      </c>
      <c r="H223" s="366">
        <v>344948</v>
      </c>
      <c r="I223" s="169">
        <v>2068746</v>
      </c>
      <c r="J223" s="71">
        <f t="shared" si="17"/>
        <v>102.1376494792019</v>
      </c>
      <c r="K223" s="196">
        <f t="shared" si="16"/>
        <v>1.1514251242839578E-2</v>
      </c>
      <c r="L223" s="367">
        <v>2025449</v>
      </c>
    </row>
    <row r="224" spans="2:12">
      <c r="B224" s="193" t="s">
        <v>448</v>
      </c>
      <c r="C224" s="194">
        <v>3</v>
      </c>
      <c r="D224" s="195" t="s">
        <v>449</v>
      </c>
      <c r="E224" s="169">
        <v>6653210</v>
      </c>
      <c r="F224" s="194" t="s">
        <v>35</v>
      </c>
      <c r="G224" s="69">
        <f t="shared" si="15"/>
        <v>103.49792660668342</v>
      </c>
      <c r="H224" s="366">
        <v>6428351</v>
      </c>
      <c r="I224" s="169">
        <v>12015840</v>
      </c>
      <c r="J224" s="71">
        <f t="shared" si="17"/>
        <v>117.63040496685726</v>
      </c>
      <c r="K224" s="196">
        <f t="shared" si="16"/>
        <v>6.6877906061817899E-2</v>
      </c>
      <c r="L224" s="367">
        <v>10214910</v>
      </c>
    </row>
    <row r="225" spans="2:12">
      <c r="B225" s="193" t="s">
        <v>450</v>
      </c>
      <c r="C225" s="194">
        <v>4</v>
      </c>
      <c r="D225" s="195" t="s">
        <v>451</v>
      </c>
      <c r="E225" s="169">
        <v>5851322</v>
      </c>
      <c r="F225" s="194" t="s">
        <v>35</v>
      </c>
      <c r="G225" s="69">
        <f t="shared" si="15"/>
        <v>104.01675269071428</v>
      </c>
      <c r="H225" s="366">
        <v>5625365</v>
      </c>
      <c r="I225" s="169">
        <v>10463182</v>
      </c>
      <c r="J225" s="71">
        <f t="shared" si="17"/>
        <v>117.37515883175216</v>
      </c>
      <c r="K225" s="196">
        <f t="shared" si="16"/>
        <v>5.8236103585242803E-2</v>
      </c>
      <c r="L225" s="367">
        <v>8914307</v>
      </c>
    </row>
    <row r="226" spans="2:12">
      <c r="B226" s="193" t="s">
        <v>452</v>
      </c>
      <c r="C226" s="194">
        <v>3</v>
      </c>
      <c r="D226" s="195" t="s">
        <v>453</v>
      </c>
      <c r="E226" s="169">
        <v>8440</v>
      </c>
      <c r="F226" s="194" t="s">
        <v>18</v>
      </c>
      <c r="G226" s="69">
        <f t="shared" si="15"/>
        <v>82.470197381278084</v>
      </c>
      <c r="H226" s="366">
        <v>10234</v>
      </c>
      <c r="I226" s="169">
        <v>28717782</v>
      </c>
      <c r="J226" s="71">
        <f t="shared" si="17"/>
        <v>119.95011828237378</v>
      </c>
      <c r="K226" s="196">
        <f t="shared" si="16"/>
        <v>0.15983777471236008</v>
      </c>
      <c r="L226" s="367">
        <v>23941437</v>
      </c>
    </row>
    <row r="227" spans="2:12">
      <c r="B227" s="193" t="s">
        <v>454</v>
      </c>
      <c r="C227" s="194">
        <v>3</v>
      </c>
      <c r="D227" s="195" t="s">
        <v>455</v>
      </c>
      <c r="E227" s="169">
        <v>4209</v>
      </c>
      <c r="F227" s="194" t="s">
        <v>18</v>
      </c>
      <c r="G227" s="69">
        <f t="shared" si="15"/>
        <v>89.859094790777121</v>
      </c>
      <c r="H227" s="366">
        <v>4684</v>
      </c>
      <c r="I227" s="169">
        <v>6676953</v>
      </c>
      <c r="J227" s="71">
        <f t="shared" si="17"/>
        <v>100.31730058171522</v>
      </c>
      <c r="K227" s="196">
        <f t="shared" si="16"/>
        <v>3.7162664908418651E-2</v>
      </c>
      <c r="L227" s="367">
        <v>6655834</v>
      </c>
    </row>
    <row r="228" spans="2:12">
      <c r="B228" s="193" t="s">
        <v>456</v>
      </c>
      <c r="C228" s="194">
        <v>3</v>
      </c>
      <c r="D228" s="195" t="s">
        <v>457</v>
      </c>
      <c r="E228" s="169">
        <v>454550</v>
      </c>
      <c r="F228" s="194" t="s">
        <v>35</v>
      </c>
      <c r="G228" s="69">
        <f t="shared" si="15"/>
        <v>85.94918494343483</v>
      </c>
      <c r="H228" s="366">
        <v>528859</v>
      </c>
      <c r="I228" s="169">
        <v>784764</v>
      </c>
      <c r="J228" s="71">
        <f t="shared" si="17"/>
        <v>83.521606140524526</v>
      </c>
      <c r="K228" s="196">
        <f t="shared" si="16"/>
        <v>4.3678488622265659E-3</v>
      </c>
      <c r="L228" s="367">
        <v>939594</v>
      </c>
    </row>
    <row r="229" spans="2:12">
      <c r="B229" s="4" t="s">
        <v>458</v>
      </c>
      <c r="C229" s="5">
        <v>1</v>
      </c>
      <c r="D229" s="6" t="s">
        <v>459</v>
      </c>
      <c r="E229" s="170"/>
      <c r="F229" s="5"/>
      <c r="G229" s="61"/>
      <c r="H229" s="368"/>
      <c r="I229" s="170">
        <v>14559359452</v>
      </c>
      <c r="J229" s="63">
        <f t="shared" si="17"/>
        <v>111.43449848860148</v>
      </c>
      <c r="K229" s="64">
        <f t="shared" si="16"/>
        <v>81.034657065265222</v>
      </c>
      <c r="L229" s="369">
        <v>13065396847</v>
      </c>
    </row>
    <row r="230" spans="2:12">
      <c r="B230" s="7" t="s">
        <v>460</v>
      </c>
      <c r="C230" s="8">
        <v>2</v>
      </c>
      <c r="D230" s="10" t="s">
        <v>461</v>
      </c>
      <c r="E230" s="168"/>
      <c r="F230" s="8"/>
      <c r="G230" s="65"/>
      <c r="H230" s="364"/>
      <c r="I230" s="168">
        <v>3553308921</v>
      </c>
      <c r="J230" s="67">
        <f t="shared" si="17"/>
        <v>114.59884742888001</v>
      </c>
      <c r="K230" s="68">
        <f t="shared" si="16"/>
        <v>19.77704931384385</v>
      </c>
      <c r="L230" s="365">
        <v>3100649789</v>
      </c>
    </row>
    <row r="231" spans="2:12">
      <c r="B231" s="193" t="s">
        <v>462</v>
      </c>
      <c r="C231" s="194">
        <v>3</v>
      </c>
      <c r="D231" s="195" t="s">
        <v>463</v>
      </c>
      <c r="E231" s="169">
        <v>279504382</v>
      </c>
      <c r="F231" s="194" t="s">
        <v>35</v>
      </c>
      <c r="G231" s="69">
        <f t="shared" ref="G231:G281" si="18">IF(F231="","",E231/H231*100)</f>
        <v>90.780945537418347</v>
      </c>
      <c r="H231" s="366">
        <v>307888820</v>
      </c>
      <c r="I231" s="169">
        <v>599420853</v>
      </c>
      <c r="J231" s="71">
        <f t="shared" si="17"/>
        <v>104.44247550916994</v>
      </c>
      <c r="K231" s="196">
        <f t="shared" si="16"/>
        <v>3.3362637567102054</v>
      </c>
      <c r="L231" s="367">
        <v>573924402</v>
      </c>
    </row>
    <row r="232" spans="2:12">
      <c r="B232" s="193" t="s">
        <v>464</v>
      </c>
      <c r="C232" s="194">
        <v>4</v>
      </c>
      <c r="D232" s="195" t="s">
        <v>465</v>
      </c>
      <c r="E232" s="169">
        <v>8023</v>
      </c>
      <c r="F232" s="194" t="s">
        <v>35</v>
      </c>
      <c r="G232" s="69">
        <f t="shared" si="18"/>
        <v>370.23534840793724</v>
      </c>
      <c r="H232" s="366">
        <v>2167</v>
      </c>
      <c r="I232" s="169">
        <v>28505</v>
      </c>
      <c r="J232" s="71">
        <f t="shared" si="17"/>
        <v>295.72569768648196</v>
      </c>
      <c r="K232" s="196">
        <f t="shared" si="16"/>
        <v>1.5865347011046412E-4</v>
      </c>
      <c r="L232" s="367">
        <v>9639</v>
      </c>
    </row>
    <row r="233" spans="2:12">
      <c r="B233" s="193" t="s">
        <v>466</v>
      </c>
      <c r="C233" s="194">
        <v>4</v>
      </c>
      <c r="D233" s="195" t="s">
        <v>467</v>
      </c>
      <c r="E233" s="169">
        <v>261311822</v>
      </c>
      <c r="F233" s="194" t="s">
        <v>35</v>
      </c>
      <c r="G233" s="69">
        <f t="shared" si="18"/>
        <v>90.097667832043768</v>
      </c>
      <c r="H233" s="366">
        <v>290031727</v>
      </c>
      <c r="I233" s="169">
        <v>572727835</v>
      </c>
      <c r="J233" s="71">
        <f t="shared" si="17"/>
        <v>104.08177449510572</v>
      </c>
      <c r="K233" s="196">
        <f t="shared" si="16"/>
        <v>3.1876954376987654</v>
      </c>
      <c r="L233" s="367">
        <v>550267170</v>
      </c>
    </row>
    <row r="234" spans="2:12">
      <c r="B234" s="193" t="s">
        <v>468</v>
      </c>
      <c r="C234" s="194">
        <v>5</v>
      </c>
      <c r="D234" s="195" t="s">
        <v>469</v>
      </c>
      <c r="E234" s="169">
        <v>165110276</v>
      </c>
      <c r="F234" s="194" t="s">
        <v>35</v>
      </c>
      <c r="G234" s="69">
        <f t="shared" si="18"/>
        <v>82.730635324019204</v>
      </c>
      <c r="H234" s="366">
        <v>199575738</v>
      </c>
      <c r="I234" s="169">
        <v>327922038</v>
      </c>
      <c r="J234" s="71">
        <f t="shared" si="17"/>
        <v>95.195280050409522</v>
      </c>
      <c r="K234" s="196">
        <f t="shared" si="16"/>
        <v>1.8251524032413777</v>
      </c>
      <c r="L234" s="367">
        <v>344473001</v>
      </c>
    </row>
    <row r="235" spans="2:12">
      <c r="B235" s="193" t="s">
        <v>470</v>
      </c>
      <c r="C235" s="194">
        <v>5</v>
      </c>
      <c r="D235" s="195" t="s">
        <v>471</v>
      </c>
      <c r="E235" s="169">
        <v>96201546</v>
      </c>
      <c r="F235" s="194" t="s">
        <v>35</v>
      </c>
      <c r="G235" s="69">
        <f t="shared" si="18"/>
        <v>106.35177069370165</v>
      </c>
      <c r="H235" s="366">
        <v>90455989</v>
      </c>
      <c r="I235" s="169">
        <v>244805797</v>
      </c>
      <c r="J235" s="71">
        <f t="shared" si="17"/>
        <v>118.9566245679196</v>
      </c>
      <c r="K235" s="196">
        <f t="shared" si="16"/>
        <v>1.3625430344573879</v>
      </c>
      <c r="L235" s="367">
        <v>205794169</v>
      </c>
    </row>
    <row r="236" spans="2:12">
      <c r="B236" s="193" t="s">
        <v>472</v>
      </c>
      <c r="C236" s="194">
        <v>4</v>
      </c>
      <c r="D236" s="195" t="s">
        <v>473</v>
      </c>
      <c r="E236" s="169">
        <v>14959117</v>
      </c>
      <c r="F236" s="194" t="s">
        <v>35</v>
      </c>
      <c r="G236" s="69">
        <f t="shared" si="18"/>
        <v>109.97183643223248</v>
      </c>
      <c r="H236" s="366">
        <v>13602680</v>
      </c>
      <c r="I236" s="169">
        <v>17741310</v>
      </c>
      <c r="J236" s="71">
        <f t="shared" si="17"/>
        <v>125.49673301091401</v>
      </c>
      <c r="K236" s="196">
        <f t="shared" si="16"/>
        <v>9.8744795502735586E-2</v>
      </c>
      <c r="L236" s="367">
        <v>14136870</v>
      </c>
    </row>
    <row r="237" spans="2:12">
      <c r="B237" s="193" t="s">
        <v>474</v>
      </c>
      <c r="C237" s="194">
        <v>3</v>
      </c>
      <c r="D237" s="195" t="s">
        <v>475</v>
      </c>
      <c r="E237" s="169"/>
      <c r="F237" s="194"/>
      <c r="G237" s="69" t="str">
        <f t="shared" si="18"/>
        <v/>
      </c>
      <c r="H237" s="366"/>
      <c r="I237" s="169">
        <v>7815494</v>
      </c>
      <c r="J237" s="71">
        <f t="shared" si="17"/>
        <v>146.40453014234714</v>
      </c>
      <c r="K237" s="196">
        <f t="shared" si="16"/>
        <v>4.349957003078448E-2</v>
      </c>
      <c r="L237" s="367">
        <v>5338287</v>
      </c>
    </row>
    <row r="238" spans="2:12">
      <c r="B238" s="193" t="s">
        <v>476</v>
      </c>
      <c r="C238" s="194">
        <v>4</v>
      </c>
      <c r="D238" s="195" t="s">
        <v>477</v>
      </c>
      <c r="E238" s="169">
        <v>4882</v>
      </c>
      <c r="F238" s="194" t="s">
        <v>14</v>
      </c>
      <c r="G238" s="69">
        <f t="shared" si="18"/>
        <v>123.75158428390367</v>
      </c>
      <c r="H238" s="366">
        <v>3945</v>
      </c>
      <c r="I238" s="169">
        <v>1482162</v>
      </c>
      <c r="J238" s="71">
        <f t="shared" si="17"/>
        <v>125.9269958139373</v>
      </c>
      <c r="K238" s="196">
        <f t="shared" si="16"/>
        <v>8.2494349961713988E-3</v>
      </c>
      <c r="L238" s="367">
        <v>1177001</v>
      </c>
    </row>
    <row r="239" spans="2:12">
      <c r="B239" s="193" t="s">
        <v>478</v>
      </c>
      <c r="C239" s="194">
        <v>3</v>
      </c>
      <c r="D239" s="195" t="s">
        <v>479</v>
      </c>
      <c r="E239" s="169"/>
      <c r="F239" s="194"/>
      <c r="G239" s="69" t="str">
        <f t="shared" si="18"/>
        <v/>
      </c>
      <c r="H239" s="366"/>
      <c r="I239" s="169">
        <v>217346991</v>
      </c>
      <c r="J239" s="71">
        <f t="shared" si="17"/>
        <v>114.40918911113273</v>
      </c>
      <c r="K239" s="196">
        <f t="shared" si="16"/>
        <v>1.2097124834316018</v>
      </c>
      <c r="L239" s="367">
        <v>189973369</v>
      </c>
    </row>
    <row r="240" spans="2:12">
      <c r="B240" s="193" t="s">
        <v>480</v>
      </c>
      <c r="C240" s="194">
        <v>4</v>
      </c>
      <c r="D240" s="195" t="s">
        <v>481</v>
      </c>
      <c r="E240" s="169">
        <v>2</v>
      </c>
      <c r="F240" s="194" t="s">
        <v>14</v>
      </c>
      <c r="G240" s="69" t="s">
        <v>197</v>
      </c>
      <c r="H240" s="366"/>
      <c r="I240" s="169">
        <v>575</v>
      </c>
      <c r="J240" s="69" t="s">
        <v>197</v>
      </c>
      <c r="K240" s="196">
        <f t="shared" si="16"/>
        <v>3.2003418808460576E-6</v>
      </c>
      <c r="L240" s="367"/>
    </row>
    <row r="241" spans="2:12">
      <c r="B241" s="193" t="s">
        <v>482</v>
      </c>
      <c r="C241" s="194">
        <v>4</v>
      </c>
      <c r="D241" s="195" t="s">
        <v>483</v>
      </c>
      <c r="E241" s="169">
        <v>531569</v>
      </c>
      <c r="F241" s="194" t="s">
        <v>14</v>
      </c>
      <c r="G241" s="69">
        <f t="shared" si="18"/>
        <v>89.458405137594923</v>
      </c>
      <c r="H241" s="366">
        <v>594208</v>
      </c>
      <c r="I241" s="169">
        <v>36881616</v>
      </c>
      <c r="J241" s="71">
        <f t="shared" si="17"/>
        <v>126.41323409049645</v>
      </c>
      <c r="K241" s="196">
        <f t="shared" si="16"/>
        <v>0.20527613968362093</v>
      </c>
      <c r="L241" s="367">
        <v>29175439</v>
      </c>
    </row>
    <row r="242" spans="2:12">
      <c r="B242" s="193" t="s">
        <v>484</v>
      </c>
      <c r="C242" s="194">
        <v>5</v>
      </c>
      <c r="D242" s="195" t="s">
        <v>485</v>
      </c>
      <c r="E242" s="169">
        <v>1883</v>
      </c>
      <c r="F242" s="194" t="s">
        <v>14</v>
      </c>
      <c r="G242" s="69">
        <f t="shared" si="18"/>
        <v>133.26256192498232</v>
      </c>
      <c r="H242" s="366">
        <v>1413</v>
      </c>
      <c r="I242" s="169">
        <v>1985183</v>
      </c>
      <c r="J242" s="71">
        <f t="shared" si="17"/>
        <v>124.82420901128847</v>
      </c>
      <c r="K242" s="196">
        <f t="shared" si="16"/>
        <v>1.1049155297467162E-2</v>
      </c>
      <c r="L242" s="367">
        <v>1590383</v>
      </c>
    </row>
    <row r="243" spans="2:12">
      <c r="B243" s="193" t="s">
        <v>486</v>
      </c>
      <c r="C243" s="194">
        <v>5</v>
      </c>
      <c r="D243" s="195" t="s">
        <v>487</v>
      </c>
      <c r="E243" s="169">
        <v>59504</v>
      </c>
      <c r="F243" s="194" t="s">
        <v>14</v>
      </c>
      <c r="G243" s="69">
        <f t="shared" si="18"/>
        <v>82.622641247448598</v>
      </c>
      <c r="H243" s="366">
        <v>72019</v>
      </c>
      <c r="I243" s="169">
        <v>1697405</v>
      </c>
      <c r="J243" s="71">
        <f t="shared" si="17"/>
        <v>107.13343482388107</v>
      </c>
      <c r="K243" s="196">
        <f t="shared" si="16"/>
        <v>9.4474370613173951E-3</v>
      </c>
      <c r="L243" s="367">
        <v>1584384</v>
      </c>
    </row>
    <row r="244" spans="2:12">
      <c r="B244" s="193" t="s">
        <v>488</v>
      </c>
      <c r="C244" s="194">
        <v>4</v>
      </c>
      <c r="D244" s="195" t="s">
        <v>489</v>
      </c>
      <c r="E244" s="169">
        <v>28618222</v>
      </c>
      <c r="F244" s="194" t="s">
        <v>35</v>
      </c>
      <c r="G244" s="69">
        <f t="shared" si="18"/>
        <v>108.39138964387354</v>
      </c>
      <c r="H244" s="366">
        <v>26402671</v>
      </c>
      <c r="I244" s="169">
        <v>176570358</v>
      </c>
      <c r="J244" s="71">
        <f t="shared" si="17"/>
        <v>113.16741440093287</v>
      </c>
      <c r="K244" s="196">
        <f t="shared" si="16"/>
        <v>0.98275741151892471</v>
      </c>
      <c r="L244" s="367">
        <v>156025795</v>
      </c>
    </row>
    <row r="245" spans="2:12">
      <c r="B245" s="193" t="s">
        <v>490</v>
      </c>
      <c r="C245" s="194">
        <v>3</v>
      </c>
      <c r="D245" s="195" t="s">
        <v>491</v>
      </c>
      <c r="E245" s="169"/>
      <c r="F245" s="194"/>
      <c r="G245" s="69" t="str">
        <f t="shared" si="18"/>
        <v/>
      </c>
      <c r="H245" s="366"/>
      <c r="I245" s="169">
        <v>544926997</v>
      </c>
      <c r="J245" s="71">
        <f t="shared" si="17"/>
        <v>126.13317999347724</v>
      </c>
      <c r="K245" s="196">
        <f t="shared" si="16"/>
        <v>3.0329612008743894</v>
      </c>
      <c r="L245" s="367">
        <v>432025100</v>
      </c>
    </row>
    <row r="246" spans="2:12">
      <c r="B246" s="193" t="s">
        <v>492</v>
      </c>
      <c r="C246" s="194">
        <v>4</v>
      </c>
      <c r="D246" s="195" t="s">
        <v>493</v>
      </c>
      <c r="E246" s="169">
        <v>24240</v>
      </c>
      <c r="F246" s="194" t="s">
        <v>14</v>
      </c>
      <c r="G246" s="69">
        <f t="shared" si="18"/>
        <v>110.6950406429811</v>
      </c>
      <c r="H246" s="366">
        <v>21898</v>
      </c>
      <c r="I246" s="169">
        <v>472800059</v>
      </c>
      <c r="J246" s="71">
        <f t="shared" si="17"/>
        <v>128.77201742140284</v>
      </c>
      <c r="K246" s="196">
        <f t="shared" si="16"/>
        <v>2.6315162262333684</v>
      </c>
      <c r="L246" s="367">
        <v>367160559</v>
      </c>
    </row>
    <row r="247" spans="2:12">
      <c r="B247" s="193" t="s">
        <v>494</v>
      </c>
      <c r="C247" s="194">
        <v>5</v>
      </c>
      <c r="D247" s="195" t="s">
        <v>495</v>
      </c>
      <c r="E247" s="169">
        <v>6553</v>
      </c>
      <c r="F247" s="194" t="s">
        <v>14</v>
      </c>
      <c r="G247" s="69">
        <f t="shared" si="18"/>
        <v>125.8739915482136</v>
      </c>
      <c r="H247" s="366">
        <v>5206</v>
      </c>
      <c r="I247" s="169">
        <v>154268951</v>
      </c>
      <c r="J247" s="71">
        <f t="shared" si="17"/>
        <v>145.28767928369138</v>
      </c>
      <c r="K247" s="196">
        <f t="shared" si="16"/>
        <v>0.85863197356432741</v>
      </c>
      <c r="L247" s="367">
        <v>106181716</v>
      </c>
    </row>
    <row r="248" spans="2:12">
      <c r="B248" s="193" t="s">
        <v>496</v>
      </c>
      <c r="C248" s="194">
        <v>5</v>
      </c>
      <c r="D248" s="195" t="s">
        <v>497</v>
      </c>
      <c r="E248" s="169">
        <v>1870</v>
      </c>
      <c r="F248" s="194" t="s">
        <v>14</v>
      </c>
      <c r="G248" s="69">
        <f t="shared" si="18"/>
        <v>85.77981651376146</v>
      </c>
      <c r="H248" s="366">
        <v>2180</v>
      </c>
      <c r="I248" s="169">
        <v>27753779</v>
      </c>
      <c r="J248" s="71">
        <f t="shared" si="17"/>
        <v>118.637083561456</v>
      </c>
      <c r="K248" s="196">
        <f t="shared" si="16"/>
        <v>0.15447231527903618</v>
      </c>
      <c r="L248" s="367">
        <v>23393848</v>
      </c>
    </row>
    <row r="249" spans="2:12">
      <c r="B249" s="193" t="s">
        <v>498</v>
      </c>
      <c r="C249" s="194">
        <v>4</v>
      </c>
      <c r="D249" s="195" t="s">
        <v>499</v>
      </c>
      <c r="E249" s="169">
        <v>2844</v>
      </c>
      <c r="F249" s="194" t="s">
        <v>18</v>
      </c>
      <c r="G249" s="69">
        <f t="shared" si="18"/>
        <v>452.14626391096982</v>
      </c>
      <c r="H249" s="366">
        <v>629</v>
      </c>
      <c r="I249" s="169">
        <v>1470507</v>
      </c>
      <c r="J249" s="71">
        <f t="shared" si="17"/>
        <v>185.99298023715417</v>
      </c>
      <c r="K249" s="196">
        <f t="shared" si="16"/>
        <v>8.1845654576996399E-3</v>
      </c>
      <c r="L249" s="367">
        <v>790625</v>
      </c>
    </row>
    <row r="250" spans="2:12">
      <c r="B250" s="193" t="s">
        <v>500</v>
      </c>
      <c r="C250" s="194">
        <v>3</v>
      </c>
      <c r="D250" s="195" t="s">
        <v>501</v>
      </c>
      <c r="E250" s="169"/>
      <c r="F250" s="194"/>
      <c r="G250" s="69" t="str">
        <f t="shared" si="18"/>
        <v/>
      </c>
      <c r="H250" s="366"/>
      <c r="I250" s="169">
        <v>140191246</v>
      </c>
      <c r="J250" s="71">
        <f t="shared" si="17"/>
        <v>130.97730191659974</v>
      </c>
      <c r="K250" s="196">
        <f t="shared" si="16"/>
        <v>0.78027811461181273</v>
      </c>
      <c r="L250" s="367">
        <v>107034764</v>
      </c>
    </row>
    <row r="251" spans="2:12">
      <c r="B251" s="209" t="s">
        <v>502</v>
      </c>
      <c r="C251" s="72">
        <v>4</v>
      </c>
      <c r="D251" s="210" t="s">
        <v>503</v>
      </c>
      <c r="E251" s="169">
        <v>4241</v>
      </c>
      <c r="F251" s="194" t="s">
        <v>14</v>
      </c>
      <c r="G251" s="69">
        <f t="shared" si="18"/>
        <v>122.46606988160555</v>
      </c>
      <c r="H251" s="366">
        <v>3463</v>
      </c>
      <c r="I251" s="169">
        <v>33768456</v>
      </c>
      <c r="J251" s="71">
        <f t="shared" si="17"/>
        <v>113.77864045794948</v>
      </c>
      <c r="K251" s="196">
        <f t="shared" si="16"/>
        <v>0.18794887650140404</v>
      </c>
      <c r="L251" s="367">
        <v>29679082</v>
      </c>
    </row>
    <row r="252" spans="2:12">
      <c r="B252" s="211" t="s">
        <v>504</v>
      </c>
      <c r="C252" s="212">
        <v>4</v>
      </c>
      <c r="D252" s="213" t="s">
        <v>505</v>
      </c>
      <c r="E252" s="169">
        <v>4</v>
      </c>
      <c r="F252" s="194" t="s">
        <v>14</v>
      </c>
      <c r="G252" s="69">
        <f t="shared" si="18"/>
        <v>66.666666666666657</v>
      </c>
      <c r="H252" s="366">
        <v>6</v>
      </c>
      <c r="I252" s="169">
        <v>15140</v>
      </c>
      <c r="J252" s="71">
        <f t="shared" si="17"/>
        <v>25.265336092383684</v>
      </c>
      <c r="K252" s="196">
        <f t="shared" si="16"/>
        <v>8.4266393175668356E-5</v>
      </c>
      <c r="L252" s="367">
        <v>59924</v>
      </c>
    </row>
    <row r="253" spans="2:12">
      <c r="B253" s="193" t="s">
        <v>506</v>
      </c>
      <c r="C253" s="194">
        <v>4</v>
      </c>
      <c r="D253" s="195" t="s">
        <v>507</v>
      </c>
      <c r="E253" s="169">
        <v>89</v>
      </c>
      <c r="F253" s="194" t="s">
        <v>14</v>
      </c>
      <c r="G253" s="69">
        <f t="shared" si="18"/>
        <v>118.66666666666667</v>
      </c>
      <c r="H253" s="366">
        <v>75</v>
      </c>
      <c r="I253" s="169">
        <v>1658198</v>
      </c>
      <c r="J253" s="71">
        <f t="shared" si="17"/>
        <v>122.41264376046898</v>
      </c>
      <c r="K253" s="196">
        <f t="shared" si="16"/>
        <v>9.2292182715394272E-3</v>
      </c>
      <c r="L253" s="367">
        <v>1354597</v>
      </c>
    </row>
    <row r="254" spans="2:12">
      <c r="B254" s="193" t="s">
        <v>508</v>
      </c>
      <c r="C254" s="194">
        <v>4</v>
      </c>
      <c r="D254" s="195" t="s">
        <v>509</v>
      </c>
      <c r="E254" s="169">
        <v>996</v>
      </c>
      <c r="F254" s="194" t="s">
        <v>14</v>
      </c>
      <c r="G254" s="69">
        <f t="shared" si="18"/>
        <v>147.77448071216617</v>
      </c>
      <c r="H254" s="366">
        <v>674</v>
      </c>
      <c r="I254" s="169">
        <v>46306959</v>
      </c>
      <c r="J254" s="71">
        <f t="shared" si="17"/>
        <v>177.52144543151468</v>
      </c>
      <c r="K254" s="196">
        <f t="shared" si="16"/>
        <v>0.2577358265431674</v>
      </c>
      <c r="L254" s="367">
        <v>26085276</v>
      </c>
    </row>
    <row r="255" spans="2:12">
      <c r="B255" s="193" t="s">
        <v>510</v>
      </c>
      <c r="C255" s="194">
        <v>4</v>
      </c>
      <c r="D255" s="195" t="s">
        <v>511</v>
      </c>
      <c r="E255" s="169">
        <v>7521</v>
      </c>
      <c r="F255" s="194" t="s">
        <v>14</v>
      </c>
      <c r="G255" s="69">
        <f t="shared" si="18"/>
        <v>111.1587348507242</v>
      </c>
      <c r="H255" s="366">
        <v>6766</v>
      </c>
      <c r="I255" s="169">
        <v>31802086</v>
      </c>
      <c r="J255" s="71">
        <f t="shared" si="17"/>
        <v>115.44127199806043</v>
      </c>
      <c r="K255" s="196">
        <f t="shared" si="16"/>
        <v>0.17700443082446621</v>
      </c>
      <c r="L255" s="367">
        <v>27548281</v>
      </c>
    </row>
    <row r="256" spans="2:12">
      <c r="B256" s="193" t="s">
        <v>512</v>
      </c>
      <c r="C256" s="194">
        <v>4</v>
      </c>
      <c r="D256" s="195" t="s">
        <v>513</v>
      </c>
      <c r="E256" s="169">
        <v>91</v>
      </c>
      <c r="F256" s="194" t="s">
        <v>14</v>
      </c>
      <c r="G256" s="69">
        <f t="shared" si="18"/>
        <v>67.910447761194021</v>
      </c>
      <c r="H256" s="366">
        <v>134</v>
      </c>
      <c r="I256" s="169">
        <v>99749</v>
      </c>
      <c r="J256" s="71">
        <f t="shared" si="17"/>
        <v>110.41509851671462</v>
      </c>
      <c r="K256" s="196">
        <f t="shared" si="16"/>
        <v>5.5518417786524067E-4</v>
      </c>
      <c r="L256" s="367">
        <v>90340</v>
      </c>
    </row>
    <row r="257" spans="2:12">
      <c r="B257" s="193" t="s">
        <v>514</v>
      </c>
      <c r="C257" s="194">
        <v>3</v>
      </c>
      <c r="D257" s="195" t="s">
        <v>515</v>
      </c>
      <c r="E257" s="169"/>
      <c r="F257" s="194"/>
      <c r="G257" s="69" t="str">
        <f t="shared" si="18"/>
        <v/>
      </c>
      <c r="H257" s="366"/>
      <c r="I257" s="169">
        <v>3153224</v>
      </c>
      <c r="J257" s="71">
        <f t="shared" si="17"/>
        <v>122.27191683773695</v>
      </c>
      <c r="K257" s="196">
        <f t="shared" si="16"/>
        <v>1.7550251872850309E-2</v>
      </c>
      <c r="L257" s="367">
        <v>2578862</v>
      </c>
    </row>
    <row r="258" spans="2:12">
      <c r="B258" s="193" t="s">
        <v>516</v>
      </c>
      <c r="C258" s="194">
        <v>4</v>
      </c>
      <c r="D258" s="195" t="s">
        <v>517</v>
      </c>
      <c r="E258" s="169">
        <v>16357</v>
      </c>
      <c r="F258" s="194" t="s">
        <v>14</v>
      </c>
      <c r="G258" s="69">
        <f t="shared" si="18"/>
        <v>142.14825758234119</v>
      </c>
      <c r="H258" s="366">
        <v>11507</v>
      </c>
      <c r="I258" s="169">
        <v>58020</v>
      </c>
      <c r="J258" s="71">
        <f t="shared" si="17"/>
        <v>145.87418916880375</v>
      </c>
      <c r="K258" s="196">
        <f t="shared" si="16"/>
        <v>3.2292841030728391E-4</v>
      </c>
      <c r="L258" s="367">
        <v>39774</v>
      </c>
    </row>
    <row r="259" spans="2:12">
      <c r="B259" s="193" t="s">
        <v>518</v>
      </c>
      <c r="C259" s="194">
        <v>4</v>
      </c>
      <c r="D259" s="195" t="s">
        <v>519</v>
      </c>
      <c r="E259" s="169">
        <v>4121</v>
      </c>
      <c r="F259" s="194" t="s">
        <v>14</v>
      </c>
      <c r="G259" s="69">
        <f t="shared" si="18"/>
        <v>81.266022480773032</v>
      </c>
      <c r="H259" s="366">
        <v>5071</v>
      </c>
      <c r="I259" s="169">
        <v>1568144</v>
      </c>
      <c r="J259" s="71">
        <f t="shared" si="17"/>
        <v>125.01696104341309</v>
      </c>
      <c r="K259" s="196">
        <f t="shared" si="16"/>
        <v>8.7279946406912338E-3</v>
      </c>
      <c r="L259" s="367">
        <v>1254345</v>
      </c>
    </row>
    <row r="260" spans="2:12">
      <c r="B260" s="193" t="s">
        <v>520</v>
      </c>
      <c r="C260" s="194">
        <v>4</v>
      </c>
      <c r="D260" s="195" t="s">
        <v>521</v>
      </c>
      <c r="E260" s="169">
        <v>84</v>
      </c>
      <c r="F260" s="194" t="s">
        <v>18</v>
      </c>
      <c r="G260" s="69">
        <f t="shared" si="18"/>
        <v>79.245283018867923</v>
      </c>
      <c r="H260" s="366">
        <v>106</v>
      </c>
      <c r="I260" s="169">
        <v>1509681</v>
      </c>
      <c r="J260" s="71">
        <f t="shared" si="17"/>
        <v>117.92816579048096</v>
      </c>
      <c r="K260" s="196">
        <f t="shared" si="16"/>
        <v>8.4026005756827078E-3</v>
      </c>
      <c r="L260" s="367">
        <v>1280170</v>
      </c>
    </row>
    <row r="261" spans="2:12">
      <c r="B261" s="193" t="s">
        <v>522</v>
      </c>
      <c r="C261" s="194">
        <v>3</v>
      </c>
      <c r="D261" s="195" t="s">
        <v>523</v>
      </c>
      <c r="E261" s="169">
        <v>1885</v>
      </c>
      <c r="F261" s="194" t="s">
        <v>18</v>
      </c>
      <c r="G261" s="69">
        <f t="shared" si="18"/>
        <v>97.871235721703016</v>
      </c>
      <c r="H261" s="366">
        <v>1926</v>
      </c>
      <c r="I261" s="169">
        <v>7414734</v>
      </c>
      <c r="J261" s="71">
        <f t="shared" si="17"/>
        <v>120.52427257375449</v>
      </c>
      <c r="K261" s="196">
        <f t="shared" si="16"/>
        <v>4.1269015227014282E-2</v>
      </c>
      <c r="L261" s="367">
        <v>6152067</v>
      </c>
    </row>
    <row r="262" spans="2:12">
      <c r="B262" s="193" t="s">
        <v>524</v>
      </c>
      <c r="C262" s="194">
        <v>3</v>
      </c>
      <c r="D262" s="195" t="s">
        <v>525</v>
      </c>
      <c r="E262" s="169"/>
      <c r="F262" s="194"/>
      <c r="G262" s="69" t="str">
        <f t="shared" si="18"/>
        <v/>
      </c>
      <c r="H262" s="366"/>
      <c r="I262" s="169">
        <v>4365988</v>
      </c>
      <c r="J262" s="71">
        <f t="shared" si="17"/>
        <v>102.11258563295826</v>
      </c>
      <c r="K262" s="196">
        <f t="shared" si="16"/>
        <v>2.430026825681968E-2</v>
      </c>
      <c r="L262" s="367">
        <v>4275661</v>
      </c>
    </row>
    <row r="263" spans="2:12">
      <c r="B263" s="193" t="s">
        <v>526</v>
      </c>
      <c r="C263" s="194">
        <v>3</v>
      </c>
      <c r="D263" s="195" t="s">
        <v>527</v>
      </c>
      <c r="E263" s="169">
        <v>503</v>
      </c>
      <c r="F263" s="194" t="s">
        <v>18</v>
      </c>
      <c r="G263" s="69">
        <f t="shared" si="18"/>
        <v>97.104247104247094</v>
      </c>
      <c r="H263" s="366">
        <v>518</v>
      </c>
      <c r="I263" s="169">
        <v>4816099</v>
      </c>
      <c r="J263" s="71">
        <f t="shared" si="17"/>
        <v>120.48217395807326</v>
      </c>
      <c r="K263" s="196">
        <f t="shared" ref="K263:K326" si="19">I263/$I$406*100</f>
        <v>2.6805501446957942E-2</v>
      </c>
      <c r="L263" s="367">
        <v>3997354</v>
      </c>
    </row>
    <row r="264" spans="2:12">
      <c r="B264" s="193" t="s">
        <v>528</v>
      </c>
      <c r="C264" s="194">
        <v>3</v>
      </c>
      <c r="D264" s="195" t="s">
        <v>529</v>
      </c>
      <c r="E264" s="169"/>
      <c r="F264" s="194"/>
      <c r="G264" s="69" t="str">
        <f t="shared" si="18"/>
        <v/>
      </c>
      <c r="H264" s="366"/>
      <c r="I264" s="169">
        <v>138046413</v>
      </c>
      <c r="J264" s="71">
        <f t="shared" si="17"/>
        <v>134.8131448585203</v>
      </c>
      <c r="K264" s="196">
        <f t="shared" si="19"/>
        <v>0.76834037743386363</v>
      </c>
      <c r="L264" s="367">
        <v>102398333</v>
      </c>
    </row>
    <row r="265" spans="2:12">
      <c r="B265" s="193" t="s">
        <v>530</v>
      </c>
      <c r="C265" s="194">
        <v>4</v>
      </c>
      <c r="D265" s="195" t="s">
        <v>531</v>
      </c>
      <c r="E265" s="169">
        <v>17955</v>
      </c>
      <c r="F265" s="194" t="s">
        <v>14</v>
      </c>
      <c r="G265" s="69">
        <f t="shared" si="18"/>
        <v>113.7544348707552</v>
      </c>
      <c r="H265" s="366">
        <v>15784</v>
      </c>
      <c r="I265" s="169">
        <v>96492753</v>
      </c>
      <c r="J265" s="71">
        <f t="shared" si="17"/>
        <v>129.01638516163237</v>
      </c>
      <c r="K265" s="196">
        <f t="shared" si="19"/>
        <v>0.53706051934614618</v>
      </c>
      <c r="L265" s="367">
        <v>74791084</v>
      </c>
    </row>
    <row r="266" spans="2:12">
      <c r="B266" s="193" t="s">
        <v>532</v>
      </c>
      <c r="C266" s="194">
        <v>4</v>
      </c>
      <c r="D266" s="195" t="s">
        <v>533</v>
      </c>
      <c r="E266" s="169">
        <v>1313</v>
      </c>
      <c r="F266" s="194" t="s">
        <v>14</v>
      </c>
      <c r="G266" s="69">
        <f t="shared" si="18"/>
        <v>140.87982832618027</v>
      </c>
      <c r="H266" s="366">
        <v>932</v>
      </c>
      <c r="I266" s="169">
        <v>29033205</v>
      </c>
      <c r="J266" s="71">
        <f t="shared" ref="J266:J329" si="20">I266/L266*100</f>
        <v>171.61323816578644</v>
      </c>
      <c r="K266" s="196">
        <f t="shared" si="19"/>
        <v>0.16159335982032896</v>
      </c>
      <c r="L266" s="367">
        <v>16917812</v>
      </c>
    </row>
    <row r="267" spans="2:12">
      <c r="B267" s="193" t="s">
        <v>534</v>
      </c>
      <c r="C267" s="194">
        <v>3</v>
      </c>
      <c r="D267" s="195" t="s">
        <v>535</v>
      </c>
      <c r="E267" s="169"/>
      <c r="F267" s="194"/>
      <c r="G267" s="69" t="str">
        <f t="shared" si="18"/>
        <v/>
      </c>
      <c r="H267" s="366"/>
      <c r="I267" s="169">
        <v>116645400</v>
      </c>
      <c r="J267" s="71">
        <f t="shared" si="20"/>
        <v>119.93950738608696</v>
      </c>
      <c r="K267" s="196">
        <f t="shared" si="19"/>
        <v>0.64922636317920113</v>
      </c>
      <c r="L267" s="367">
        <v>97253526</v>
      </c>
    </row>
    <row r="268" spans="2:12">
      <c r="B268" s="193" t="s">
        <v>536</v>
      </c>
      <c r="C268" s="194">
        <v>4</v>
      </c>
      <c r="D268" s="195" t="s">
        <v>537</v>
      </c>
      <c r="E268" s="169">
        <v>931</v>
      </c>
      <c r="F268" s="194" t="s">
        <v>18</v>
      </c>
      <c r="G268" s="69">
        <f t="shared" si="18"/>
        <v>75.568181818181827</v>
      </c>
      <c r="H268" s="366">
        <v>1232</v>
      </c>
      <c r="I268" s="169">
        <v>3382189</v>
      </c>
      <c r="J268" s="71">
        <f t="shared" si="20"/>
        <v>82.86608002132543</v>
      </c>
      <c r="K268" s="196">
        <f t="shared" si="19"/>
        <v>1.882462800980321E-2</v>
      </c>
      <c r="L268" s="367">
        <v>4081512</v>
      </c>
    </row>
    <row r="269" spans="2:12">
      <c r="B269" s="193" t="s">
        <v>538</v>
      </c>
      <c r="C269" s="194">
        <v>4</v>
      </c>
      <c r="D269" s="195" t="s">
        <v>539</v>
      </c>
      <c r="E269" s="169">
        <v>1623</v>
      </c>
      <c r="F269" s="194" t="s">
        <v>14</v>
      </c>
      <c r="G269" s="69">
        <f t="shared" si="18"/>
        <v>158.18713450292398</v>
      </c>
      <c r="H269" s="366">
        <v>1026</v>
      </c>
      <c r="I269" s="169">
        <v>1264583</v>
      </c>
      <c r="J269" s="71">
        <f t="shared" si="20"/>
        <v>177.36534723176743</v>
      </c>
      <c r="K269" s="196">
        <f t="shared" si="19"/>
        <v>7.0384311942712167E-3</v>
      </c>
      <c r="L269" s="367">
        <v>712982</v>
      </c>
    </row>
    <row r="270" spans="2:12">
      <c r="B270" s="193" t="s">
        <v>540</v>
      </c>
      <c r="C270" s="194">
        <v>4</v>
      </c>
      <c r="D270" s="195" t="s">
        <v>541</v>
      </c>
      <c r="E270" s="169"/>
      <c r="F270" s="194"/>
      <c r="G270" s="69" t="str">
        <f t="shared" si="18"/>
        <v/>
      </c>
      <c r="H270" s="366"/>
      <c r="I270" s="169">
        <v>22938718</v>
      </c>
      <c r="J270" s="71">
        <f t="shared" si="20"/>
        <v>91.687166528748506</v>
      </c>
      <c r="K270" s="196">
        <f t="shared" si="19"/>
        <v>0.12767259114489965</v>
      </c>
      <c r="L270" s="367">
        <v>25018461</v>
      </c>
    </row>
    <row r="271" spans="2:12">
      <c r="B271" s="193" t="s">
        <v>542</v>
      </c>
      <c r="C271" s="194">
        <v>3</v>
      </c>
      <c r="D271" s="195" t="s">
        <v>543</v>
      </c>
      <c r="E271" s="169"/>
      <c r="F271" s="194"/>
      <c r="G271" s="69" t="str">
        <f t="shared" si="18"/>
        <v/>
      </c>
      <c r="H271" s="366"/>
      <c r="I271" s="169">
        <v>482596383</v>
      </c>
      <c r="J271" s="71">
        <f t="shared" si="20"/>
        <v>112.70629303433107</v>
      </c>
      <c r="K271" s="196">
        <f t="shared" si="19"/>
        <v>2.6860407235821291</v>
      </c>
      <c r="L271" s="367">
        <v>428189385</v>
      </c>
    </row>
    <row r="272" spans="2:12">
      <c r="B272" s="193" t="s">
        <v>544</v>
      </c>
      <c r="C272" s="194">
        <v>4</v>
      </c>
      <c r="D272" s="195" t="s">
        <v>545</v>
      </c>
      <c r="E272" s="169">
        <v>33038</v>
      </c>
      <c r="F272" s="194" t="s">
        <v>18</v>
      </c>
      <c r="G272" s="69">
        <f t="shared" si="18"/>
        <v>88.24723542924302</v>
      </c>
      <c r="H272" s="366">
        <v>37438</v>
      </c>
      <c r="I272" s="169">
        <v>135120926</v>
      </c>
      <c r="J272" s="71">
        <f t="shared" si="20"/>
        <v>98.222526114858738</v>
      </c>
      <c r="K272" s="196">
        <f t="shared" si="19"/>
        <v>0.75205766688087117</v>
      </c>
      <c r="L272" s="367">
        <v>137566128</v>
      </c>
    </row>
    <row r="273" spans="2:12">
      <c r="B273" s="193" t="s">
        <v>546</v>
      </c>
      <c r="C273" s="194">
        <v>4</v>
      </c>
      <c r="D273" s="195" t="s">
        <v>547</v>
      </c>
      <c r="E273" s="169">
        <v>9401195</v>
      </c>
      <c r="F273" s="194" t="s">
        <v>14</v>
      </c>
      <c r="G273" s="69">
        <f t="shared" si="18"/>
        <v>108.17669268100494</v>
      </c>
      <c r="H273" s="366">
        <v>8690592</v>
      </c>
      <c r="I273" s="169">
        <v>149933097</v>
      </c>
      <c r="J273" s="71">
        <f t="shared" si="20"/>
        <v>120.12159662940299</v>
      </c>
      <c r="K273" s="196">
        <f t="shared" si="19"/>
        <v>0.83449942548531197</v>
      </c>
      <c r="L273" s="367">
        <v>124817769</v>
      </c>
    </row>
    <row r="274" spans="2:12">
      <c r="B274" s="193" t="s">
        <v>548</v>
      </c>
      <c r="C274" s="194">
        <v>3</v>
      </c>
      <c r="D274" s="195" t="s">
        <v>549</v>
      </c>
      <c r="E274" s="169"/>
      <c r="F274" s="194"/>
      <c r="G274" s="69" t="str">
        <f t="shared" si="18"/>
        <v/>
      </c>
      <c r="H274" s="366"/>
      <c r="I274" s="169">
        <v>204970305</v>
      </c>
      <c r="J274" s="71">
        <f t="shared" si="20"/>
        <v>121.47200561284339</v>
      </c>
      <c r="K274" s="196">
        <f t="shared" si="19"/>
        <v>1.1408261763848522</v>
      </c>
      <c r="L274" s="367">
        <v>168738718</v>
      </c>
    </row>
    <row r="275" spans="2:12">
      <c r="B275" s="193" t="s">
        <v>550</v>
      </c>
      <c r="C275" s="194">
        <v>4</v>
      </c>
      <c r="D275" s="195" t="s">
        <v>551</v>
      </c>
      <c r="E275" s="169">
        <v>494</v>
      </c>
      <c r="F275" s="194" t="s">
        <v>14</v>
      </c>
      <c r="G275" s="69">
        <f t="shared" si="18"/>
        <v>106.92640692640694</v>
      </c>
      <c r="H275" s="366">
        <v>462</v>
      </c>
      <c r="I275" s="169">
        <v>15063344</v>
      </c>
      <c r="J275" s="71">
        <f t="shared" si="20"/>
        <v>127.29494324505876</v>
      </c>
      <c r="K275" s="196">
        <f t="shared" si="19"/>
        <v>8.3839740293549861E-2</v>
      </c>
      <c r="L275" s="367">
        <v>11833419</v>
      </c>
    </row>
    <row r="276" spans="2:12">
      <c r="B276" s="193" t="s">
        <v>552</v>
      </c>
      <c r="C276" s="194">
        <v>4</v>
      </c>
      <c r="D276" s="195" t="s">
        <v>553</v>
      </c>
      <c r="E276" s="169">
        <v>398663</v>
      </c>
      <c r="F276" s="194" t="s">
        <v>14</v>
      </c>
      <c r="G276" s="69">
        <f t="shared" si="18"/>
        <v>153.81466448546206</v>
      </c>
      <c r="H276" s="366">
        <v>259184</v>
      </c>
      <c r="I276" s="169">
        <v>128332187</v>
      </c>
      <c r="J276" s="71">
        <f t="shared" si="20"/>
        <v>117.23379814817969</v>
      </c>
      <c r="K276" s="196">
        <f t="shared" si="19"/>
        <v>0.71427282211594423</v>
      </c>
      <c r="L276" s="367">
        <v>109466885</v>
      </c>
    </row>
    <row r="277" spans="2:12">
      <c r="B277" s="193" t="s">
        <v>554</v>
      </c>
      <c r="C277" s="194">
        <v>3</v>
      </c>
      <c r="D277" s="195" t="s">
        <v>555</v>
      </c>
      <c r="E277" s="169">
        <v>75396</v>
      </c>
      <c r="F277" s="194" t="s">
        <v>18</v>
      </c>
      <c r="G277" s="69">
        <f t="shared" si="18"/>
        <v>104.90316117542298</v>
      </c>
      <c r="H277" s="366">
        <v>71872</v>
      </c>
      <c r="I277" s="169">
        <v>151914634</v>
      </c>
      <c r="J277" s="71">
        <f t="shared" si="20"/>
        <v>118.42650733300508</v>
      </c>
      <c r="K277" s="196">
        <f t="shared" si="19"/>
        <v>0.84552828783234846</v>
      </c>
      <c r="L277" s="367">
        <v>128277560</v>
      </c>
    </row>
    <row r="278" spans="2:12">
      <c r="B278" s="193" t="s">
        <v>556</v>
      </c>
      <c r="C278" s="194">
        <v>4</v>
      </c>
      <c r="D278" s="195" t="s">
        <v>557</v>
      </c>
      <c r="E278" s="169">
        <v>31350</v>
      </c>
      <c r="F278" s="194" t="s">
        <v>18</v>
      </c>
      <c r="G278" s="69">
        <f t="shared" si="18"/>
        <v>111.95628883651167</v>
      </c>
      <c r="H278" s="366">
        <v>28002</v>
      </c>
      <c r="I278" s="169">
        <v>67106837</v>
      </c>
      <c r="J278" s="71">
        <f t="shared" si="20"/>
        <v>128.96150520371037</v>
      </c>
      <c r="K278" s="196">
        <f t="shared" si="19"/>
        <v>0.37350403642123442</v>
      </c>
      <c r="L278" s="367">
        <v>52036332</v>
      </c>
    </row>
    <row r="279" spans="2:12">
      <c r="B279" s="193" t="s">
        <v>558</v>
      </c>
      <c r="C279" s="194">
        <v>4</v>
      </c>
      <c r="D279" s="195" t="s">
        <v>559</v>
      </c>
      <c r="E279" s="169">
        <v>26596</v>
      </c>
      <c r="F279" s="194" t="s">
        <v>18</v>
      </c>
      <c r="G279" s="69">
        <f t="shared" si="18"/>
        <v>107.28086805695615</v>
      </c>
      <c r="H279" s="366">
        <v>24791</v>
      </c>
      <c r="I279" s="169">
        <v>54110443</v>
      </c>
      <c r="J279" s="71">
        <f t="shared" si="20"/>
        <v>117.3473330960382</v>
      </c>
      <c r="K279" s="196">
        <f t="shared" si="19"/>
        <v>0.30116855117223196</v>
      </c>
      <c r="L279" s="367">
        <v>46111353</v>
      </c>
    </row>
    <row r="280" spans="2:12">
      <c r="B280" s="193" t="s">
        <v>560</v>
      </c>
      <c r="C280" s="194">
        <v>3</v>
      </c>
      <c r="D280" s="195" t="s">
        <v>561</v>
      </c>
      <c r="E280" s="169">
        <v>15889418</v>
      </c>
      <c r="F280" s="194" t="s">
        <v>35</v>
      </c>
      <c r="G280" s="69">
        <f t="shared" si="18"/>
        <v>113.0051985006527</v>
      </c>
      <c r="H280" s="366">
        <v>14060785</v>
      </c>
      <c r="I280" s="169">
        <v>238396618</v>
      </c>
      <c r="J280" s="71">
        <f t="shared" si="20"/>
        <v>133.42768812122728</v>
      </c>
      <c r="K280" s="196">
        <f t="shared" si="19"/>
        <v>1.3268707492825373</v>
      </c>
      <c r="L280" s="367">
        <v>178671025</v>
      </c>
    </row>
    <row r="281" spans="2:12">
      <c r="B281" s="193" t="s">
        <v>562</v>
      </c>
      <c r="C281" s="194">
        <v>4</v>
      </c>
      <c r="D281" s="195" t="s">
        <v>563</v>
      </c>
      <c r="E281" s="169">
        <v>2413297</v>
      </c>
      <c r="F281" s="194" t="s">
        <v>35</v>
      </c>
      <c r="G281" s="69">
        <f t="shared" si="18"/>
        <v>94.715762091355515</v>
      </c>
      <c r="H281" s="366">
        <v>2547936</v>
      </c>
      <c r="I281" s="169">
        <v>66524437</v>
      </c>
      <c r="J281" s="71">
        <f t="shared" si="20"/>
        <v>139.79429544507772</v>
      </c>
      <c r="K281" s="196">
        <f t="shared" si="19"/>
        <v>0.37026250753183487</v>
      </c>
      <c r="L281" s="367">
        <v>47587376</v>
      </c>
    </row>
    <row r="282" spans="2:12">
      <c r="B282" s="7" t="s">
        <v>564</v>
      </c>
      <c r="C282" s="8">
        <v>2</v>
      </c>
      <c r="D282" s="10" t="s">
        <v>565</v>
      </c>
      <c r="E282" s="168"/>
      <c r="F282" s="8"/>
      <c r="G282" s="65"/>
      <c r="H282" s="364"/>
      <c r="I282" s="168">
        <v>2852349098</v>
      </c>
      <c r="J282" s="67">
        <f t="shared" si="20"/>
        <v>110.48278687687588</v>
      </c>
      <c r="K282" s="68">
        <f t="shared" si="19"/>
        <v>15.875638742822391</v>
      </c>
      <c r="L282" s="365">
        <v>2581713567</v>
      </c>
    </row>
    <row r="283" spans="2:12">
      <c r="B283" s="193" t="s">
        <v>566</v>
      </c>
      <c r="C283" s="194">
        <v>3</v>
      </c>
      <c r="D283" s="195" t="s">
        <v>567</v>
      </c>
      <c r="E283" s="169"/>
      <c r="F283" s="194"/>
      <c r="G283" s="69"/>
      <c r="H283" s="366"/>
      <c r="I283" s="169">
        <v>480961294</v>
      </c>
      <c r="J283" s="71">
        <f t="shared" si="20"/>
        <v>115.89694328682822</v>
      </c>
      <c r="K283" s="196">
        <f t="shared" si="19"/>
        <v>2.6769401256593279</v>
      </c>
      <c r="L283" s="367">
        <v>414990491</v>
      </c>
    </row>
    <row r="284" spans="2:12">
      <c r="B284" s="193" t="s">
        <v>568</v>
      </c>
      <c r="C284" s="194">
        <v>4</v>
      </c>
      <c r="D284" s="195" t="s">
        <v>569</v>
      </c>
      <c r="E284" s="169">
        <v>37630</v>
      </c>
      <c r="F284" s="194" t="s">
        <v>14</v>
      </c>
      <c r="G284" s="69">
        <f t="shared" ref="G284:G318" si="21">IF(F284="","",E284/H284*100)</f>
        <v>108.73522697720115</v>
      </c>
      <c r="H284" s="366">
        <v>34607</v>
      </c>
      <c r="I284" s="169">
        <v>6663405</v>
      </c>
      <c r="J284" s="71">
        <f t="shared" si="20"/>
        <v>130.17157849085942</v>
      </c>
      <c r="K284" s="196">
        <f t="shared" si="19"/>
        <v>3.7087259287893956E-2</v>
      </c>
      <c r="L284" s="367">
        <v>5118940</v>
      </c>
    </row>
    <row r="285" spans="2:12">
      <c r="B285" s="193" t="s">
        <v>570</v>
      </c>
      <c r="C285" s="194">
        <v>4</v>
      </c>
      <c r="D285" s="195" t="s">
        <v>571</v>
      </c>
      <c r="E285" s="169">
        <v>59544348</v>
      </c>
      <c r="F285" s="194" t="s">
        <v>14</v>
      </c>
      <c r="G285" s="69">
        <f t="shared" si="21"/>
        <v>90.992567791771634</v>
      </c>
      <c r="H285" s="366">
        <v>65438694</v>
      </c>
      <c r="I285" s="169">
        <v>143254840</v>
      </c>
      <c r="J285" s="71">
        <f t="shared" si="20"/>
        <v>102.37239893832725</v>
      </c>
      <c r="K285" s="196">
        <f t="shared" si="19"/>
        <v>0.79732950275808867</v>
      </c>
      <c r="L285" s="367">
        <v>139935023</v>
      </c>
    </row>
    <row r="286" spans="2:12">
      <c r="B286" s="193" t="s">
        <v>572</v>
      </c>
      <c r="C286" s="194">
        <v>4</v>
      </c>
      <c r="D286" s="195" t="s">
        <v>573</v>
      </c>
      <c r="E286" s="169">
        <v>11344752</v>
      </c>
      <c r="F286" s="194" t="s">
        <v>14</v>
      </c>
      <c r="G286" s="69">
        <f t="shared" si="21"/>
        <v>154.57842836424243</v>
      </c>
      <c r="H286" s="366">
        <v>7339156</v>
      </c>
      <c r="I286" s="169">
        <v>3303424</v>
      </c>
      <c r="J286" s="71">
        <f t="shared" si="20"/>
        <v>126.49527091709744</v>
      </c>
      <c r="K286" s="196">
        <f t="shared" si="19"/>
        <v>1.8386236830246969E-2</v>
      </c>
      <c r="L286" s="367">
        <v>2611500</v>
      </c>
    </row>
    <row r="287" spans="2:12">
      <c r="B287" s="193" t="s">
        <v>574</v>
      </c>
      <c r="C287" s="194">
        <v>3</v>
      </c>
      <c r="D287" s="195" t="s">
        <v>575</v>
      </c>
      <c r="E287" s="169"/>
      <c r="F287" s="194"/>
      <c r="G287" s="69" t="str">
        <f t="shared" si="21"/>
        <v/>
      </c>
      <c r="H287" s="366"/>
      <c r="I287" s="169">
        <v>349654057</v>
      </c>
      <c r="J287" s="71">
        <f t="shared" si="20"/>
        <v>106.14760641108802</v>
      </c>
      <c r="K287" s="196">
        <f t="shared" si="19"/>
        <v>1.9461087346518862</v>
      </c>
      <c r="L287" s="367">
        <v>329403619</v>
      </c>
    </row>
    <row r="288" spans="2:12">
      <c r="B288" s="193" t="s">
        <v>576</v>
      </c>
      <c r="C288" s="194">
        <v>4</v>
      </c>
      <c r="D288" s="195" t="s">
        <v>577</v>
      </c>
      <c r="E288" s="169">
        <v>1279479</v>
      </c>
      <c r="F288" s="194" t="s">
        <v>14</v>
      </c>
      <c r="G288" s="69">
        <f t="shared" si="21"/>
        <v>91.540306298391243</v>
      </c>
      <c r="H288" s="366">
        <v>1397722</v>
      </c>
      <c r="I288" s="169">
        <v>42312578</v>
      </c>
      <c r="J288" s="71">
        <f t="shared" si="20"/>
        <v>94.459884677111319</v>
      </c>
      <c r="K288" s="196">
        <f t="shared" si="19"/>
        <v>0.23550385297385307</v>
      </c>
      <c r="L288" s="367">
        <v>44794230</v>
      </c>
    </row>
    <row r="289" spans="2:12">
      <c r="B289" s="193" t="s">
        <v>578</v>
      </c>
      <c r="C289" s="194">
        <v>4</v>
      </c>
      <c r="D289" s="195" t="s">
        <v>579</v>
      </c>
      <c r="E289" s="169">
        <v>28516578</v>
      </c>
      <c r="F289" s="194" t="s">
        <v>35</v>
      </c>
      <c r="G289" s="69">
        <f t="shared" si="21"/>
        <v>95.083046435603364</v>
      </c>
      <c r="H289" s="366">
        <v>29991233</v>
      </c>
      <c r="I289" s="169">
        <v>174206815</v>
      </c>
      <c r="J289" s="71">
        <f t="shared" si="20"/>
        <v>106.49351510735114</v>
      </c>
      <c r="K289" s="196">
        <f t="shared" si="19"/>
        <v>0.96960237560574114</v>
      </c>
      <c r="L289" s="367">
        <v>163584435</v>
      </c>
    </row>
    <row r="290" spans="2:12">
      <c r="B290" s="193" t="s">
        <v>580</v>
      </c>
      <c r="C290" s="194">
        <v>3</v>
      </c>
      <c r="D290" s="195" t="s">
        <v>581</v>
      </c>
      <c r="E290" s="169">
        <v>14564872</v>
      </c>
      <c r="F290" s="194" t="s">
        <v>35</v>
      </c>
      <c r="G290" s="69">
        <f t="shared" si="21"/>
        <v>91.53641754799655</v>
      </c>
      <c r="H290" s="366">
        <v>15911560</v>
      </c>
      <c r="I290" s="169">
        <v>43067222</v>
      </c>
      <c r="J290" s="71">
        <f t="shared" si="20"/>
        <v>109.74934990275713</v>
      </c>
      <c r="K290" s="196">
        <f t="shared" si="19"/>
        <v>0.23970405957964297</v>
      </c>
      <c r="L290" s="367">
        <v>39241437</v>
      </c>
    </row>
    <row r="291" spans="2:12">
      <c r="B291" s="193" t="s">
        <v>582</v>
      </c>
      <c r="C291" s="194">
        <v>4</v>
      </c>
      <c r="D291" s="195" t="s">
        <v>583</v>
      </c>
      <c r="E291" s="169">
        <v>1814928</v>
      </c>
      <c r="F291" s="194" t="s">
        <v>35</v>
      </c>
      <c r="G291" s="69">
        <f t="shared" si="21"/>
        <v>105.25122986446701</v>
      </c>
      <c r="H291" s="366">
        <v>1724377</v>
      </c>
      <c r="I291" s="169">
        <v>4543337</v>
      </c>
      <c r="J291" s="71">
        <f t="shared" si="20"/>
        <v>110.57148538109045</v>
      </c>
      <c r="K291" s="196">
        <f t="shared" si="19"/>
        <v>2.5287359443299972E-2</v>
      </c>
      <c r="L291" s="367">
        <v>4108959</v>
      </c>
    </row>
    <row r="292" spans="2:12">
      <c r="B292" s="193" t="s">
        <v>584</v>
      </c>
      <c r="C292" s="194">
        <v>4</v>
      </c>
      <c r="D292" s="195" t="s">
        <v>585</v>
      </c>
      <c r="E292" s="169">
        <v>812431</v>
      </c>
      <c r="F292" s="194" t="s">
        <v>35</v>
      </c>
      <c r="G292" s="69">
        <f t="shared" si="21"/>
        <v>144.82662112633875</v>
      </c>
      <c r="H292" s="366">
        <v>560968</v>
      </c>
      <c r="I292" s="169">
        <v>2888631</v>
      </c>
      <c r="J292" s="71">
        <f t="shared" si="20"/>
        <v>167.47754940175221</v>
      </c>
      <c r="K292" s="196">
        <f t="shared" si="19"/>
        <v>1.607757698714822E-2</v>
      </c>
      <c r="L292" s="367">
        <v>1724787</v>
      </c>
    </row>
    <row r="293" spans="2:12">
      <c r="B293" s="193" t="s">
        <v>586</v>
      </c>
      <c r="C293" s="194">
        <v>3</v>
      </c>
      <c r="D293" s="195" t="s">
        <v>587</v>
      </c>
      <c r="E293" s="169">
        <v>3432325</v>
      </c>
      <c r="F293" s="194" t="s">
        <v>35</v>
      </c>
      <c r="G293" s="69">
        <f t="shared" si="21"/>
        <v>78.965561667598422</v>
      </c>
      <c r="H293" s="366">
        <v>4346610</v>
      </c>
      <c r="I293" s="169">
        <v>2730182</v>
      </c>
      <c r="J293" s="71">
        <f t="shared" si="20"/>
        <v>83.451788255662123</v>
      </c>
      <c r="K293" s="196">
        <f t="shared" si="19"/>
        <v>1.5195679646838349E-2</v>
      </c>
      <c r="L293" s="367">
        <v>3271568</v>
      </c>
    </row>
    <row r="294" spans="2:12">
      <c r="B294" s="193" t="s">
        <v>588</v>
      </c>
      <c r="C294" s="194">
        <v>3</v>
      </c>
      <c r="D294" s="195" t="s">
        <v>589</v>
      </c>
      <c r="E294" s="169">
        <v>10776266</v>
      </c>
      <c r="F294" s="194" t="s">
        <v>14</v>
      </c>
      <c r="G294" s="69">
        <f t="shared" si="21"/>
        <v>760.4616288973931</v>
      </c>
      <c r="H294" s="366">
        <v>1417069</v>
      </c>
      <c r="I294" s="169">
        <v>36788251</v>
      </c>
      <c r="J294" s="71">
        <f t="shared" si="20"/>
        <v>108.8948983733484</v>
      </c>
      <c r="K294" s="196">
        <f t="shared" si="19"/>
        <v>0.20475648764935106</v>
      </c>
      <c r="L294" s="367">
        <v>33783264</v>
      </c>
    </row>
    <row r="295" spans="2:12">
      <c r="B295" s="193" t="s">
        <v>590</v>
      </c>
      <c r="C295" s="194">
        <v>4</v>
      </c>
      <c r="D295" s="195" t="s">
        <v>591</v>
      </c>
      <c r="E295" s="169">
        <v>256551</v>
      </c>
      <c r="F295" s="194" t="s">
        <v>14</v>
      </c>
      <c r="G295" s="69">
        <f t="shared" si="21"/>
        <v>55.708376309646603</v>
      </c>
      <c r="H295" s="366">
        <v>460525</v>
      </c>
      <c r="I295" s="169">
        <v>9422233</v>
      </c>
      <c r="J295" s="71">
        <f t="shared" si="20"/>
        <v>50.980909144278307</v>
      </c>
      <c r="K295" s="196">
        <f t="shared" si="19"/>
        <v>5.2442377184330063E-2</v>
      </c>
      <c r="L295" s="367">
        <v>18481885</v>
      </c>
    </row>
    <row r="296" spans="2:12">
      <c r="B296" s="193" t="s">
        <v>592</v>
      </c>
      <c r="C296" s="194">
        <v>4</v>
      </c>
      <c r="D296" s="195" t="s">
        <v>593</v>
      </c>
      <c r="E296" s="169">
        <v>1284873</v>
      </c>
      <c r="F296" s="194" t="s">
        <v>14</v>
      </c>
      <c r="G296" s="69">
        <f t="shared" si="21"/>
        <v>134.32450572059415</v>
      </c>
      <c r="H296" s="366">
        <v>956544</v>
      </c>
      <c r="I296" s="169">
        <v>22585129</v>
      </c>
      <c r="J296" s="71">
        <f t="shared" si="20"/>
        <v>147.6019187551658</v>
      </c>
      <c r="K296" s="196">
        <f t="shared" si="19"/>
        <v>0.12570458125741013</v>
      </c>
      <c r="L296" s="367">
        <v>15301379</v>
      </c>
    </row>
    <row r="297" spans="2:12">
      <c r="B297" s="193" t="s">
        <v>594</v>
      </c>
      <c r="C297" s="194">
        <v>3</v>
      </c>
      <c r="D297" s="195" t="s">
        <v>595</v>
      </c>
      <c r="E297" s="169">
        <v>3335382</v>
      </c>
      <c r="F297" s="194" t="s">
        <v>14</v>
      </c>
      <c r="G297" s="69">
        <f t="shared" si="21"/>
        <v>88.208916146333337</v>
      </c>
      <c r="H297" s="366">
        <v>3781230</v>
      </c>
      <c r="I297" s="169">
        <v>4857661</v>
      </c>
      <c r="J297" s="71">
        <f t="shared" si="20"/>
        <v>92.713150153871055</v>
      </c>
      <c r="K297" s="196">
        <f t="shared" si="19"/>
        <v>2.703682772391746E-2</v>
      </c>
      <c r="L297" s="367">
        <v>5239452</v>
      </c>
    </row>
    <row r="298" spans="2:12">
      <c r="B298" s="193" t="s">
        <v>596</v>
      </c>
      <c r="C298" s="194">
        <v>4</v>
      </c>
      <c r="D298" s="195" t="s">
        <v>597</v>
      </c>
      <c r="E298" s="169">
        <v>74048</v>
      </c>
      <c r="F298" s="194" t="s">
        <v>14</v>
      </c>
      <c r="G298" s="69">
        <f t="shared" si="21"/>
        <v>34.393898575900863</v>
      </c>
      <c r="H298" s="366">
        <v>215294</v>
      </c>
      <c r="I298" s="169">
        <v>1545242</v>
      </c>
      <c r="J298" s="71">
        <f t="shared" si="20"/>
        <v>130.32373418121861</v>
      </c>
      <c r="K298" s="196">
        <f t="shared" si="19"/>
        <v>8.6005264150301273E-3</v>
      </c>
      <c r="L298" s="367">
        <v>1185695</v>
      </c>
    </row>
    <row r="299" spans="2:12">
      <c r="B299" s="193" t="s">
        <v>598</v>
      </c>
      <c r="C299" s="194">
        <v>4</v>
      </c>
      <c r="D299" s="195" t="s">
        <v>599</v>
      </c>
      <c r="E299" s="169">
        <v>3261086</v>
      </c>
      <c r="F299" s="194" t="s">
        <v>14</v>
      </c>
      <c r="G299" s="69">
        <f t="shared" si="21"/>
        <v>91.47716721674945</v>
      </c>
      <c r="H299" s="366">
        <v>3564918</v>
      </c>
      <c r="I299" s="169">
        <v>3277823</v>
      </c>
      <c r="J299" s="71">
        <f t="shared" si="20"/>
        <v>81.659562382754402</v>
      </c>
      <c r="K299" s="196">
        <f t="shared" si="19"/>
        <v>1.8243746478087765E-2</v>
      </c>
      <c r="L299" s="367">
        <v>4014010</v>
      </c>
    </row>
    <row r="300" spans="2:12">
      <c r="B300" s="193" t="s">
        <v>600</v>
      </c>
      <c r="C300" s="194">
        <v>3</v>
      </c>
      <c r="D300" s="195" t="s">
        <v>601</v>
      </c>
      <c r="E300" s="169">
        <v>1507545</v>
      </c>
      <c r="F300" s="194" t="s">
        <v>35</v>
      </c>
      <c r="G300" s="69">
        <f t="shared" si="21"/>
        <v>87.024877115305245</v>
      </c>
      <c r="H300" s="366">
        <v>1732315</v>
      </c>
      <c r="I300" s="169">
        <v>29640798</v>
      </c>
      <c r="J300" s="71">
        <f t="shared" si="20"/>
        <v>115.41199219798557</v>
      </c>
      <c r="K300" s="196">
        <f t="shared" si="19"/>
        <v>0.16497510821060532</v>
      </c>
      <c r="L300" s="367">
        <v>25682598</v>
      </c>
    </row>
    <row r="301" spans="2:12">
      <c r="B301" s="193" t="s">
        <v>602</v>
      </c>
      <c r="C301" s="194">
        <v>3</v>
      </c>
      <c r="D301" s="195" t="s">
        <v>603</v>
      </c>
      <c r="E301" s="169"/>
      <c r="F301" s="194"/>
      <c r="G301" s="69" t="str">
        <f t="shared" si="21"/>
        <v/>
      </c>
      <c r="H301" s="366"/>
      <c r="I301" s="169">
        <v>58666439</v>
      </c>
      <c r="J301" s="71">
        <f t="shared" si="20"/>
        <v>101.9889841386638</v>
      </c>
      <c r="K301" s="196">
        <f t="shared" si="19"/>
        <v>0.32652636822921827</v>
      </c>
      <c r="L301" s="367">
        <v>57522329</v>
      </c>
    </row>
    <row r="302" spans="2:12">
      <c r="B302" s="193" t="s">
        <v>604</v>
      </c>
      <c r="C302" s="194">
        <v>3</v>
      </c>
      <c r="D302" s="195" t="s">
        <v>605</v>
      </c>
      <c r="E302" s="169"/>
      <c r="F302" s="194"/>
      <c r="G302" s="69" t="str">
        <f t="shared" si="21"/>
        <v/>
      </c>
      <c r="H302" s="366"/>
      <c r="I302" s="169">
        <v>41056259</v>
      </c>
      <c r="J302" s="71">
        <f t="shared" si="20"/>
        <v>103.30438592741258</v>
      </c>
      <c r="K302" s="196">
        <f t="shared" si="19"/>
        <v>0.22851141764967456</v>
      </c>
      <c r="L302" s="367">
        <v>39742997</v>
      </c>
    </row>
    <row r="303" spans="2:12">
      <c r="B303" s="193" t="s">
        <v>606</v>
      </c>
      <c r="C303" s="194">
        <v>4</v>
      </c>
      <c r="D303" s="195" t="s">
        <v>607</v>
      </c>
      <c r="E303" s="169">
        <v>24</v>
      </c>
      <c r="F303" s="194" t="s">
        <v>18</v>
      </c>
      <c r="G303" s="69">
        <f t="shared" si="21"/>
        <v>85.714285714285708</v>
      </c>
      <c r="H303" s="366">
        <v>28</v>
      </c>
      <c r="I303" s="169">
        <v>115303</v>
      </c>
      <c r="J303" s="71">
        <f t="shared" si="20"/>
        <v>144.84937564382804</v>
      </c>
      <c r="K303" s="196">
        <f t="shared" si="19"/>
        <v>6.4175481719511824E-4</v>
      </c>
      <c r="L303" s="367">
        <v>79602</v>
      </c>
    </row>
    <row r="304" spans="2:12">
      <c r="B304" s="193" t="s">
        <v>608</v>
      </c>
      <c r="C304" s="194">
        <v>4</v>
      </c>
      <c r="D304" s="195" t="s">
        <v>609</v>
      </c>
      <c r="E304" s="169">
        <v>66204</v>
      </c>
      <c r="F304" s="194" t="s">
        <v>14</v>
      </c>
      <c r="G304" s="69">
        <f t="shared" si="21"/>
        <v>111.51837752248761</v>
      </c>
      <c r="H304" s="366">
        <v>59366</v>
      </c>
      <c r="I304" s="169">
        <v>1827190</v>
      </c>
      <c r="J304" s="71">
        <f t="shared" si="20"/>
        <v>116.81612930654748</v>
      </c>
      <c r="K304" s="196">
        <f t="shared" si="19"/>
        <v>1.0169795967414101E-2</v>
      </c>
      <c r="L304" s="367">
        <v>1564159</v>
      </c>
    </row>
    <row r="305" spans="2:12">
      <c r="B305" s="193" t="s">
        <v>610</v>
      </c>
      <c r="C305" s="194">
        <v>4</v>
      </c>
      <c r="D305" s="195" t="s">
        <v>611</v>
      </c>
      <c r="E305" s="169">
        <v>9816</v>
      </c>
      <c r="F305" s="194" t="s">
        <v>14</v>
      </c>
      <c r="G305" s="69">
        <f t="shared" si="21"/>
        <v>47.948417350527549</v>
      </c>
      <c r="H305" s="366">
        <v>20472</v>
      </c>
      <c r="I305" s="169">
        <v>55290</v>
      </c>
      <c r="J305" s="71">
        <f t="shared" si="20"/>
        <v>87.210953026909365</v>
      </c>
      <c r="K305" s="196">
        <f t="shared" si="19"/>
        <v>3.0773374363822351E-4</v>
      </c>
      <c r="L305" s="367">
        <v>63398</v>
      </c>
    </row>
    <row r="306" spans="2:12">
      <c r="B306" s="193" t="s">
        <v>612</v>
      </c>
      <c r="C306" s="194">
        <v>4</v>
      </c>
      <c r="D306" s="214" t="s">
        <v>613</v>
      </c>
      <c r="E306" s="169">
        <v>22</v>
      </c>
      <c r="F306" s="194" t="s">
        <v>14</v>
      </c>
      <c r="G306" s="69">
        <f t="shared" si="21"/>
        <v>244.44444444444446</v>
      </c>
      <c r="H306" s="366">
        <v>9</v>
      </c>
      <c r="I306" s="169">
        <v>7523</v>
      </c>
      <c r="J306" s="71">
        <f t="shared" si="20"/>
        <v>252.19577606436471</v>
      </c>
      <c r="K306" s="196">
        <f t="shared" si="19"/>
        <v>4.187160342539981E-5</v>
      </c>
      <c r="L306" s="367">
        <v>2983</v>
      </c>
    </row>
    <row r="307" spans="2:12">
      <c r="B307" s="193" t="s">
        <v>614</v>
      </c>
      <c r="C307" s="194">
        <v>3</v>
      </c>
      <c r="D307" s="195" t="s">
        <v>615</v>
      </c>
      <c r="E307" s="169"/>
      <c r="F307" s="194"/>
      <c r="G307" s="69" t="str">
        <f t="shared" si="21"/>
        <v/>
      </c>
      <c r="H307" s="366"/>
      <c r="I307" s="169">
        <v>212358564</v>
      </c>
      <c r="J307" s="71">
        <f t="shared" si="20"/>
        <v>109.11260694999905</v>
      </c>
      <c r="K307" s="196">
        <f t="shared" si="19"/>
        <v>1.1819478367400484</v>
      </c>
      <c r="L307" s="367">
        <v>194623307</v>
      </c>
    </row>
    <row r="308" spans="2:12">
      <c r="B308" s="193" t="s">
        <v>616</v>
      </c>
      <c r="C308" s="194">
        <v>3</v>
      </c>
      <c r="D308" s="195" t="s">
        <v>617</v>
      </c>
      <c r="E308" s="169"/>
      <c r="F308" s="194"/>
      <c r="G308" s="69" t="str">
        <f t="shared" si="21"/>
        <v/>
      </c>
      <c r="H308" s="366"/>
      <c r="I308" s="169">
        <v>2032986</v>
      </c>
      <c r="J308" s="71">
        <f t="shared" si="20"/>
        <v>108.22361399091298</v>
      </c>
      <c r="K308" s="196">
        <f t="shared" si="19"/>
        <v>1.1315217806910787E-2</v>
      </c>
      <c r="L308" s="367">
        <v>1878505</v>
      </c>
    </row>
    <row r="309" spans="2:12">
      <c r="B309" s="193" t="s">
        <v>618</v>
      </c>
      <c r="C309" s="194">
        <v>3</v>
      </c>
      <c r="D309" s="195" t="s">
        <v>619</v>
      </c>
      <c r="E309" s="169"/>
      <c r="F309" s="194"/>
      <c r="G309" s="69" t="str">
        <f t="shared" si="21"/>
        <v/>
      </c>
      <c r="H309" s="366"/>
      <c r="I309" s="169">
        <v>407864020</v>
      </c>
      <c r="J309" s="71">
        <f t="shared" si="20"/>
        <v>111.97684895289007</v>
      </c>
      <c r="K309" s="196">
        <f t="shared" si="19"/>
        <v>2.2700944432977979</v>
      </c>
      <c r="L309" s="367">
        <v>364239594</v>
      </c>
    </row>
    <row r="310" spans="2:12">
      <c r="B310" s="193" t="s">
        <v>620</v>
      </c>
      <c r="C310" s="194">
        <v>4</v>
      </c>
      <c r="D310" s="195" t="s">
        <v>621</v>
      </c>
      <c r="E310" s="169">
        <v>5316</v>
      </c>
      <c r="F310" s="194" t="s">
        <v>14</v>
      </c>
      <c r="G310" s="69">
        <f t="shared" si="21"/>
        <v>103.14318975552969</v>
      </c>
      <c r="H310" s="366">
        <v>5154</v>
      </c>
      <c r="I310" s="169">
        <v>269284</v>
      </c>
      <c r="J310" s="71">
        <f t="shared" si="20"/>
        <v>78.201576321490592</v>
      </c>
      <c r="K310" s="196">
        <f t="shared" si="19"/>
        <v>1.4987841096378257E-3</v>
      </c>
      <c r="L310" s="367">
        <v>344346</v>
      </c>
    </row>
    <row r="311" spans="2:12">
      <c r="B311" s="193" t="s">
        <v>622</v>
      </c>
      <c r="C311" s="194">
        <v>4</v>
      </c>
      <c r="D311" s="195" t="s">
        <v>623</v>
      </c>
      <c r="E311" s="169">
        <v>2064998589</v>
      </c>
      <c r="F311" s="194" t="s">
        <v>14</v>
      </c>
      <c r="G311" s="69">
        <f t="shared" si="21"/>
        <v>74.175401670608139</v>
      </c>
      <c r="H311" s="366">
        <v>2783939881</v>
      </c>
      <c r="I311" s="169">
        <v>116291942</v>
      </c>
      <c r="J311" s="71">
        <f t="shared" si="20"/>
        <v>110.03457501305178</v>
      </c>
      <c r="K311" s="196">
        <f t="shared" si="19"/>
        <v>0.64725908241307939</v>
      </c>
      <c r="L311" s="367">
        <v>105686728</v>
      </c>
    </row>
    <row r="312" spans="2:12">
      <c r="B312" s="193" t="s">
        <v>624</v>
      </c>
      <c r="C312" s="194">
        <v>4</v>
      </c>
      <c r="D312" s="195" t="s">
        <v>625</v>
      </c>
      <c r="E312" s="169">
        <v>5443343133</v>
      </c>
      <c r="F312" s="194" t="s">
        <v>14</v>
      </c>
      <c r="G312" s="69">
        <f t="shared" si="21"/>
        <v>84.88138730286353</v>
      </c>
      <c r="H312" s="366">
        <v>6412881912</v>
      </c>
      <c r="I312" s="169">
        <v>128427447</v>
      </c>
      <c r="J312" s="71">
        <f t="shared" si="20"/>
        <v>122.57447067281875</v>
      </c>
      <c r="K312" s="196">
        <f t="shared" si="19"/>
        <v>0.71480302136389096</v>
      </c>
      <c r="L312" s="367">
        <v>104775037</v>
      </c>
    </row>
    <row r="313" spans="2:12">
      <c r="B313" s="193" t="s">
        <v>626</v>
      </c>
      <c r="C313" s="194">
        <v>3</v>
      </c>
      <c r="D313" s="195" t="s">
        <v>627</v>
      </c>
      <c r="E313" s="169"/>
      <c r="F313" s="194"/>
      <c r="G313" s="69" t="str">
        <f t="shared" si="21"/>
        <v/>
      </c>
      <c r="H313" s="366"/>
      <c r="I313" s="169">
        <v>305436264</v>
      </c>
      <c r="J313" s="71">
        <f t="shared" si="20"/>
        <v>110.55526569110926</v>
      </c>
      <c r="K313" s="196">
        <f t="shared" si="19"/>
        <v>1.700000813231918</v>
      </c>
      <c r="L313" s="367">
        <v>276274732</v>
      </c>
    </row>
    <row r="314" spans="2:12">
      <c r="B314" s="193" t="s">
        <v>628</v>
      </c>
      <c r="C314" s="194">
        <v>3</v>
      </c>
      <c r="D314" s="195" t="s">
        <v>629</v>
      </c>
      <c r="E314" s="169"/>
      <c r="F314" s="194"/>
      <c r="G314" s="69" t="str">
        <f t="shared" si="21"/>
        <v/>
      </c>
      <c r="H314" s="366"/>
      <c r="I314" s="169">
        <v>608132929</v>
      </c>
      <c r="J314" s="71">
        <f t="shared" si="20"/>
        <v>113.9837776822735</v>
      </c>
      <c r="K314" s="196">
        <f t="shared" si="19"/>
        <v>3.3847535335657075</v>
      </c>
      <c r="L314" s="367">
        <v>533525859</v>
      </c>
    </row>
    <row r="315" spans="2:12">
      <c r="B315" s="193" t="s">
        <v>630</v>
      </c>
      <c r="C315" s="194">
        <v>4</v>
      </c>
      <c r="D315" s="195" t="s">
        <v>631</v>
      </c>
      <c r="E315" s="169">
        <v>55303961</v>
      </c>
      <c r="F315" s="194" t="s">
        <v>14</v>
      </c>
      <c r="G315" s="69">
        <f t="shared" si="21"/>
        <v>113.11271252877981</v>
      </c>
      <c r="H315" s="366">
        <v>48892790</v>
      </c>
      <c r="I315" s="169">
        <v>256607454</v>
      </c>
      <c r="J315" s="71">
        <f t="shared" si="20"/>
        <v>128.07567225608901</v>
      </c>
      <c r="K315" s="196">
        <f t="shared" si="19"/>
        <v>1.4282288382147446</v>
      </c>
      <c r="L315" s="367">
        <v>200356125</v>
      </c>
    </row>
    <row r="316" spans="2:12">
      <c r="B316" s="193" t="s">
        <v>632</v>
      </c>
      <c r="C316" s="194">
        <v>3</v>
      </c>
      <c r="D316" s="195" t="s">
        <v>633</v>
      </c>
      <c r="E316" s="169">
        <v>6848834</v>
      </c>
      <c r="F316" s="194" t="s">
        <v>634</v>
      </c>
      <c r="G316" s="69">
        <f t="shared" si="21"/>
        <v>91.353158609680335</v>
      </c>
      <c r="H316" s="366">
        <v>7497096</v>
      </c>
      <c r="I316" s="169">
        <v>51807965</v>
      </c>
      <c r="J316" s="71">
        <f t="shared" si="20"/>
        <v>113.18969802638222</v>
      </c>
      <c r="K316" s="196">
        <f t="shared" si="19"/>
        <v>0.28835339156679429</v>
      </c>
      <c r="L316" s="367">
        <v>45770919</v>
      </c>
    </row>
    <row r="317" spans="2:12">
      <c r="B317" s="193" t="s">
        <v>635</v>
      </c>
      <c r="C317" s="194">
        <v>3</v>
      </c>
      <c r="D317" s="195" t="s">
        <v>636</v>
      </c>
      <c r="E317" s="169">
        <v>13344</v>
      </c>
      <c r="F317" s="194" t="s">
        <v>18</v>
      </c>
      <c r="G317" s="69">
        <f t="shared" si="21"/>
        <v>109.41292226959658</v>
      </c>
      <c r="H317" s="366">
        <v>12196</v>
      </c>
      <c r="I317" s="169">
        <v>14452971</v>
      </c>
      <c r="J317" s="71">
        <f t="shared" si="20"/>
        <v>120.85267658737044</v>
      </c>
      <c r="K317" s="196">
        <f t="shared" si="19"/>
        <v>8.0442518946006125E-2</v>
      </c>
      <c r="L317" s="367">
        <v>11959165</v>
      </c>
    </row>
    <row r="318" spans="2:12">
      <c r="B318" s="193" t="s">
        <v>637</v>
      </c>
      <c r="C318" s="194">
        <v>4</v>
      </c>
      <c r="D318" s="195" t="s">
        <v>638</v>
      </c>
      <c r="E318" s="169">
        <v>7014</v>
      </c>
      <c r="F318" s="194" t="s">
        <v>18</v>
      </c>
      <c r="G318" s="69">
        <f t="shared" si="21"/>
        <v>96.518508325306172</v>
      </c>
      <c r="H318" s="366">
        <v>7267</v>
      </c>
      <c r="I318" s="169">
        <v>5468055</v>
      </c>
      <c r="J318" s="71">
        <f t="shared" si="20"/>
        <v>109.37365609571978</v>
      </c>
      <c r="K318" s="196">
        <f t="shared" si="19"/>
        <v>3.0434165953512501E-2</v>
      </c>
      <c r="L318" s="367">
        <v>4999426</v>
      </c>
    </row>
    <row r="319" spans="2:12">
      <c r="B319" s="7" t="s">
        <v>639</v>
      </c>
      <c r="C319" s="8">
        <v>2</v>
      </c>
      <c r="D319" s="10" t="s">
        <v>640</v>
      </c>
      <c r="E319" s="168"/>
      <c r="F319" s="8"/>
      <c r="G319" s="65"/>
      <c r="H319" s="364"/>
      <c r="I319" s="168">
        <v>8153701433</v>
      </c>
      <c r="J319" s="67">
        <f t="shared" si="20"/>
        <v>110.43836443298616</v>
      </c>
      <c r="K319" s="68">
        <f t="shared" si="19"/>
        <v>45.381969008598979</v>
      </c>
      <c r="L319" s="365">
        <v>7383033491</v>
      </c>
    </row>
    <row r="320" spans="2:12">
      <c r="B320" s="193" t="s">
        <v>641</v>
      </c>
      <c r="C320" s="194">
        <v>3</v>
      </c>
      <c r="D320" s="195" t="s">
        <v>642</v>
      </c>
      <c r="E320" s="169"/>
      <c r="F320" s="194"/>
      <c r="G320" s="69"/>
      <c r="H320" s="366"/>
      <c r="I320" s="169">
        <v>1402563</v>
      </c>
      <c r="J320" s="71">
        <f t="shared" si="20"/>
        <v>107.18550015360655</v>
      </c>
      <c r="K320" s="196">
        <f t="shared" si="19"/>
        <v>7.8064019294349363E-3</v>
      </c>
      <c r="L320" s="367">
        <v>1308538</v>
      </c>
    </row>
    <row r="321" spans="2:12">
      <c r="B321" s="193" t="s">
        <v>643</v>
      </c>
      <c r="C321" s="194">
        <v>4</v>
      </c>
      <c r="D321" s="195" t="s">
        <v>644</v>
      </c>
      <c r="E321" s="169">
        <v>618</v>
      </c>
      <c r="F321" s="194" t="s">
        <v>18</v>
      </c>
      <c r="G321" s="69">
        <f t="shared" ref="G321:G374" si="22">IF(F321="","",E321/H321*100)</f>
        <v>94.495412844036693</v>
      </c>
      <c r="H321" s="366">
        <v>654</v>
      </c>
      <c r="I321" s="169">
        <v>1365122</v>
      </c>
      <c r="J321" s="71">
        <f t="shared" si="20"/>
        <v>109.20486762193053</v>
      </c>
      <c r="K321" s="196">
        <f t="shared" si="19"/>
        <v>7.5980123635901418E-3</v>
      </c>
      <c r="L321" s="367">
        <v>1250056</v>
      </c>
    </row>
    <row r="322" spans="2:12">
      <c r="B322" s="193" t="s">
        <v>645</v>
      </c>
      <c r="C322" s="194">
        <v>4</v>
      </c>
      <c r="D322" s="195" t="s">
        <v>646</v>
      </c>
      <c r="E322" s="169">
        <v>26</v>
      </c>
      <c r="F322" s="194" t="s">
        <v>14</v>
      </c>
      <c r="G322" s="69">
        <f t="shared" si="22"/>
        <v>12.807881773399016</v>
      </c>
      <c r="H322" s="366">
        <v>203</v>
      </c>
      <c r="I322" s="169">
        <v>12441</v>
      </c>
      <c r="J322" s="71">
        <f t="shared" si="20"/>
        <v>21.273212270442187</v>
      </c>
      <c r="K322" s="196">
        <f t="shared" si="19"/>
        <v>6.9244266677575303E-5</v>
      </c>
      <c r="L322" s="367">
        <v>58482</v>
      </c>
    </row>
    <row r="323" spans="2:12">
      <c r="B323" s="193" t="s">
        <v>647</v>
      </c>
      <c r="C323" s="194">
        <v>3</v>
      </c>
      <c r="D323" s="195" t="s">
        <v>648</v>
      </c>
      <c r="E323" s="169">
        <v>1926889</v>
      </c>
      <c r="F323" s="194" t="s">
        <v>14</v>
      </c>
      <c r="G323" s="69">
        <f t="shared" si="22"/>
        <v>98.127175460172694</v>
      </c>
      <c r="H323" s="366">
        <v>1963665</v>
      </c>
      <c r="I323" s="169">
        <v>5777093663</v>
      </c>
      <c r="J323" s="71">
        <f t="shared" si="20"/>
        <v>113.85823235884021</v>
      </c>
      <c r="K323" s="196">
        <f t="shared" si="19"/>
        <v>32.154217042207407</v>
      </c>
      <c r="L323" s="367">
        <v>5073935844</v>
      </c>
    </row>
    <row r="324" spans="2:12">
      <c r="B324" s="193" t="s">
        <v>649</v>
      </c>
      <c r="C324" s="194">
        <v>4</v>
      </c>
      <c r="D324" s="195" t="s">
        <v>650</v>
      </c>
      <c r="E324" s="169">
        <v>1734166</v>
      </c>
      <c r="F324" s="194" t="s">
        <v>14</v>
      </c>
      <c r="G324" s="69">
        <f t="shared" si="22"/>
        <v>97.011992197267929</v>
      </c>
      <c r="H324" s="366">
        <v>1787579</v>
      </c>
      <c r="I324" s="169">
        <v>5328943569</v>
      </c>
      <c r="J324" s="71">
        <f t="shared" si="20"/>
        <v>113.18143014790272</v>
      </c>
      <c r="K324" s="196">
        <f t="shared" si="19"/>
        <v>29.659897886149501</v>
      </c>
      <c r="L324" s="367">
        <v>4708319697</v>
      </c>
    </row>
    <row r="325" spans="2:12">
      <c r="B325" s="193" t="s">
        <v>651</v>
      </c>
      <c r="C325" s="194">
        <v>5</v>
      </c>
      <c r="D325" s="195" t="s">
        <v>652</v>
      </c>
      <c r="E325" s="169">
        <v>203523</v>
      </c>
      <c r="F325" s="194" t="s">
        <v>14</v>
      </c>
      <c r="G325" s="69">
        <f t="shared" si="22"/>
        <v>92.122284736587204</v>
      </c>
      <c r="H325" s="366">
        <v>220927</v>
      </c>
      <c r="I325" s="169">
        <v>183910677</v>
      </c>
      <c r="J325" s="71">
        <f t="shared" si="20"/>
        <v>126.58877987566979</v>
      </c>
      <c r="K325" s="196">
        <f t="shared" si="19"/>
        <v>1.0236122468484379</v>
      </c>
      <c r="L325" s="367">
        <v>145281973</v>
      </c>
    </row>
    <row r="326" spans="2:12">
      <c r="B326" s="193" t="s">
        <v>653</v>
      </c>
      <c r="C326" s="194">
        <v>4</v>
      </c>
      <c r="D326" s="195" t="s">
        <v>654</v>
      </c>
      <c r="E326" s="169">
        <v>190038</v>
      </c>
      <c r="F326" s="194" t="s">
        <v>14</v>
      </c>
      <c r="G326" s="69">
        <f t="shared" si="22"/>
        <v>109.30455938939727</v>
      </c>
      <c r="H326" s="366">
        <v>173861</v>
      </c>
      <c r="I326" s="169">
        <v>447447645</v>
      </c>
      <c r="J326" s="71">
        <f t="shared" si="20"/>
        <v>122.5658786916122</v>
      </c>
      <c r="K326" s="196">
        <f t="shared" si="19"/>
        <v>2.4904094570077198</v>
      </c>
      <c r="L326" s="367">
        <v>365067056</v>
      </c>
    </row>
    <row r="327" spans="2:12">
      <c r="B327" s="193" t="s">
        <v>655</v>
      </c>
      <c r="C327" s="194">
        <v>5</v>
      </c>
      <c r="D327" s="195" t="s">
        <v>656</v>
      </c>
      <c r="E327" s="169">
        <v>107262</v>
      </c>
      <c r="F327" s="194" t="s">
        <v>14</v>
      </c>
      <c r="G327" s="69">
        <f t="shared" si="22"/>
        <v>104.34148192103036</v>
      </c>
      <c r="H327" s="366">
        <v>102799</v>
      </c>
      <c r="I327" s="169">
        <v>241197634</v>
      </c>
      <c r="J327" s="71">
        <f t="shared" si="20"/>
        <v>113.96934392086165</v>
      </c>
      <c r="K327" s="196">
        <f t="shared" ref="K327:K390" si="23">I327/$I$406*100</f>
        <v>1.3424606776542243</v>
      </c>
      <c r="L327" s="367">
        <v>211633783</v>
      </c>
    </row>
    <row r="328" spans="2:12">
      <c r="B328" s="193" t="s">
        <v>657</v>
      </c>
      <c r="C328" s="194">
        <v>4</v>
      </c>
      <c r="D328" s="195" t="s">
        <v>658</v>
      </c>
      <c r="E328" s="169">
        <v>2676</v>
      </c>
      <c r="F328" s="194" t="s">
        <v>14</v>
      </c>
      <c r="G328" s="69">
        <f t="shared" si="22"/>
        <v>121.36054421768708</v>
      </c>
      <c r="H328" s="366">
        <v>2205</v>
      </c>
      <c r="I328" s="169">
        <v>687738</v>
      </c>
      <c r="J328" s="71">
        <f t="shared" si="20"/>
        <v>131.43131244410131</v>
      </c>
      <c r="K328" s="196">
        <f t="shared" si="23"/>
        <v>3.8278203903466188E-3</v>
      </c>
      <c r="L328" s="367">
        <v>523268</v>
      </c>
    </row>
    <row r="329" spans="2:12">
      <c r="B329" s="193" t="s">
        <v>659</v>
      </c>
      <c r="C329" s="194">
        <v>5</v>
      </c>
      <c r="D329" s="195" t="s">
        <v>660</v>
      </c>
      <c r="E329" s="169">
        <v>1900</v>
      </c>
      <c r="F329" s="194" t="s">
        <v>14</v>
      </c>
      <c r="G329" s="69">
        <f t="shared" si="22"/>
        <v>112.96076099881094</v>
      </c>
      <c r="H329" s="366">
        <v>1682</v>
      </c>
      <c r="I329" s="169">
        <v>585993</v>
      </c>
      <c r="J329" s="71">
        <f t="shared" si="20"/>
        <v>125.65627238145068</v>
      </c>
      <c r="K329" s="196">
        <f t="shared" si="23"/>
        <v>3.2615268517958672E-3</v>
      </c>
      <c r="L329" s="367">
        <v>466346</v>
      </c>
    </row>
    <row r="330" spans="2:12">
      <c r="B330" s="193" t="s">
        <v>661</v>
      </c>
      <c r="C330" s="194">
        <v>3</v>
      </c>
      <c r="D330" s="195" t="s">
        <v>662</v>
      </c>
      <c r="E330" s="169">
        <v>1103335957</v>
      </c>
      <c r="F330" s="194" t="s">
        <v>35</v>
      </c>
      <c r="G330" s="69">
        <f t="shared" si="22"/>
        <v>85.907691360749425</v>
      </c>
      <c r="H330" s="366">
        <v>1284327328</v>
      </c>
      <c r="I330" s="169">
        <v>2198137774</v>
      </c>
      <c r="J330" s="71">
        <f t="shared" ref="J330:J393" si="24">I330/L330*100</f>
        <v>102.21719862845282</v>
      </c>
      <c r="K330" s="196">
        <f t="shared" si="23"/>
        <v>12.234421526959871</v>
      </c>
      <c r="L330" s="367">
        <v>2150457852</v>
      </c>
    </row>
    <row r="331" spans="2:12">
      <c r="B331" s="193" t="s">
        <v>663</v>
      </c>
      <c r="C331" s="194">
        <v>3</v>
      </c>
      <c r="D331" s="195" t="s">
        <v>664</v>
      </c>
      <c r="E331" s="169"/>
      <c r="F331" s="194"/>
      <c r="G331" s="69"/>
      <c r="H331" s="366"/>
      <c r="I331" s="169">
        <v>37288550</v>
      </c>
      <c r="J331" s="71">
        <f t="shared" si="24"/>
        <v>117.76590310505399</v>
      </c>
      <c r="K331" s="196">
        <f t="shared" si="23"/>
        <v>0.20754105781047349</v>
      </c>
      <c r="L331" s="367">
        <v>31663282</v>
      </c>
    </row>
    <row r="332" spans="2:12">
      <c r="B332" s="193" t="s">
        <v>665</v>
      </c>
      <c r="C332" s="194">
        <v>4</v>
      </c>
      <c r="D332" s="195" t="s">
        <v>666</v>
      </c>
      <c r="E332" s="169">
        <v>38245</v>
      </c>
      <c r="F332" s="194" t="s">
        <v>14</v>
      </c>
      <c r="G332" s="69">
        <f t="shared" si="22"/>
        <v>95.765725160256409</v>
      </c>
      <c r="H332" s="366">
        <v>39936</v>
      </c>
      <c r="I332" s="169">
        <v>16087515</v>
      </c>
      <c r="J332" s="71">
        <f t="shared" si="24"/>
        <v>144.23281750555773</v>
      </c>
      <c r="K332" s="196">
        <f t="shared" si="23"/>
        <v>8.9540083501285492E-2</v>
      </c>
      <c r="L332" s="367">
        <v>11153852</v>
      </c>
    </row>
    <row r="333" spans="2:12">
      <c r="B333" s="193" t="s">
        <v>667</v>
      </c>
      <c r="C333" s="194">
        <v>3</v>
      </c>
      <c r="D333" s="195" t="s">
        <v>668</v>
      </c>
      <c r="E333" s="169"/>
      <c r="F333" s="194"/>
      <c r="G333" s="69"/>
      <c r="H333" s="366"/>
      <c r="I333" s="169">
        <v>699810</v>
      </c>
      <c r="J333" s="71">
        <f t="shared" si="24"/>
        <v>98.543137000884315</v>
      </c>
      <c r="K333" s="196">
        <f t="shared" si="23"/>
        <v>3.8950108724084857E-3</v>
      </c>
      <c r="L333" s="367">
        <v>710156</v>
      </c>
    </row>
    <row r="334" spans="2:12">
      <c r="B334" s="193" t="s">
        <v>669</v>
      </c>
      <c r="C334" s="194">
        <v>4</v>
      </c>
      <c r="D334" s="195" t="s">
        <v>670</v>
      </c>
      <c r="E334" s="169">
        <v>248131</v>
      </c>
      <c r="F334" s="194" t="s">
        <v>14</v>
      </c>
      <c r="G334" s="69">
        <f t="shared" si="22"/>
        <v>91.859203838279882</v>
      </c>
      <c r="H334" s="366">
        <v>270121</v>
      </c>
      <c r="I334" s="169">
        <v>440676</v>
      </c>
      <c r="J334" s="71">
        <f t="shared" si="24"/>
        <v>92.921787096937436</v>
      </c>
      <c r="K334" s="196">
        <f t="shared" si="23"/>
        <v>2.4527197542325518E-3</v>
      </c>
      <c r="L334" s="367">
        <v>474244</v>
      </c>
    </row>
    <row r="335" spans="2:12">
      <c r="B335" s="193" t="s">
        <v>671</v>
      </c>
      <c r="C335" s="194">
        <v>3</v>
      </c>
      <c r="D335" s="195" t="s">
        <v>672</v>
      </c>
      <c r="E335" s="169"/>
      <c r="F335" s="194"/>
      <c r="G335" s="69"/>
      <c r="H335" s="366"/>
      <c r="I335" s="169">
        <v>108839232</v>
      </c>
      <c r="J335" s="71">
        <f t="shared" si="24"/>
        <v>105.35416775423221</v>
      </c>
      <c r="K335" s="196">
        <f t="shared" si="23"/>
        <v>0.60577869991081812</v>
      </c>
      <c r="L335" s="367">
        <v>103307951</v>
      </c>
    </row>
    <row r="336" spans="2:12">
      <c r="B336" s="209" t="s">
        <v>673</v>
      </c>
      <c r="C336" s="72">
        <v>4</v>
      </c>
      <c r="D336" s="210" t="s">
        <v>674</v>
      </c>
      <c r="E336" s="169">
        <v>3</v>
      </c>
      <c r="F336" s="194" t="s">
        <v>14</v>
      </c>
      <c r="G336" s="69">
        <f t="shared" si="22"/>
        <v>100</v>
      </c>
      <c r="H336" s="366">
        <v>3</v>
      </c>
      <c r="I336" s="169">
        <v>870473</v>
      </c>
      <c r="J336" s="71">
        <f t="shared" si="24"/>
        <v>161.22706772487751</v>
      </c>
      <c r="K336" s="196">
        <f t="shared" si="23"/>
        <v>4.8448890400794959E-3</v>
      </c>
      <c r="L336" s="367">
        <v>539905</v>
      </c>
    </row>
    <row r="337" spans="2:12">
      <c r="B337" s="193" t="s">
        <v>675</v>
      </c>
      <c r="C337" s="194">
        <v>3</v>
      </c>
      <c r="D337" s="195" t="s">
        <v>676</v>
      </c>
      <c r="E337" s="169">
        <v>290</v>
      </c>
      <c r="F337" s="194" t="s">
        <v>14</v>
      </c>
      <c r="G337" s="69">
        <f t="shared" si="22"/>
        <v>79.670329670329664</v>
      </c>
      <c r="H337" s="366">
        <v>364</v>
      </c>
      <c r="I337" s="169">
        <v>26813296</v>
      </c>
      <c r="J337" s="71">
        <f t="shared" si="24"/>
        <v>141.0597053219372</v>
      </c>
      <c r="K337" s="196">
        <f t="shared" si="23"/>
        <v>0.1492377637431688</v>
      </c>
      <c r="L337" s="367">
        <v>19008473</v>
      </c>
    </row>
    <row r="338" spans="2:12">
      <c r="B338" s="193" t="s">
        <v>677</v>
      </c>
      <c r="C338" s="194">
        <v>4</v>
      </c>
      <c r="D338" s="195" t="s">
        <v>678</v>
      </c>
      <c r="E338" s="169">
        <v>9</v>
      </c>
      <c r="F338" s="194" t="s">
        <v>14</v>
      </c>
      <c r="G338" s="69">
        <f t="shared" si="22"/>
        <v>300</v>
      </c>
      <c r="H338" s="366">
        <v>3</v>
      </c>
      <c r="I338" s="169">
        <v>26747950</v>
      </c>
      <c r="J338" s="71">
        <f t="shared" si="24"/>
        <v>144.88132687017401</v>
      </c>
      <c r="K338" s="196">
        <f t="shared" si="23"/>
        <v>0.14887406019439356</v>
      </c>
      <c r="L338" s="367">
        <v>18461972</v>
      </c>
    </row>
    <row r="339" spans="2:12">
      <c r="B339" s="370" t="s">
        <v>1299</v>
      </c>
      <c r="C339" s="72">
        <v>5</v>
      </c>
      <c r="D339" s="371" t="s">
        <v>1300</v>
      </c>
      <c r="E339" s="169">
        <v>2</v>
      </c>
      <c r="F339" s="194" t="s">
        <v>14</v>
      </c>
      <c r="G339" s="69" t="s">
        <v>197</v>
      </c>
      <c r="H339" s="366"/>
      <c r="I339" s="169">
        <v>3440350</v>
      </c>
      <c r="J339" s="69" t="s">
        <v>197</v>
      </c>
      <c r="K339" s="196">
        <f t="shared" si="23"/>
        <v>1.9148341199597796E-2</v>
      </c>
      <c r="L339" s="367"/>
    </row>
    <row r="340" spans="2:12">
      <c r="B340" s="193" t="s">
        <v>679</v>
      </c>
      <c r="C340" s="194">
        <v>5</v>
      </c>
      <c r="D340" s="195" t="s">
        <v>680</v>
      </c>
      <c r="E340" s="169">
        <v>7</v>
      </c>
      <c r="F340" s="194" t="s">
        <v>14</v>
      </c>
      <c r="G340" s="69">
        <f t="shared" si="22"/>
        <v>233.33333333333334</v>
      </c>
      <c r="H340" s="366">
        <v>3</v>
      </c>
      <c r="I340" s="169">
        <v>23307600</v>
      </c>
      <c r="J340" s="71">
        <f t="shared" si="24"/>
        <v>126.24653531052911</v>
      </c>
      <c r="K340" s="196">
        <f t="shared" si="23"/>
        <v>0.12972571899479576</v>
      </c>
      <c r="L340" s="367">
        <v>18461972</v>
      </c>
    </row>
    <row r="341" spans="2:12">
      <c r="B341" s="4" t="s">
        <v>681</v>
      </c>
      <c r="C341" s="5">
        <v>1</v>
      </c>
      <c r="D341" s="6" t="s">
        <v>682</v>
      </c>
      <c r="E341" s="170"/>
      <c r="F341" s="5"/>
      <c r="G341" s="61" t="str">
        <f t="shared" si="22"/>
        <v/>
      </c>
      <c r="H341" s="368"/>
      <c r="I341" s="170">
        <v>380449647</v>
      </c>
      <c r="J341" s="63">
        <f t="shared" si="24"/>
        <v>100.7772381174553</v>
      </c>
      <c r="K341" s="64">
        <f t="shared" si="23"/>
        <v>2.1175111979951278</v>
      </c>
      <c r="L341" s="369">
        <v>377515453</v>
      </c>
    </row>
    <row r="342" spans="2:12">
      <c r="B342" s="7" t="s">
        <v>683</v>
      </c>
      <c r="C342" s="8">
        <v>2</v>
      </c>
      <c r="D342" s="10" t="s">
        <v>684</v>
      </c>
      <c r="E342" s="168">
        <v>263</v>
      </c>
      <c r="F342" s="8" t="s">
        <v>18</v>
      </c>
      <c r="G342" s="65">
        <f t="shared" si="22"/>
        <v>125.23809523809524</v>
      </c>
      <c r="H342" s="364">
        <v>210</v>
      </c>
      <c r="I342" s="168">
        <v>1428031</v>
      </c>
      <c r="J342" s="67">
        <f t="shared" si="24"/>
        <v>125.71857434005784</v>
      </c>
      <c r="K342" s="68">
        <f t="shared" si="23"/>
        <v>7.9481520286025665E-3</v>
      </c>
      <c r="L342" s="365">
        <v>1135895</v>
      </c>
    </row>
    <row r="343" spans="2:12">
      <c r="B343" s="7" t="s">
        <v>685</v>
      </c>
      <c r="C343" s="8">
        <v>2</v>
      </c>
      <c r="D343" s="10" t="s">
        <v>686</v>
      </c>
      <c r="E343" s="168">
        <v>39520</v>
      </c>
      <c r="F343" s="8" t="s">
        <v>18</v>
      </c>
      <c r="G343" s="65">
        <f t="shared" si="22"/>
        <v>92.14483900300776</v>
      </c>
      <c r="H343" s="364">
        <v>42889</v>
      </c>
      <c r="I343" s="168">
        <v>52079652</v>
      </c>
      <c r="J343" s="67">
        <f t="shared" si="24"/>
        <v>102.29843008574504</v>
      </c>
      <c r="K343" s="68">
        <f t="shared" si="23"/>
        <v>0.28986555032258804</v>
      </c>
      <c r="L343" s="365">
        <v>50909532</v>
      </c>
    </row>
    <row r="344" spans="2:12">
      <c r="B344" s="193" t="s">
        <v>687</v>
      </c>
      <c r="C344" s="194">
        <v>3</v>
      </c>
      <c r="D344" s="195" t="s">
        <v>688</v>
      </c>
      <c r="E344" s="169">
        <v>39505</v>
      </c>
      <c r="F344" s="194" t="s">
        <v>18</v>
      </c>
      <c r="G344" s="69">
        <f t="shared" si="22"/>
        <v>92.219524721042063</v>
      </c>
      <c r="H344" s="366">
        <v>42838</v>
      </c>
      <c r="I344" s="169">
        <v>52029534</v>
      </c>
      <c r="J344" s="71">
        <f t="shared" si="24"/>
        <v>102.4751324226719</v>
      </c>
      <c r="K344" s="196">
        <f t="shared" si="23"/>
        <v>0.28958660295844152</v>
      </c>
      <c r="L344" s="367">
        <v>50772839</v>
      </c>
    </row>
    <row r="345" spans="2:12">
      <c r="B345" s="7" t="s">
        <v>689</v>
      </c>
      <c r="C345" s="8">
        <v>2</v>
      </c>
      <c r="D345" s="10" t="s">
        <v>690</v>
      </c>
      <c r="E345" s="168">
        <v>85424</v>
      </c>
      <c r="F345" s="8" t="s">
        <v>35</v>
      </c>
      <c r="G345" s="65">
        <f t="shared" si="22"/>
        <v>117.95636564484948</v>
      </c>
      <c r="H345" s="364">
        <v>72420</v>
      </c>
      <c r="I345" s="168">
        <v>220957</v>
      </c>
      <c r="J345" s="67">
        <f t="shared" si="24"/>
        <v>115.25946250469474</v>
      </c>
      <c r="K345" s="68">
        <f t="shared" si="23"/>
        <v>1.2298051147236562E-3</v>
      </c>
      <c r="L345" s="365">
        <v>191704</v>
      </c>
    </row>
    <row r="346" spans="2:12">
      <c r="B346" s="7" t="s">
        <v>691</v>
      </c>
      <c r="C346" s="8">
        <v>2</v>
      </c>
      <c r="D346" s="10" t="s">
        <v>692</v>
      </c>
      <c r="E346" s="168"/>
      <c r="F346" s="8"/>
      <c r="G346" s="65" t="str">
        <f t="shared" si="22"/>
        <v/>
      </c>
      <c r="H346" s="364"/>
      <c r="I346" s="168">
        <v>1085077</v>
      </c>
      <c r="J346" s="67">
        <f t="shared" si="24"/>
        <v>151.86096960197057</v>
      </c>
      <c r="K346" s="68">
        <f t="shared" si="23"/>
        <v>6.0393345513787781E-3</v>
      </c>
      <c r="L346" s="365">
        <v>714520</v>
      </c>
    </row>
    <row r="347" spans="2:12">
      <c r="B347" s="193" t="s">
        <v>693</v>
      </c>
      <c r="C347" s="194">
        <v>3</v>
      </c>
      <c r="D347" s="195" t="s">
        <v>694</v>
      </c>
      <c r="E347" s="169">
        <v>5729</v>
      </c>
      <c r="F347" s="194" t="s">
        <v>695</v>
      </c>
      <c r="G347" s="69">
        <f t="shared" si="22"/>
        <v>101.70424285460678</v>
      </c>
      <c r="H347" s="366">
        <v>5633</v>
      </c>
      <c r="I347" s="169">
        <v>292306</v>
      </c>
      <c r="J347" s="71">
        <f t="shared" si="24"/>
        <v>148.51136040320284</v>
      </c>
      <c r="K347" s="196">
        <f t="shared" si="23"/>
        <v>1.6269202327349349E-3</v>
      </c>
      <c r="L347" s="367">
        <v>196824</v>
      </c>
    </row>
    <row r="348" spans="2:12">
      <c r="B348" s="193" t="s">
        <v>696</v>
      </c>
      <c r="C348" s="194">
        <v>4</v>
      </c>
      <c r="D348" s="195" t="s">
        <v>697</v>
      </c>
      <c r="E348" s="169">
        <v>466</v>
      </c>
      <c r="F348" s="194" t="s">
        <v>695</v>
      </c>
      <c r="G348" s="69">
        <f t="shared" si="22"/>
        <v>137.05882352941177</v>
      </c>
      <c r="H348" s="366">
        <v>340</v>
      </c>
      <c r="I348" s="169">
        <v>56913</v>
      </c>
      <c r="J348" s="71">
        <f t="shared" si="24"/>
        <v>179.27612927612927</v>
      </c>
      <c r="K348" s="196">
        <f t="shared" si="23"/>
        <v>3.1676705646015938E-4</v>
      </c>
      <c r="L348" s="367">
        <v>31746</v>
      </c>
    </row>
    <row r="349" spans="2:12">
      <c r="B349" s="193" t="s">
        <v>698</v>
      </c>
      <c r="C349" s="194">
        <v>4</v>
      </c>
      <c r="D349" s="195" t="s">
        <v>699</v>
      </c>
      <c r="E349" s="169">
        <v>507</v>
      </c>
      <c r="F349" s="194" t="s">
        <v>695</v>
      </c>
      <c r="G349" s="69">
        <f t="shared" si="22"/>
        <v>7242.8571428571431</v>
      </c>
      <c r="H349" s="366">
        <v>7</v>
      </c>
      <c r="I349" s="169">
        <v>25552</v>
      </c>
      <c r="J349" s="71">
        <f t="shared" si="24"/>
        <v>3514.7180192572214</v>
      </c>
      <c r="K349" s="196">
        <f t="shared" si="23"/>
        <v>1.4221762737283211E-4</v>
      </c>
      <c r="L349" s="367">
        <v>727</v>
      </c>
    </row>
    <row r="350" spans="2:12">
      <c r="B350" s="193" t="s">
        <v>700</v>
      </c>
      <c r="C350" s="194">
        <v>4</v>
      </c>
      <c r="D350" s="195" t="s">
        <v>701</v>
      </c>
      <c r="E350" s="169">
        <v>3798</v>
      </c>
      <c r="F350" s="194" t="s">
        <v>695</v>
      </c>
      <c r="G350" s="69">
        <f t="shared" si="22"/>
        <v>86.692535950696197</v>
      </c>
      <c r="H350" s="366">
        <v>4381</v>
      </c>
      <c r="I350" s="169">
        <v>128007</v>
      </c>
      <c r="J350" s="71">
        <f t="shared" si="24"/>
        <v>124.53375361176779</v>
      </c>
      <c r="K350" s="196">
        <f t="shared" si="23"/>
        <v>7.1246289241993263E-4</v>
      </c>
      <c r="L350" s="367">
        <v>102789</v>
      </c>
    </row>
    <row r="351" spans="2:12">
      <c r="B351" s="193" t="s">
        <v>702</v>
      </c>
      <c r="C351" s="194">
        <v>3</v>
      </c>
      <c r="D351" s="195" t="s">
        <v>703</v>
      </c>
      <c r="E351" s="169">
        <v>266</v>
      </c>
      <c r="F351" s="194" t="s">
        <v>695</v>
      </c>
      <c r="G351" s="69">
        <f t="shared" si="22"/>
        <v>168.35443037974684</v>
      </c>
      <c r="H351" s="366">
        <v>158</v>
      </c>
      <c r="I351" s="169">
        <v>7130</v>
      </c>
      <c r="J351" s="71">
        <f t="shared" si="24"/>
        <v>225.63291139240508</v>
      </c>
      <c r="K351" s="196">
        <f t="shared" si="23"/>
        <v>3.9684239322491114E-5</v>
      </c>
      <c r="L351" s="367">
        <v>3160</v>
      </c>
    </row>
    <row r="352" spans="2:12">
      <c r="B352" s="193" t="s">
        <v>704</v>
      </c>
      <c r="C352" s="194">
        <v>3</v>
      </c>
      <c r="D352" s="195" t="s">
        <v>705</v>
      </c>
      <c r="E352" s="169">
        <v>3893</v>
      </c>
      <c r="F352" s="194" t="s">
        <v>695</v>
      </c>
      <c r="G352" s="69">
        <f t="shared" si="22"/>
        <v>65.209380234505858</v>
      </c>
      <c r="H352" s="366">
        <v>5970</v>
      </c>
      <c r="I352" s="169">
        <v>4721</v>
      </c>
      <c r="J352" s="71">
        <f t="shared" si="24"/>
        <v>61.17662304004147</v>
      </c>
      <c r="K352" s="196">
        <f t="shared" si="23"/>
        <v>2.6276198294737801E-5</v>
      </c>
      <c r="L352" s="367">
        <v>7717</v>
      </c>
    </row>
    <row r="353" spans="2:12">
      <c r="B353" s="193" t="s">
        <v>706</v>
      </c>
      <c r="C353" s="194">
        <v>3</v>
      </c>
      <c r="D353" s="195" t="s">
        <v>707</v>
      </c>
      <c r="E353" s="169">
        <v>227</v>
      </c>
      <c r="F353" s="194" t="s">
        <v>695</v>
      </c>
      <c r="G353" s="69">
        <f t="shared" si="22"/>
        <v>263.95348837209298</v>
      </c>
      <c r="H353" s="366">
        <v>86</v>
      </c>
      <c r="I353" s="169">
        <v>8511</v>
      </c>
      <c r="J353" s="71">
        <f t="shared" si="24"/>
        <v>321.65532879818596</v>
      </c>
      <c r="K353" s="196">
        <f t="shared" si="23"/>
        <v>4.7370625648488335E-5</v>
      </c>
      <c r="L353" s="367">
        <v>2646</v>
      </c>
    </row>
    <row r="354" spans="2:12">
      <c r="B354" s="193" t="s">
        <v>708</v>
      </c>
      <c r="C354" s="194">
        <v>3</v>
      </c>
      <c r="D354" s="195" t="s">
        <v>709</v>
      </c>
      <c r="E354" s="169"/>
      <c r="F354" s="194"/>
      <c r="G354" s="69" t="str">
        <f t="shared" si="22"/>
        <v/>
      </c>
      <c r="H354" s="366"/>
      <c r="I354" s="169">
        <v>535824</v>
      </c>
      <c r="J354" s="71">
        <f t="shared" si="24"/>
        <v>201.20386468350677</v>
      </c>
      <c r="K354" s="196">
        <f t="shared" si="23"/>
        <v>2.9822956312390569E-3</v>
      </c>
      <c r="L354" s="367">
        <v>266309</v>
      </c>
    </row>
    <row r="355" spans="2:12">
      <c r="B355" s="193" t="s">
        <v>710</v>
      </c>
      <c r="C355" s="194">
        <v>4</v>
      </c>
      <c r="D355" s="195" t="s">
        <v>711</v>
      </c>
      <c r="E355" s="169">
        <v>16527</v>
      </c>
      <c r="F355" s="194" t="s">
        <v>695</v>
      </c>
      <c r="G355" s="69">
        <f t="shared" si="22"/>
        <v>99.332852506310857</v>
      </c>
      <c r="H355" s="366">
        <v>16638</v>
      </c>
      <c r="I355" s="169">
        <v>54884</v>
      </c>
      <c r="J355" s="71">
        <f t="shared" si="24"/>
        <v>105.54209453482559</v>
      </c>
      <c r="K355" s="196">
        <f t="shared" si="23"/>
        <v>3.0547402397974784E-4</v>
      </c>
      <c r="L355" s="367">
        <v>52002</v>
      </c>
    </row>
    <row r="356" spans="2:12">
      <c r="B356" s="193" t="s">
        <v>712</v>
      </c>
      <c r="C356" s="194">
        <v>4</v>
      </c>
      <c r="D356" s="195" t="s">
        <v>713</v>
      </c>
      <c r="E356" s="169">
        <v>7656</v>
      </c>
      <c r="F356" s="194" t="s">
        <v>695</v>
      </c>
      <c r="G356" s="69">
        <f t="shared" si="22"/>
        <v>34.930194360799341</v>
      </c>
      <c r="H356" s="366">
        <v>21918</v>
      </c>
      <c r="I356" s="169">
        <v>177216</v>
      </c>
      <c r="J356" s="71">
        <f t="shared" si="24"/>
        <v>439.69829297340215</v>
      </c>
      <c r="K356" s="196">
        <f t="shared" si="23"/>
        <v>9.8635093348872164E-4</v>
      </c>
      <c r="L356" s="367">
        <v>40304</v>
      </c>
    </row>
    <row r="357" spans="2:12">
      <c r="B357" s="193" t="s">
        <v>714</v>
      </c>
      <c r="C357" s="194">
        <v>4</v>
      </c>
      <c r="D357" s="195" t="s">
        <v>715</v>
      </c>
      <c r="E357" s="169">
        <v>3508</v>
      </c>
      <c r="F357" s="194" t="s">
        <v>695</v>
      </c>
      <c r="G357" s="69">
        <f t="shared" si="22"/>
        <v>156.53726015171799</v>
      </c>
      <c r="H357" s="366">
        <v>2241</v>
      </c>
      <c r="I357" s="169">
        <v>41765</v>
      </c>
      <c r="J357" s="71">
        <f t="shared" si="24"/>
        <v>291.73651858060913</v>
      </c>
      <c r="K357" s="196">
        <f t="shared" si="23"/>
        <v>2.3245613678875751E-4</v>
      </c>
      <c r="L357" s="367">
        <v>14316</v>
      </c>
    </row>
    <row r="358" spans="2:12">
      <c r="B358" s="193" t="s">
        <v>716</v>
      </c>
      <c r="C358" s="194">
        <v>4</v>
      </c>
      <c r="D358" s="195" t="s">
        <v>717</v>
      </c>
      <c r="E358" s="169">
        <v>1412</v>
      </c>
      <c r="F358" s="194" t="s">
        <v>695</v>
      </c>
      <c r="G358" s="69">
        <f t="shared" si="22"/>
        <v>288.75255623721881</v>
      </c>
      <c r="H358" s="366">
        <v>489</v>
      </c>
      <c r="I358" s="169">
        <v>174890</v>
      </c>
      <c r="J358" s="71">
        <f t="shared" si="24"/>
        <v>437.88182273410115</v>
      </c>
      <c r="K358" s="196">
        <f t="shared" si="23"/>
        <v>9.7340485485420346E-4</v>
      </c>
      <c r="L358" s="367">
        <v>39940</v>
      </c>
    </row>
    <row r="359" spans="2:12">
      <c r="B359" s="193" t="s">
        <v>718</v>
      </c>
      <c r="C359" s="194">
        <v>3</v>
      </c>
      <c r="D359" s="195" t="s">
        <v>719</v>
      </c>
      <c r="E359" s="169">
        <v>3562</v>
      </c>
      <c r="F359" s="194" t="s">
        <v>35</v>
      </c>
      <c r="G359" s="69">
        <f t="shared" si="22"/>
        <v>95.8299704062416</v>
      </c>
      <c r="H359" s="366">
        <v>3717</v>
      </c>
      <c r="I359" s="169">
        <v>61059</v>
      </c>
      <c r="J359" s="71">
        <f t="shared" si="24"/>
        <v>135.38580931263857</v>
      </c>
      <c r="K359" s="196">
        <f t="shared" si="23"/>
        <v>3.3984291287405118E-4</v>
      </c>
      <c r="L359" s="367">
        <v>45100</v>
      </c>
    </row>
    <row r="360" spans="2:12">
      <c r="B360" s="7" t="s">
        <v>720</v>
      </c>
      <c r="C360" s="8">
        <v>2</v>
      </c>
      <c r="D360" s="10" t="s">
        <v>721</v>
      </c>
      <c r="E360" s="168"/>
      <c r="F360" s="8"/>
      <c r="G360" s="65" t="str">
        <f t="shared" si="22"/>
        <v/>
      </c>
      <c r="H360" s="364"/>
      <c r="I360" s="168">
        <v>87156</v>
      </c>
      <c r="J360" s="67">
        <f t="shared" si="24"/>
        <v>245.52369147557607</v>
      </c>
      <c r="K360" s="68">
        <f t="shared" si="23"/>
        <v>4.8509390776872865E-4</v>
      </c>
      <c r="L360" s="365">
        <v>35498</v>
      </c>
    </row>
    <row r="361" spans="2:12">
      <c r="B361" s="7" t="s">
        <v>722</v>
      </c>
      <c r="C361" s="8">
        <v>2</v>
      </c>
      <c r="D361" s="10" t="s">
        <v>723</v>
      </c>
      <c r="E361" s="168"/>
      <c r="F361" s="8"/>
      <c r="G361" s="65" t="str">
        <f t="shared" si="22"/>
        <v/>
      </c>
      <c r="H361" s="364"/>
      <c r="I361" s="168">
        <v>166311921</v>
      </c>
      <c r="J361" s="67">
        <f t="shared" si="24"/>
        <v>101.42941244561293</v>
      </c>
      <c r="K361" s="68">
        <f t="shared" si="23"/>
        <v>0.92566088010480152</v>
      </c>
      <c r="L361" s="365">
        <v>163968140</v>
      </c>
    </row>
    <row r="362" spans="2:12">
      <c r="B362" s="193" t="s">
        <v>724</v>
      </c>
      <c r="C362" s="194">
        <v>3</v>
      </c>
      <c r="D362" s="195" t="s">
        <v>725</v>
      </c>
      <c r="E362" s="169"/>
      <c r="F362" s="194"/>
      <c r="G362" s="69" t="str">
        <f t="shared" si="22"/>
        <v/>
      </c>
      <c r="H362" s="366"/>
      <c r="I362" s="169">
        <v>163501146</v>
      </c>
      <c r="J362" s="71">
        <f t="shared" si="24"/>
        <v>100.99052667320858</v>
      </c>
      <c r="K362" s="196">
        <f t="shared" si="23"/>
        <v>0.91001663497413188</v>
      </c>
      <c r="L362" s="367">
        <v>161897508</v>
      </c>
    </row>
    <row r="363" spans="2:12">
      <c r="B363" s="193" t="s">
        <v>726</v>
      </c>
      <c r="C363" s="194">
        <v>4</v>
      </c>
      <c r="D363" s="195" t="s">
        <v>727</v>
      </c>
      <c r="E363" s="169">
        <v>35257</v>
      </c>
      <c r="F363" s="194" t="s">
        <v>35</v>
      </c>
      <c r="G363" s="69">
        <f t="shared" si="22"/>
        <v>155.35824446990395</v>
      </c>
      <c r="H363" s="366">
        <v>22694</v>
      </c>
      <c r="I363" s="169">
        <v>2787315</v>
      </c>
      <c r="J363" s="71">
        <f t="shared" si="24"/>
        <v>106.98325576932304</v>
      </c>
      <c r="K363" s="196">
        <f t="shared" si="23"/>
        <v>1.551367118193118E-2</v>
      </c>
      <c r="L363" s="367">
        <v>2605375</v>
      </c>
    </row>
    <row r="364" spans="2:12">
      <c r="B364" s="193" t="s">
        <v>728</v>
      </c>
      <c r="C364" s="194">
        <v>4</v>
      </c>
      <c r="D364" s="195" t="s">
        <v>729</v>
      </c>
      <c r="E364" s="169"/>
      <c r="F364" s="194"/>
      <c r="G364" s="69" t="str">
        <f t="shared" si="22"/>
        <v/>
      </c>
      <c r="H364" s="366"/>
      <c r="I364" s="169">
        <v>5407645</v>
      </c>
      <c r="J364" s="71">
        <f t="shared" si="24"/>
        <v>136.68823708877406</v>
      </c>
      <c r="K364" s="196">
        <f t="shared" si="23"/>
        <v>3.0097935252604829E-2</v>
      </c>
      <c r="L364" s="367">
        <v>3956189</v>
      </c>
    </row>
    <row r="365" spans="2:12">
      <c r="B365" s="193" t="s">
        <v>730</v>
      </c>
      <c r="C365" s="194">
        <v>4</v>
      </c>
      <c r="D365" s="195" t="s">
        <v>731</v>
      </c>
      <c r="E365" s="169">
        <v>104</v>
      </c>
      <c r="F365" s="194" t="s">
        <v>695</v>
      </c>
      <c r="G365" s="69">
        <f t="shared" si="22"/>
        <v>22.75711159737418</v>
      </c>
      <c r="H365" s="366">
        <v>457</v>
      </c>
      <c r="I365" s="169">
        <v>22950</v>
      </c>
      <c r="J365" s="71">
        <f t="shared" si="24"/>
        <v>29.656527020391287</v>
      </c>
      <c r="K365" s="196">
        <f t="shared" si="23"/>
        <v>1.2773538463550785E-4</v>
      </c>
      <c r="L365" s="367">
        <v>77386</v>
      </c>
    </row>
    <row r="366" spans="2:12">
      <c r="B366" s="193" t="s">
        <v>732</v>
      </c>
      <c r="C366" s="194">
        <v>4</v>
      </c>
      <c r="D366" s="195" t="s">
        <v>733</v>
      </c>
      <c r="E366" s="169">
        <v>36</v>
      </c>
      <c r="F366" s="194" t="s">
        <v>14</v>
      </c>
      <c r="G366" s="69">
        <f t="shared" si="22"/>
        <v>65.454545454545453</v>
      </c>
      <c r="H366" s="366">
        <v>55</v>
      </c>
      <c r="I366" s="169">
        <v>40020</v>
      </c>
      <c r="J366" s="71">
        <f t="shared" si="24"/>
        <v>152.16730038022814</v>
      </c>
      <c r="K366" s="196">
        <f t="shared" si="23"/>
        <v>2.2274379490688556E-4</v>
      </c>
      <c r="L366" s="367">
        <v>26300</v>
      </c>
    </row>
    <row r="367" spans="2:12">
      <c r="B367" s="193" t="s">
        <v>734</v>
      </c>
      <c r="C367" s="194">
        <v>4</v>
      </c>
      <c r="D367" s="195" t="s">
        <v>735</v>
      </c>
      <c r="E367" s="169">
        <v>12537</v>
      </c>
      <c r="F367" s="194" t="s">
        <v>35</v>
      </c>
      <c r="G367" s="69">
        <f t="shared" si="22"/>
        <v>49.926327107642074</v>
      </c>
      <c r="H367" s="366">
        <v>25111</v>
      </c>
      <c r="I367" s="169">
        <v>324537</v>
      </c>
      <c r="J367" s="71">
        <f t="shared" si="24"/>
        <v>105.94359024581334</v>
      </c>
      <c r="K367" s="196">
        <f t="shared" si="23"/>
        <v>1.8063119182332816E-3</v>
      </c>
      <c r="L367" s="367">
        <v>306330</v>
      </c>
    </row>
    <row r="368" spans="2:12">
      <c r="B368" s="193" t="s">
        <v>736</v>
      </c>
      <c r="C368" s="194">
        <v>5</v>
      </c>
      <c r="D368" s="195" t="s">
        <v>737</v>
      </c>
      <c r="E368" s="169">
        <v>2769</v>
      </c>
      <c r="F368" s="194" t="s">
        <v>35</v>
      </c>
      <c r="G368" s="69">
        <f t="shared" si="22"/>
        <v>22.249899558055443</v>
      </c>
      <c r="H368" s="366">
        <v>12445</v>
      </c>
      <c r="I368" s="169">
        <v>82050</v>
      </c>
      <c r="J368" s="71">
        <f t="shared" si="24"/>
        <v>71.776613333566601</v>
      </c>
      <c r="K368" s="196">
        <f t="shared" si="23"/>
        <v>4.5667487186681563E-4</v>
      </c>
      <c r="L368" s="367">
        <v>114313</v>
      </c>
    </row>
    <row r="369" spans="2:12">
      <c r="B369" s="193" t="s">
        <v>738</v>
      </c>
      <c r="C369" s="194">
        <v>4</v>
      </c>
      <c r="D369" s="195" t="s">
        <v>739</v>
      </c>
      <c r="E369" s="169"/>
      <c r="F369" s="194"/>
      <c r="G369" s="69" t="str">
        <f t="shared" si="22"/>
        <v/>
      </c>
      <c r="H369" s="366"/>
      <c r="I369" s="169">
        <v>606185</v>
      </c>
      <c r="J369" s="71">
        <f t="shared" si="24"/>
        <v>161.83792846597234</v>
      </c>
      <c r="K369" s="196">
        <f t="shared" si="23"/>
        <v>3.3739117270272477E-3</v>
      </c>
      <c r="L369" s="367">
        <v>374563</v>
      </c>
    </row>
    <row r="370" spans="2:12">
      <c r="B370" s="193" t="s">
        <v>740</v>
      </c>
      <c r="C370" s="194">
        <v>5</v>
      </c>
      <c r="D370" s="195" t="s">
        <v>741</v>
      </c>
      <c r="E370" s="169">
        <v>2311</v>
      </c>
      <c r="F370" s="194" t="s">
        <v>14</v>
      </c>
      <c r="G370" s="69">
        <f t="shared" si="22"/>
        <v>198.88123924268501</v>
      </c>
      <c r="H370" s="366">
        <v>1162</v>
      </c>
      <c r="I370" s="169">
        <v>554053</v>
      </c>
      <c r="J370" s="71">
        <f t="shared" si="24"/>
        <v>162.13654453938898</v>
      </c>
      <c r="K370" s="196">
        <f t="shared" si="23"/>
        <v>3.0837548175798269E-3</v>
      </c>
      <c r="L370" s="367">
        <v>341720</v>
      </c>
    </row>
    <row r="371" spans="2:12">
      <c r="B371" s="193" t="s">
        <v>742</v>
      </c>
      <c r="C371" s="194">
        <v>4</v>
      </c>
      <c r="D371" s="195" t="s">
        <v>743</v>
      </c>
      <c r="E371" s="169"/>
      <c r="F371" s="194"/>
      <c r="G371" s="69" t="str">
        <f t="shared" si="22"/>
        <v/>
      </c>
      <c r="H371" s="366"/>
      <c r="I371" s="169">
        <v>99286834</v>
      </c>
      <c r="J371" s="71">
        <f t="shared" si="24"/>
        <v>102.01574497654818</v>
      </c>
      <c r="K371" s="196">
        <f t="shared" si="23"/>
        <v>0.552611848811844</v>
      </c>
      <c r="L371" s="367">
        <v>97325010</v>
      </c>
    </row>
    <row r="372" spans="2:12">
      <c r="B372" s="193" t="s">
        <v>744</v>
      </c>
      <c r="C372" s="194">
        <v>5</v>
      </c>
      <c r="D372" s="195" t="s">
        <v>745</v>
      </c>
      <c r="E372" s="169">
        <v>7587</v>
      </c>
      <c r="F372" s="194" t="s">
        <v>35</v>
      </c>
      <c r="G372" s="69">
        <f t="shared" si="22"/>
        <v>33.022850924918387</v>
      </c>
      <c r="H372" s="366">
        <v>22975</v>
      </c>
      <c r="I372" s="169">
        <v>36894</v>
      </c>
      <c r="J372" s="71">
        <f t="shared" si="24"/>
        <v>52.711738484398218</v>
      </c>
      <c r="K372" s="196">
        <f t="shared" si="23"/>
        <v>2.0534506669901641E-4</v>
      </c>
      <c r="L372" s="367">
        <v>69992</v>
      </c>
    </row>
    <row r="373" spans="2:12">
      <c r="B373" s="193" t="s">
        <v>746</v>
      </c>
      <c r="C373" s="194">
        <v>3</v>
      </c>
      <c r="D373" s="195" t="s">
        <v>747</v>
      </c>
      <c r="E373" s="169"/>
      <c r="F373" s="194"/>
      <c r="G373" s="69" t="str">
        <f t="shared" si="22"/>
        <v/>
      </c>
      <c r="H373" s="366"/>
      <c r="I373" s="169">
        <v>2810775</v>
      </c>
      <c r="J373" s="71">
        <f t="shared" si="24"/>
        <v>135.74478709881814</v>
      </c>
      <c r="K373" s="196">
        <f t="shared" si="23"/>
        <v>1.5644245130669698E-2</v>
      </c>
      <c r="L373" s="367">
        <v>2070632</v>
      </c>
    </row>
    <row r="374" spans="2:12">
      <c r="B374" s="193" t="s">
        <v>748</v>
      </c>
      <c r="C374" s="194">
        <v>4</v>
      </c>
      <c r="D374" s="215" t="s">
        <v>749</v>
      </c>
      <c r="E374" s="70">
        <v>8990</v>
      </c>
      <c r="F374" s="194" t="s">
        <v>14</v>
      </c>
      <c r="G374" s="69">
        <f t="shared" si="22"/>
        <v>130.9159749526722</v>
      </c>
      <c r="H374" s="366">
        <v>6867</v>
      </c>
      <c r="I374" s="169">
        <v>1779406</v>
      </c>
      <c r="J374" s="71">
        <f t="shared" si="24"/>
        <v>247.50410326313741</v>
      </c>
      <c r="K374" s="196">
        <f t="shared" si="23"/>
        <v>9.9038392083978417E-3</v>
      </c>
      <c r="L374" s="367">
        <v>718940</v>
      </c>
    </row>
    <row r="375" spans="2:12">
      <c r="B375" s="193" t="s">
        <v>750</v>
      </c>
      <c r="C375" s="194">
        <v>4</v>
      </c>
      <c r="D375" s="215" t="s">
        <v>751</v>
      </c>
      <c r="E375" s="70"/>
      <c r="F375" s="194"/>
      <c r="G375" s="69"/>
      <c r="H375" s="366"/>
      <c r="I375" s="169">
        <v>541603</v>
      </c>
      <c r="J375" s="71">
        <f t="shared" si="24"/>
        <v>90.669133156996011</v>
      </c>
      <c r="K375" s="196">
        <f t="shared" si="23"/>
        <v>3.0144604585945513E-3</v>
      </c>
      <c r="L375" s="367">
        <v>597340</v>
      </c>
    </row>
    <row r="376" spans="2:12">
      <c r="B376" s="7" t="s">
        <v>752</v>
      </c>
      <c r="C376" s="8">
        <v>2</v>
      </c>
      <c r="D376" s="171" t="s">
        <v>753</v>
      </c>
      <c r="E376" s="66"/>
      <c r="F376" s="8"/>
      <c r="G376" s="65"/>
      <c r="H376" s="364"/>
      <c r="I376" s="168">
        <v>159236853</v>
      </c>
      <c r="J376" s="67">
        <f t="shared" si="24"/>
        <v>99.175816113391619</v>
      </c>
      <c r="K376" s="68">
        <f t="shared" si="23"/>
        <v>0.88628238196526465</v>
      </c>
      <c r="L376" s="365">
        <v>160560164</v>
      </c>
    </row>
    <row r="377" spans="2:12">
      <c r="B377" s="193" t="s">
        <v>754</v>
      </c>
      <c r="C377" s="194">
        <v>3</v>
      </c>
      <c r="D377" s="215" t="s">
        <v>755</v>
      </c>
      <c r="E377" s="70"/>
      <c r="F377" s="194"/>
      <c r="G377" s="69"/>
      <c r="H377" s="366"/>
      <c r="I377" s="169">
        <v>35067314</v>
      </c>
      <c r="J377" s="71">
        <f t="shared" si="24"/>
        <v>87.801451266099008</v>
      </c>
      <c r="K377" s="196">
        <f t="shared" si="23"/>
        <v>0.19517807590083353</v>
      </c>
      <c r="L377" s="367">
        <v>39939333</v>
      </c>
    </row>
    <row r="378" spans="2:12">
      <c r="B378" s="193" t="s">
        <v>756</v>
      </c>
      <c r="C378" s="194">
        <v>4</v>
      </c>
      <c r="D378" s="215" t="s">
        <v>757</v>
      </c>
      <c r="E378" s="70">
        <v>15129</v>
      </c>
      <c r="F378" s="194" t="s">
        <v>239</v>
      </c>
      <c r="G378" s="69">
        <f t="shared" ref="G378:G402" si="25">IF(F378="","",E378/H378*100)</f>
        <v>0.49082616727345396</v>
      </c>
      <c r="H378" s="366">
        <v>3082354</v>
      </c>
      <c r="I378" s="169">
        <v>32899</v>
      </c>
      <c r="J378" s="71">
        <f t="shared" si="24"/>
        <v>9.0003310252755586</v>
      </c>
      <c r="K378" s="196">
        <f t="shared" si="23"/>
        <v>1.8310964789209467E-4</v>
      </c>
      <c r="L378" s="367">
        <v>365531</v>
      </c>
    </row>
    <row r="379" spans="2:12">
      <c r="B379" s="193" t="s">
        <v>758</v>
      </c>
      <c r="C379" s="194">
        <v>3</v>
      </c>
      <c r="D379" s="215" t="s">
        <v>759</v>
      </c>
      <c r="E379" s="70">
        <v>476755</v>
      </c>
      <c r="F379" s="194" t="s">
        <v>14</v>
      </c>
      <c r="G379" s="69">
        <f t="shared" si="25"/>
        <v>85.73049528060146</v>
      </c>
      <c r="H379" s="366">
        <v>556109</v>
      </c>
      <c r="I379" s="169">
        <v>2860921</v>
      </c>
      <c r="J379" s="71">
        <f t="shared" si="24"/>
        <v>76.118812481807879</v>
      </c>
      <c r="K379" s="196">
        <f t="shared" si="23"/>
        <v>1.5923348337551275E-2</v>
      </c>
      <c r="L379" s="367">
        <v>3758494</v>
      </c>
    </row>
    <row r="380" spans="2:12">
      <c r="B380" s="193" t="s">
        <v>760</v>
      </c>
      <c r="C380" s="194">
        <v>3</v>
      </c>
      <c r="D380" s="215" t="s">
        <v>761</v>
      </c>
      <c r="E380" s="70"/>
      <c r="F380" s="194"/>
      <c r="G380" s="69" t="str">
        <f t="shared" si="25"/>
        <v/>
      </c>
      <c r="H380" s="366"/>
      <c r="I380" s="169">
        <v>10762645</v>
      </c>
      <c r="J380" s="71">
        <f t="shared" si="24"/>
        <v>105.12406621540195</v>
      </c>
      <c r="K380" s="196">
        <f t="shared" si="23"/>
        <v>5.9902858334223326E-2</v>
      </c>
      <c r="L380" s="367">
        <v>10238041</v>
      </c>
    </row>
    <row r="381" spans="2:12">
      <c r="B381" s="193" t="s">
        <v>762</v>
      </c>
      <c r="C381" s="194">
        <v>3</v>
      </c>
      <c r="D381" s="215" t="s">
        <v>763</v>
      </c>
      <c r="E381" s="70">
        <v>250100</v>
      </c>
      <c r="F381" s="194" t="s">
        <v>35</v>
      </c>
      <c r="G381" s="69">
        <f t="shared" si="25"/>
        <v>94.633762420444825</v>
      </c>
      <c r="H381" s="366">
        <v>264282</v>
      </c>
      <c r="I381" s="169">
        <v>660556</v>
      </c>
      <c r="J381" s="71">
        <f t="shared" si="24"/>
        <v>98.572204547218121</v>
      </c>
      <c r="K381" s="196">
        <f t="shared" si="23"/>
        <v>3.6765304894680836E-3</v>
      </c>
      <c r="L381" s="367">
        <v>670124</v>
      </c>
    </row>
    <row r="382" spans="2:12">
      <c r="B382" s="193" t="s">
        <v>764</v>
      </c>
      <c r="C382" s="194">
        <v>3</v>
      </c>
      <c r="D382" s="215" t="s">
        <v>765</v>
      </c>
      <c r="E382" s="70">
        <v>256</v>
      </c>
      <c r="F382" s="194" t="s">
        <v>35</v>
      </c>
      <c r="G382" s="69">
        <f t="shared" si="25"/>
        <v>365.71428571428572</v>
      </c>
      <c r="H382" s="366">
        <v>70</v>
      </c>
      <c r="I382" s="169">
        <v>2814</v>
      </c>
      <c r="J382" s="71">
        <f t="shared" si="24"/>
        <v>500.71174377224202</v>
      </c>
      <c r="K382" s="196">
        <f t="shared" si="23"/>
        <v>1.5662194874262269E-5</v>
      </c>
      <c r="L382" s="367">
        <v>562</v>
      </c>
    </row>
    <row r="383" spans="2:12">
      <c r="B383" s="193" t="s">
        <v>766</v>
      </c>
      <c r="C383" s="194">
        <v>3</v>
      </c>
      <c r="D383" s="215" t="s">
        <v>767</v>
      </c>
      <c r="E383" s="70">
        <v>27710296</v>
      </c>
      <c r="F383" s="194" t="s">
        <v>35</v>
      </c>
      <c r="G383" s="69">
        <f t="shared" si="25"/>
        <v>97.80828136801793</v>
      </c>
      <c r="H383" s="366">
        <v>28331237</v>
      </c>
      <c r="I383" s="169">
        <v>63614845</v>
      </c>
      <c r="J383" s="71">
        <f t="shared" si="24"/>
        <v>97.719077712148035</v>
      </c>
      <c r="K383" s="196">
        <f t="shared" si="23"/>
        <v>0.35406826556005289</v>
      </c>
      <c r="L383" s="367">
        <v>65099719</v>
      </c>
    </row>
    <row r="384" spans="2:12">
      <c r="B384" s="193" t="s">
        <v>768</v>
      </c>
      <c r="C384" s="194">
        <v>4</v>
      </c>
      <c r="D384" s="215" t="s">
        <v>769</v>
      </c>
      <c r="E384" s="70">
        <v>253229</v>
      </c>
      <c r="F384" s="194" t="s">
        <v>35</v>
      </c>
      <c r="G384" s="69">
        <f t="shared" si="25"/>
        <v>78.273300795316501</v>
      </c>
      <c r="H384" s="366">
        <v>323519</v>
      </c>
      <c r="I384" s="169">
        <v>326004</v>
      </c>
      <c r="J384" s="71">
        <f t="shared" si="24"/>
        <v>79.349246799903611</v>
      </c>
      <c r="K384" s="196">
        <f t="shared" si="23"/>
        <v>1.8144769643884142E-3</v>
      </c>
      <c r="L384" s="367">
        <v>410847</v>
      </c>
    </row>
    <row r="385" spans="2:12">
      <c r="B385" s="193" t="s">
        <v>770</v>
      </c>
      <c r="C385" s="194">
        <v>4</v>
      </c>
      <c r="D385" s="215" t="s">
        <v>771</v>
      </c>
      <c r="E385" s="70">
        <v>9342649</v>
      </c>
      <c r="F385" s="194" t="s">
        <v>35</v>
      </c>
      <c r="G385" s="69">
        <f t="shared" si="25"/>
        <v>95.834927137382266</v>
      </c>
      <c r="H385" s="366">
        <v>9748689</v>
      </c>
      <c r="I385" s="169">
        <v>9316605</v>
      </c>
      <c r="J385" s="71">
        <f t="shared" si="24"/>
        <v>106.32259989121928</v>
      </c>
      <c r="K385" s="196">
        <f t="shared" si="23"/>
        <v>5.1854471597912656E-2</v>
      </c>
      <c r="L385" s="367">
        <v>8762582</v>
      </c>
    </row>
    <row r="386" spans="2:12">
      <c r="B386" s="193" t="s">
        <v>772</v>
      </c>
      <c r="C386" s="194">
        <v>3</v>
      </c>
      <c r="D386" s="215" t="s">
        <v>773</v>
      </c>
      <c r="E386" s="70">
        <v>195238</v>
      </c>
      <c r="F386" s="194" t="s">
        <v>35</v>
      </c>
      <c r="G386" s="69">
        <f t="shared" si="25"/>
        <v>142.7136633431771</v>
      </c>
      <c r="H386" s="366">
        <v>136804</v>
      </c>
      <c r="I386" s="169">
        <v>544257</v>
      </c>
      <c r="J386" s="71">
        <f t="shared" si="24"/>
        <v>132.34952957855396</v>
      </c>
      <c r="K386" s="196">
        <f t="shared" si="23"/>
        <v>3.0292321235541437E-3</v>
      </c>
      <c r="L386" s="367">
        <v>411227</v>
      </c>
    </row>
    <row r="387" spans="2:12">
      <c r="B387" s="193" t="s">
        <v>774</v>
      </c>
      <c r="C387" s="194">
        <v>3</v>
      </c>
      <c r="D387" s="215" t="s">
        <v>775</v>
      </c>
      <c r="E387" s="70">
        <v>104874</v>
      </c>
      <c r="F387" s="194" t="s">
        <v>35</v>
      </c>
      <c r="G387" s="69">
        <f t="shared" si="25"/>
        <v>185.62755544542188</v>
      </c>
      <c r="H387" s="366">
        <v>56497</v>
      </c>
      <c r="I387" s="169">
        <v>529155</v>
      </c>
      <c r="J387" s="71">
        <f t="shared" si="24"/>
        <v>92.777730048549387</v>
      </c>
      <c r="K387" s="196">
        <f t="shared" si="23"/>
        <v>2.9451772312332094E-3</v>
      </c>
      <c r="L387" s="367">
        <v>570347</v>
      </c>
    </row>
    <row r="388" spans="2:12">
      <c r="B388" s="193" t="s">
        <v>776</v>
      </c>
      <c r="C388" s="194">
        <v>3</v>
      </c>
      <c r="D388" s="215" t="s">
        <v>777</v>
      </c>
      <c r="E388" s="70"/>
      <c r="F388" s="194"/>
      <c r="G388" s="69" t="str">
        <f t="shared" si="25"/>
        <v/>
      </c>
      <c r="H388" s="366"/>
      <c r="I388" s="169">
        <v>3370579</v>
      </c>
      <c r="J388" s="71">
        <f t="shared" si="24"/>
        <v>111.71648244347271</v>
      </c>
      <c r="K388" s="196">
        <f t="shared" si="23"/>
        <v>1.8760008932869953E-2</v>
      </c>
      <c r="L388" s="367">
        <v>3017083</v>
      </c>
    </row>
    <row r="389" spans="2:12">
      <c r="B389" s="193" t="s">
        <v>778</v>
      </c>
      <c r="C389" s="194">
        <v>4</v>
      </c>
      <c r="D389" s="215" t="s">
        <v>779</v>
      </c>
      <c r="E389" s="70"/>
      <c r="F389" s="194"/>
      <c r="G389" s="69" t="str">
        <f t="shared" si="25"/>
        <v/>
      </c>
      <c r="H389" s="366"/>
      <c r="I389" s="169">
        <v>1022451</v>
      </c>
      <c r="J389" s="71">
        <f t="shared" si="24"/>
        <v>115.22898702949664</v>
      </c>
      <c r="K389" s="196">
        <f t="shared" si="23"/>
        <v>5.6907700111529253E-3</v>
      </c>
      <c r="L389" s="367">
        <v>887321</v>
      </c>
    </row>
    <row r="390" spans="2:12">
      <c r="B390" s="193" t="s">
        <v>780</v>
      </c>
      <c r="C390" s="194">
        <v>5</v>
      </c>
      <c r="D390" s="215" t="s">
        <v>781</v>
      </c>
      <c r="E390" s="70">
        <v>3392</v>
      </c>
      <c r="F390" s="194" t="s">
        <v>695</v>
      </c>
      <c r="G390" s="69">
        <f t="shared" si="25"/>
        <v>219.40491591203104</v>
      </c>
      <c r="H390" s="366">
        <v>1546</v>
      </c>
      <c r="I390" s="169">
        <v>60192</v>
      </c>
      <c r="J390" s="71">
        <f t="shared" si="24"/>
        <v>67.417844582334624</v>
      </c>
      <c r="K390" s="196">
        <f t="shared" si="23"/>
        <v>3.3501735389893198E-4</v>
      </c>
      <c r="L390" s="367">
        <v>89282</v>
      </c>
    </row>
    <row r="391" spans="2:12">
      <c r="B391" s="193" t="s">
        <v>782</v>
      </c>
      <c r="C391" s="194">
        <v>3</v>
      </c>
      <c r="D391" s="215" t="s">
        <v>783</v>
      </c>
      <c r="E391" s="70"/>
      <c r="F391" s="194"/>
      <c r="G391" s="69" t="str">
        <f t="shared" si="25"/>
        <v/>
      </c>
      <c r="H391" s="366"/>
      <c r="I391" s="169">
        <v>24791062</v>
      </c>
      <c r="J391" s="71">
        <f t="shared" si="24"/>
        <v>129.16969690969918</v>
      </c>
      <c r="K391" s="196">
        <f t="shared" ref="K391:K406" si="26">I391/$I$406*100</f>
        <v>0.13798238954652384</v>
      </c>
      <c r="L391" s="367">
        <v>19192630</v>
      </c>
    </row>
    <row r="392" spans="2:12">
      <c r="B392" s="193" t="s">
        <v>784</v>
      </c>
      <c r="C392" s="194">
        <v>4</v>
      </c>
      <c r="D392" s="215" t="s">
        <v>785</v>
      </c>
      <c r="E392" s="70"/>
      <c r="F392" s="194"/>
      <c r="G392" s="69" t="str">
        <f t="shared" si="25"/>
        <v/>
      </c>
      <c r="H392" s="366"/>
      <c r="I392" s="169">
        <v>21734345</v>
      </c>
      <c r="J392" s="71">
        <f t="shared" si="24"/>
        <v>132.51035026342521</v>
      </c>
      <c r="K392" s="196">
        <f t="shared" si="26"/>
        <v>0.12096927748914278</v>
      </c>
      <c r="L392" s="367">
        <v>16401998</v>
      </c>
    </row>
    <row r="393" spans="2:12">
      <c r="B393" s="193" t="s">
        <v>786</v>
      </c>
      <c r="C393" s="194">
        <v>5</v>
      </c>
      <c r="D393" s="215" t="s">
        <v>787</v>
      </c>
      <c r="E393" s="70">
        <v>2835598</v>
      </c>
      <c r="F393" s="194" t="s">
        <v>695</v>
      </c>
      <c r="G393" s="69">
        <f t="shared" si="25"/>
        <v>112.0953657254223</v>
      </c>
      <c r="H393" s="366">
        <v>2529630</v>
      </c>
      <c r="I393" s="169">
        <v>1599911</v>
      </c>
      <c r="J393" s="71">
        <f t="shared" si="24"/>
        <v>126.66452380594234</v>
      </c>
      <c r="K393" s="196">
        <f t="shared" si="26"/>
        <v>8.9048037894370376E-3</v>
      </c>
      <c r="L393" s="367">
        <v>1263109</v>
      </c>
    </row>
    <row r="394" spans="2:12">
      <c r="B394" s="193" t="s">
        <v>788</v>
      </c>
      <c r="C394" s="194">
        <v>3</v>
      </c>
      <c r="D394" s="215" t="s">
        <v>789</v>
      </c>
      <c r="E394" s="70">
        <v>25626</v>
      </c>
      <c r="F394" s="194" t="s">
        <v>35</v>
      </c>
      <c r="G394" s="69">
        <f t="shared" si="25"/>
        <v>102.52040326452232</v>
      </c>
      <c r="H394" s="366">
        <v>24996</v>
      </c>
      <c r="I394" s="169">
        <v>3041467</v>
      </c>
      <c r="J394" s="71">
        <f t="shared" ref="J394:J406" si="27">I394/L394*100</f>
        <v>105.51303342074434</v>
      </c>
      <c r="K394" s="196">
        <f t="shared" si="26"/>
        <v>1.6928233424889069E-2</v>
      </c>
      <c r="L394" s="367">
        <v>2882551</v>
      </c>
    </row>
    <row r="395" spans="2:12">
      <c r="B395" s="193" t="s">
        <v>790</v>
      </c>
      <c r="C395" s="194">
        <v>4</v>
      </c>
      <c r="D395" s="215" t="s">
        <v>791</v>
      </c>
      <c r="E395" s="70">
        <v>451</v>
      </c>
      <c r="F395" s="194" t="s">
        <v>35</v>
      </c>
      <c r="G395" s="69">
        <f t="shared" si="25"/>
        <v>61.028416779431659</v>
      </c>
      <c r="H395" s="366">
        <v>739</v>
      </c>
      <c r="I395" s="169">
        <v>27508</v>
      </c>
      <c r="J395" s="71">
        <f t="shared" si="27"/>
        <v>100.99126220721051</v>
      </c>
      <c r="K395" s="196">
        <f t="shared" si="26"/>
        <v>1.5310435557967539E-4</v>
      </c>
      <c r="L395" s="367">
        <v>27238</v>
      </c>
    </row>
    <row r="396" spans="2:12">
      <c r="B396" s="193" t="s">
        <v>792</v>
      </c>
      <c r="C396" s="194">
        <v>3</v>
      </c>
      <c r="D396" s="215" t="s">
        <v>793</v>
      </c>
      <c r="E396" s="70"/>
      <c r="F396" s="194"/>
      <c r="G396" s="69" t="str">
        <f t="shared" si="25"/>
        <v/>
      </c>
      <c r="H396" s="366"/>
      <c r="I396" s="169">
        <v>104850</v>
      </c>
      <c r="J396" s="71">
        <f t="shared" si="27"/>
        <v>107.70969233139864</v>
      </c>
      <c r="K396" s="196">
        <f t="shared" si="26"/>
        <v>5.8357538470732017E-4</v>
      </c>
      <c r="L396" s="367">
        <v>97345</v>
      </c>
    </row>
    <row r="397" spans="2:12">
      <c r="B397" s="193" t="s">
        <v>794</v>
      </c>
      <c r="C397" s="194">
        <v>4</v>
      </c>
      <c r="D397" s="215" t="s">
        <v>795</v>
      </c>
      <c r="E397" s="70"/>
      <c r="F397" s="194"/>
      <c r="G397" s="69" t="str">
        <f t="shared" si="25"/>
        <v/>
      </c>
      <c r="H397" s="366"/>
      <c r="I397" s="169">
        <v>104850</v>
      </c>
      <c r="J397" s="71">
        <f t="shared" si="27"/>
        <v>110.97351876547914</v>
      </c>
      <c r="K397" s="196">
        <f t="shared" si="26"/>
        <v>5.8357538470732017E-4</v>
      </c>
      <c r="L397" s="367">
        <v>94482</v>
      </c>
    </row>
    <row r="398" spans="2:12">
      <c r="B398" s="193" t="s">
        <v>796</v>
      </c>
      <c r="C398" s="194">
        <v>3</v>
      </c>
      <c r="D398" s="215" t="s">
        <v>797</v>
      </c>
      <c r="E398" s="70"/>
      <c r="F398" s="194"/>
      <c r="G398" s="69" t="str">
        <f t="shared" si="25"/>
        <v/>
      </c>
      <c r="H398" s="366"/>
      <c r="I398" s="169">
        <v>15996</v>
      </c>
      <c r="J398" s="71">
        <f t="shared" si="27"/>
        <v>73.922085124081519</v>
      </c>
      <c r="K398" s="196">
        <f t="shared" si="26"/>
        <v>8.9030728219153971E-5</v>
      </c>
      <c r="L398" s="367">
        <v>21639</v>
      </c>
    </row>
    <row r="399" spans="2:12">
      <c r="B399" s="193" t="s">
        <v>798</v>
      </c>
      <c r="C399" s="194">
        <v>3</v>
      </c>
      <c r="D399" s="215" t="s">
        <v>799</v>
      </c>
      <c r="E399" s="70">
        <v>292443</v>
      </c>
      <c r="F399" s="194" t="s">
        <v>35</v>
      </c>
      <c r="G399" s="69">
        <f t="shared" si="25"/>
        <v>76.000873205834878</v>
      </c>
      <c r="H399" s="366">
        <v>384789</v>
      </c>
      <c r="I399" s="169">
        <v>1220753</v>
      </c>
      <c r="J399" s="71">
        <f t="shared" si="27"/>
        <v>94.027542319029678</v>
      </c>
      <c r="K399" s="196">
        <f t="shared" si="26"/>
        <v>6.7944816557712461E-3</v>
      </c>
      <c r="L399" s="367">
        <v>1298293</v>
      </c>
    </row>
    <row r="400" spans="2:12">
      <c r="B400" s="193" t="s">
        <v>800</v>
      </c>
      <c r="C400" s="194">
        <v>4</v>
      </c>
      <c r="D400" s="215" t="s">
        <v>801</v>
      </c>
      <c r="E400" s="70">
        <v>137159</v>
      </c>
      <c r="F400" s="194" t="s">
        <v>35</v>
      </c>
      <c r="G400" s="69">
        <f t="shared" si="25"/>
        <v>71.824532372593779</v>
      </c>
      <c r="H400" s="366">
        <v>190964</v>
      </c>
      <c r="I400" s="169">
        <v>580796</v>
      </c>
      <c r="J400" s="71">
        <f t="shared" si="27"/>
        <v>97.818108937921792</v>
      </c>
      <c r="K400" s="196">
        <f t="shared" si="26"/>
        <v>3.2326013270049855E-3</v>
      </c>
      <c r="L400" s="367">
        <v>593751</v>
      </c>
    </row>
    <row r="401" spans="2:12">
      <c r="B401" s="193" t="s">
        <v>802</v>
      </c>
      <c r="C401" s="194">
        <v>4</v>
      </c>
      <c r="D401" s="216" t="s">
        <v>803</v>
      </c>
      <c r="E401" s="70">
        <v>155284</v>
      </c>
      <c r="F401" s="194" t="s">
        <v>35</v>
      </c>
      <c r="G401" s="69">
        <f t="shared" si="25"/>
        <v>80.115568167161101</v>
      </c>
      <c r="H401" s="366">
        <v>193825</v>
      </c>
      <c r="I401" s="169">
        <v>639957</v>
      </c>
      <c r="J401" s="71">
        <f t="shared" si="27"/>
        <v>90.833051826576693</v>
      </c>
      <c r="K401" s="196">
        <f t="shared" si="26"/>
        <v>3.5618803287662615E-3</v>
      </c>
      <c r="L401" s="367">
        <v>704542</v>
      </c>
    </row>
    <row r="402" spans="2:12">
      <c r="B402" s="193" t="s">
        <v>804</v>
      </c>
      <c r="C402" s="194">
        <v>3</v>
      </c>
      <c r="D402" s="215" t="s">
        <v>805</v>
      </c>
      <c r="E402" s="70">
        <v>10648</v>
      </c>
      <c r="F402" s="194" t="s">
        <v>35</v>
      </c>
      <c r="G402" s="69">
        <f t="shared" si="25"/>
        <v>127.98076923076923</v>
      </c>
      <c r="H402" s="366">
        <v>8320</v>
      </c>
      <c r="I402" s="169">
        <v>60296</v>
      </c>
      <c r="J402" s="71">
        <f t="shared" si="27"/>
        <v>80.852832718739521</v>
      </c>
      <c r="K402" s="196">
        <f t="shared" si="26"/>
        <v>3.3559619834346759E-4</v>
      </c>
      <c r="L402" s="367">
        <v>74575</v>
      </c>
    </row>
    <row r="403" spans="2:12">
      <c r="B403" s="4" t="s">
        <v>806</v>
      </c>
      <c r="C403" s="5">
        <v>1</v>
      </c>
      <c r="D403" s="172" t="s">
        <v>807</v>
      </c>
      <c r="E403" s="62"/>
      <c r="F403" s="5"/>
      <c r="G403" s="61"/>
      <c r="H403" s="368"/>
      <c r="I403" s="373">
        <v>480350850</v>
      </c>
      <c r="J403" s="63">
        <f t="shared" si="27"/>
        <v>125.1302608660057</v>
      </c>
      <c r="K403" s="64">
        <f t="shared" si="26"/>
        <v>2.6735425091391347</v>
      </c>
      <c r="L403" s="369">
        <v>383880643</v>
      </c>
    </row>
    <row r="404" spans="2:12">
      <c r="B404" s="7" t="s">
        <v>808</v>
      </c>
      <c r="C404" s="8">
        <v>2</v>
      </c>
      <c r="D404" s="171" t="s">
        <v>809</v>
      </c>
      <c r="E404" s="66"/>
      <c r="F404" s="8"/>
      <c r="G404" s="65"/>
      <c r="H404" s="364"/>
      <c r="I404" s="374">
        <v>473462879</v>
      </c>
      <c r="J404" s="67">
        <f t="shared" si="27"/>
        <v>125.23791421931669</v>
      </c>
      <c r="K404" s="68">
        <f t="shared" si="26"/>
        <v>2.6352053577211287</v>
      </c>
      <c r="L404" s="365">
        <v>378050754</v>
      </c>
    </row>
    <row r="405" spans="2:12" ht="19.5" thickBot="1">
      <c r="B405" s="12" t="s">
        <v>810</v>
      </c>
      <c r="C405" s="13">
        <v>2</v>
      </c>
      <c r="D405" s="173" t="s">
        <v>1301</v>
      </c>
      <c r="E405" s="122">
        <v>936</v>
      </c>
      <c r="F405" s="120" t="s">
        <v>35</v>
      </c>
      <c r="G405" s="121">
        <f t="shared" ref="G405" si="28">IF(F405="","",E405/H405*100)</f>
        <v>201.72413793103448</v>
      </c>
      <c r="H405" s="375">
        <v>464</v>
      </c>
      <c r="I405" s="376">
        <v>1739661</v>
      </c>
      <c r="J405" s="377">
        <f t="shared" si="27"/>
        <v>114.1796790138204</v>
      </c>
      <c r="K405" s="123">
        <f t="shared" si="26"/>
        <v>9.6826260117817958E-3</v>
      </c>
      <c r="L405" s="378">
        <v>1523617</v>
      </c>
    </row>
    <row r="406" spans="2:12" ht="19.5" thickBot="1">
      <c r="B406" s="410" t="s">
        <v>812</v>
      </c>
      <c r="C406" s="411"/>
      <c r="D406" s="412"/>
      <c r="E406" s="73"/>
      <c r="F406" s="74"/>
      <c r="G406" s="75" t="str">
        <f>IF(F410="","",E410/H404*100)</f>
        <v/>
      </c>
      <c r="H406" s="379"/>
      <c r="I406" s="379">
        <f>I7+I35+I39+I58+I67+I71+I107+I229+I341+I403</f>
        <v>17966830464</v>
      </c>
      <c r="J406" s="380">
        <f t="shared" si="27"/>
        <v>111.73387814355229</v>
      </c>
      <c r="K406" s="381">
        <f t="shared" si="26"/>
        <v>100</v>
      </c>
      <c r="L406" s="382">
        <f>L7+L35+L39+L58+L67+L71+L107+L229+L341+L403</f>
        <v>16080020458</v>
      </c>
    </row>
  </sheetData>
  <mergeCells count="6">
    <mergeCell ref="I5:L5"/>
    <mergeCell ref="B406:D406"/>
    <mergeCell ref="B5:B6"/>
    <mergeCell ref="C5:C6"/>
    <mergeCell ref="D5:D6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AA62-396E-4067-9A31-20D16072D00A}">
  <sheetPr>
    <pageSetUpPr fitToPage="1"/>
  </sheetPr>
  <dimension ref="A1:S79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116" sqref="G116"/>
    </sheetView>
  </sheetViews>
  <sheetFormatPr defaultRowHeight="13.5"/>
  <cols>
    <col min="1" max="1" width="3.25" style="20" customWidth="1"/>
    <col min="2" max="2" width="10.625" style="245" customWidth="1"/>
    <col min="3" max="3" width="4.625" style="246" customWidth="1"/>
    <col min="4" max="4" width="35.375" style="250" bestFit="1" customWidth="1"/>
    <col min="5" max="5" width="13.875" style="14" customWidth="1"/>
    <col min="6" max="6" width="5.25" style="246" bestFit="1" customWidth="1"/>
    <col min="7" max="7" width="7.875" style="247" bestFit="1" customWidth="1"/>
    <col min="8" max="8" width="13.375" style="248" bestFit="1" customWidth="1"/>
    <col min="9" max="9" width="17.125" style="15" bestFit="1" customWidth="1"/>
    <col min="10" max="10" width="8" style="249" bestFit="1" customWidth="1"/>
    <col min="11" max="11" width="7.125" style="247" bestFit="1" customWidth="1"/>
    <col min="12" max="12" width="15.875" style="248" bestFit="1" customWidth="1"/>
    <col min="13" max="13" width="4.75" style="20" customWidth="1"/>
    <col min="14" max="14" width="17" style="20" customWidth="1"/>
    <col min="15" max="16384" width="9" style="20"/>
  </cols>
  <sheetData>
    <row r="1" spans="1:12" ht="25.5">
      <c r="B1" s="179" t="s">
        <v>1302</v>
      </c>
      <c r="C1" s="218"/>
      <c r="D1" s="219"/>
      <c r="E1" s="76"/>
      <c r="F1" s="220"/>
      <c r="G1" s="77"/>
      <c r="H1" s="221"/>
      <c r="I1" s="76"/>
      <c r="J1" s="222"/>
      <c r="K1" s="223"/>
      <c r="L1" s="221"/>
    </row>
    <row r="2" spans="1:12" ht="19.5">
      <c r="A2" s="224"/>
      <c r="B2" s="225"/>
      <c r="C2" s="226"/>
      <c r="D2" s="227"/>
      <c r="E2" s="78"/>
      <c r="F2" s="322"/>
      <c r="G2" s="228"/>
      <c r="H2" s="229"/>
      <c r="I2" s="79"/>
      <c r="J2" s="230"/>
      <c r="K2" s="228"/>
      <c r="L2" s="229"/>
    </row>
    <row r="3" spans="1:12" ht="19.5">
      <c r="A3" s="231"/>
      <c r="B3" s="187" t="s">
        <v>813</v>
      </c>
      <c r="C3" s="232"/>
      <c r="D3" s="233" t="s">
        <v>814</v>
      </c>
      <c r="E3" s="80"/>
      <c r="F3" s="232"/>
      <c r="G3" s="234"/>
      <c r="H3" s="235"/>
      <c r="I3" s="80"/>
      <c r="J3" s="236"/>
      <c r="K3" s="234"/>
      <c r="L3" s="235"/>
    </row>
    <row r="4" spans="1:12" ht="20.25" thickBot="1">
      <c r="B4" s="225" t="s">
        <v>815</v>
      </c>
      <c r="C4" s="220"/>
      <c r="D4" s="237"/>
      <c r="E4" s="76"/>
      <c r="F4" s="220"/>
      <c r="G4" s="77"/>
      <c r="H4" s="221"/>
      <c r="I4" s="76"/>
      <c r="J4" s="222"/>
      <c r="K4" s="223"/>
      <c r="L4" s="238"/>
    </row>
    <row r="5" spans="1:12" ht="19.5" thickBot="1">
      <c r="B5" s="426" t="s">
        <v>816</v>
      </c>
      <c r="C5" s="428" t="s">
        <v>817</v>
      </c>
      <c r="D5" s="430" t="s">
        <v>818</v>
      </c>
      <c r="E5" s="407" t="s">
        <v>5</v>
      </c>
      <c r="F5" s="408"/>
      <c r="G5" s="408"/>
      <c r="H5" s="409"/>
      <c r="I5" s="422" t="s">
        <v>819</v>
      </c>
      <c r="J5" s="408"/>
      <c r="K5" s="408"/>
      <c r="L5" s="409"/>
    </row>
    <row r="6" spans="1:12" ht="19.5" thickBot="1">
      <c r="B6" s="427"/>
      <c r="C6" s="429"/>
      <c r="D6" s="431"/>
      <c r="E6" s="126">
        <v>2022</v>
      </c>
      <c r="F6" s="189" t="s">
        <v>7</v>
      </c>
      <c r="G6" s="118" t="s">
        <v>8</v>
      </c>
      <c r="H6" s="239">
        <v>2021</v>
      </c>
      <c r="I6" s="127">
        <v>2022</v>
      </c>
      <c r="J6" s="323" t="s">
        <v>8</v>
      </c>
      <c r="K6" s="192" t="s">
        <v>9</v>
      </c>
      <c r="L6" s="239">
        <v>2021</v>
      </c>
    </row>
    <row r="7" spans="1:12" ht="18.75">
      <c r="B7" s="324" t="s">
        <v>10</v>
      </c>
      <c r="C7" s="125">
        <v>1</v>
      </c>
      <c r="D7" s="325" t="s">
        <v>11</v>
      </c>
      <c r="E7" s="326"/>
      <c r="F7" s="327"/>
      <c r="G7" s="113" t="str">
        <f>IF(F7="","",E7/H7*100)</f>
        <v/>
      </c>
      <c r="H7" s="124"/>
      <c r="I7" s="328">
        <v>465886704</v>
      </c>
      <c r="J7" s="114">
        <f>I7/L7*100</f>
        <v>140.43975053944916</v>
      </c>
      <c r="K7" s="329">
        <f t="shared" ref="K7:K70" si="0">I7/$I$407*100</f>
        <v>4.7973955931535794</v>
      </c>
      <c r="L7" s="124">
        <v>331734215</v>
      </c>
    </row>
    <row r="8" spans="1:12" ht="18.75">
      <c r="B8" s="52" t="s">
        <v>12</v>
      </c>
      <c r="C8" s="50">
        <v>2</v>
      </c>
      <c r="D8" s="57" t="s">
        <v>13</v>
      </c>
      <c r="E8" s="330">
        <v>81070</v>
      </c>
      <c r="F8" s="331" t="s">
        <v>14</v>
      </c>
      <c r="G8" s="65">
        <f>IF(F8="","",E8/H8*100)</f>
        <v>30.959172996360664</v>
      </c>
      <c r="H8" s="16">
        <v>261861</v>
      </c>
      <c r="I8" s="332">
        <v>54637</v>
      </c>
      <c r="J8" s="67">
        <f>I8/L8*100</f>
        <v>82.695625851369755</v>
      </c>
      <c r="K8" s="333">
        <f t="shared" si="0"/>
        <v>5.6261597674427761E-4</v>
      </c>
      <c r="L8" s="16">
        <v>66070</v>
      </c>
    </row>
    <row r="9" spans="1:12" ht="18.75">
      <c r="B9" s="52" t="s">
        <v>16</v>
      </c>
      <c r="C9" s="50">
        <v>2</v>
      </c>
      <c r="D9" s="57" t="s">
        <v>17</v>
      </c>
      <c r="E9" s="330">
        <v>65771</v>
      </c>
      <c r="F9" s="331" t="s">
        <v>18</v>
      </c>
      <c r="G9" s="65">
        <f>IF(F9="","",E9/H9*100)</f>
        <v>114.40623423611473</v>
      </c>
      <c r="H9" s="16">
        <v>57489</v>
      </c>
      <c r="I9" s="332">
        <v>36247969</v>
      </c>
      <c r="J9" s="67">
        <f t="shared" ref="J9:J32" si="1">I9/L9*100</f>
        <v>148.87430345511234</v>
      </c>
      <c r="K9" s="333">
        <f t="shared" si="0"/>
        <v>0.3732578011957336</v>
      </c>
      <c r="L9" s="16">
        <v>24348036</v>
      </c>
    </row>
    <row r="10" spans="1:12" ht="18.75">
      <c r="B10" s="54" t="s">
        <v>820</v>
      </c>
      <c r="C10" s="51">
        <v>3</v>
      </c>
      <c r="D10" s="55" t="s">
        <v>821</v>
      </c>
      <c r="E10" s="334">
        <v>2411</v>
      </c>
      <c r="F10" s="335" t="s">
        <v>18</v>
      </c>
      <c r="G10" s="69">
        <f>IF(F10="","",E10/H10*100)</f>
        <v>105.83845478489904</v>
      </c>
      <c r="H10" s="17">
        <v>2278</v>
      </c>
      <c r="I10" s="336">
        <v>2108781</v>
      </c>
      <c r="J10" s="71">
        <f t="shared" si="1"/>
        <v>155.73314801945796</v>
      </c>
      <c r="K10" s="337">
        <f t="shared" si="0"/>
        <v>2.1714843092680319E-2</v>
      </c>
      <c r="L10" s="17">
        <v>1354099</v>
      </c>
    </row>
    <row r="11" spans="1:12" ht="18.75">
      <c r="B11" s="54" t="s">
        <v>822</v>
      </c>
      <c r="C11" s="51">
        <v>3</v>
      </c>
      <c r="D11" s="55" t="s">
        <v>823</v>
      </c>
      <c r="E11" s="334">
        <v>56</v>
      </c>
      <c r="F11" s="335" t="s">
        <v>18</v>
      </c>
      <c r="G11" s="69">
        <f t="shared" ref="G11:G74" si="2">IF(F11="","",E11/H11*100)</f>
        <v>160</v>
      </c>
      <c r="H11" s="17">
        <v>35</v>
      </c>
      <c r="I11" s="336">
        <v>69761</v>
      </c>
      <c r="J11" s="71">
        <f t="shared" si="1"/>
        <v>256.21051858381077</v>
      </c>
      <c r="K11" s="337">
        <f t="shared" si="0"/>
        <v>7.1835300535639862E-4</v>
      </c>
      <c r="L11" s="17">
        <v>27228</v>
      </c>
    </row>
    <row r="12" spans="1:12" ht="18.75">
      <c r="B12" s="54" t="s">
        <v>824</v>
      </c>
      <c r="C12" s="51">
        <v>3</v>
      </c>
      <c r="D12" s="55" t="s">
        <v>825</v>
      </c>
      <c r="E12" s="334">
        <v>6397</v>
      </c>
      <c r="F12" s="335" t="s">
        <v>18</v>
      </c>
      <c r="G12" s="69">
        <f t="shared" si="2"/>
        <v>169.54677975086139</v>
      </c>
      <c r="H12" s="17">
        <v>3773</v>
      </c>
      <c r="I12" s="336">
        <v>3646873</v>
      </c>
      <c r="J12" s="71">
        <f t="shared" si="1"/>
        <v>176.45721380468936</v>
      </c>
      <c r="K12" s="337">
        <f t="shared" si="0"/>
        <v>3.755310531246836E-2</v>
      </c>
      <c r="L12" s="17">
        <v>2066718</v>
      </c>
    </row>
    <row r="13" spans="1:12" ht="18.75">
      <c r="B13" s="54" t="s">
        <v>826</v>
      </c>
      <c r="C13" s="51">
        <v>4</v>
      </c>
      <c r="D13" s="55" t="s">
        <v>827</v>
      </c>
      <c r="E13" s="334">
        <v>6397</v>
      </c>
      <c r="F13" s="335" t="s">
        <v>18</v>
      </c>
      <c r="G13" s="69">
        <f t="shared" si="2"/>
        <v>169.54677975086139</v>
      </c>
      <c r="H13" s="17">
        <v>3773</v>
      </c>
      <c r="I13" s="336">
        <v>3646873</v>
      </c>
      <c r="J13" s="71">
        <f t="shared" si="1"/>
        <v>176.45721380468936</v>
      </c>
      <c r="K13" s="337">
        <f t="shared" si="0"/>
        <v>3.755310531246836E-2</v>
      </c>
      <c r="L13" s="17">
        <v>2066718</v>
      </c>
    </row>
    <row r="14" spans="1:12" ht="18.75">
      <c r="B14" s="54" t="s">
        <v>828</v>
      </c>
      <c r="C14" s="51">
        <v>3</v>
      </c>
      <c r="D14" s="55" t="s">
        <v>829</v>
      </c>
      <c r="E14" s="334">
        <v>16290</v>
      </c>
      <c r="F14" s="335" t="s">
        <v>18</v>
      </c>
      <c r="G14" s="69">
        <f t="shared" si="2"/>
        <v>103.16656111462952</v>
      </c>
      <c r="H14" s="17">
        <v>15790</v>
      </c>
      <c r="I14" s="336">
        <v>6092384</v>
      </c>
      <c r="J14" s="71">
        <f t="shared" si="1"/>
        <v>164.34175859954686</v>
      </c>
      <c r="K14" s="337">
        <f t="shared" si="0"/>
        <v>6.2735373004762507E-2</v>
      </c>
      <c r="L14" s="17">
        <v>3707143</v>
      </c>
    </row>
    <row r="15" spans="1:12" ht="18.75">
      <c r="B15" s="242" t="s">
        <v>830</v>
      </c>
      <c r="C15" s="72">
        <v>3</v>
      </c>
      <c r="D15" s="338" t="s">
        <v>831</v>
      </c>
      <c r="E15" s="334">
        <v>7681</v>
      </c>
      <c r="F15" s="335" t="s">
        <v>35</v>
      </c>
      <c r="G15" s="69">
        <f t="shared" si="2"/>
        <v>97.97193877551021</v>
      </c>
      <c r="H15" s="17">
        <v>7840</v>
      </c>
      <c r="I15" s="336">
        <v>17468</v>
      </c>
      <c r="J15" s="71">
        <f t="shared" si="1"/>
        <v>125.61484251402273</v>
      </c>
      <c r="K15" s="337">
        <f t="shared" si="0"/>
        <v>1.7987400263134946E-4</v>
      </c>
      <c r="L15" s="17">
        <v>13906</v>
      </c>
    </row>
    <row r="16" spans="1:12" ht="18.75">
      <c r="B16" s="52" t="s">
        <v>19</v>
      </c>
      <c r="C16" s="50">
        <v>2</v>
      </c>
      <c r="D16" s="57" t="s">
        <v>20</v>
      </c>
      <c r="E16" s="330">
        <v>19382</v>
      </c>
      <c r="F16" s="331" t="s">
        <v>18</v>
      </c>
      <c r="G16" s="65">
        <f t="shared" si="2"/>
        <v>104.27157305788681</v>
      </c>
      <c r="H16" s="16">
        <v>18588</v>
      </c>
      <c r="I16" s="332">
        <v>11673332</v>
      </c>
      <c r="J16" s="67">
        <f t="shared" si="1"/>
        <v>153.65134338762553</v>
      </c>
      <c r="K16" s="333">
        <f t="shared" si="0"/>
        <v>0.1202043136526572</v>
      </c>
      <c r="L16" s="16">
        <v>7597286</v>
      </c>
    </row>
    <row r="17" spans="2:12" ht="18.75">
      <c r="B17" s="54" t="s">
        <v>21</v>
      </c>
      <c r="C17" s="51">
        <v>3</v>
      </c>
      <c r="D17" s="55" t="s">
        <v>22</v>
      </c>
      <c r="E17" s="334">
        <v>3717</v>
      </c>
      <c r="F17" s="335" t="s">
        <v>18</v>
      </c>
      <c r="G17" s="69">
        <f t="shared" si="2"/>
        <v>93.438914027149323</v>
      </c>
      <c r="H17" s="17">
        <v>3978</v>
      </c>
      <c r="I17" s="336">
        <v>1257803</v>
      </c>
      <c r="J17" s="71">
        <f t="shared" si="1"/>
        <v>136.05268594706095</v>
      </c>
      <c r="K17" s="337">
        <f t="shared" si="0"/>
        <v>1.2952030005250702E-2</v>
      </c>
      <c r="L17" s="17">
        <v>924497</v>
      </c>
    </row>
    <row r="18" spans="2:12" ht="18.75">
      <c r="B18" s="54" t="s">
        <v>832</v>
      </c>
      <c r="C18" s="51">
        <v>4</v>
      </c>
      <c r="D18" s="55" t="s">
        <v>833</v>
      </c>
      <c r="E18" s="334">
        <v>313</v>
      </c>
      <c r="F18" s="335" t="s">
        <v>18</v>
      </c>
      <c r="G18" s="69">
        <f t="shared" si="2"/>
        <v>60.776699029126213</v>
      </c>
      <c r="H18" s="17">
        <v>515</v>
      </c>
      <c r="I18" s="336">
        <v>154663</v>
      </c>
      <c r="J18" s="71">
        <f t="shared" si="1"/>
        <v>99.248559364451921</v>
      </c>
      <c r="K18" s="337">
        <f t="shared" si="0"/>
        <v>1.5926180941706208E-3</v>
      </c>
      <c r="L18" s="17">
        <v>155834</v>
      </c>
    </row>
    <row r="19" spans="2:12" ht="18.75">
      <c r="B19" s="54" t="s">
        <v>834</v>
      </c>
      <c r="C19" s="51">
        <v>3</v>
      </c>
      <c r="D19" s="55" t="s">
        <v>835</v>
      </c>
      <c r="E19" s="334">
        <v>625</v>
      </c>
      <c r="F19" s="335" t="s">
        <v>18</v>
      </c>
      <c r="G19" s="69">
        <f t="shared" si="2"/>
        <v>191.131498470948</v>
      </c>
      <c r="H19" s="17">
        <v>327</v>
      </c>
      <c r="I19" s="336">
        <v>598468</v>
      </c>
      <c r="J19" s="71">
        <f t="shared" si="1"/>
        <v>308.4584499456239</v>
      </c>
      <c r="K19" s="337">
        <f t="shared" si="0"/>
        <v>6.1626307881141778E-3</v>
      </c>
      <c r="L19" s="17">
        <v>194019</v>
      </c>
    </row>
    <row r="20" spans="2:12" ht="18.75">
      <c r="B20" s="339" t="s">
        <v>836</v>
      </c>
      <c r="C20" s="51">
        <v>3</v>
      </c>
      <c r="D20" s="55" t="s">
        <v>837</v>
      </c>
      <c r="E20" s="334">
        <v>11620</v>
      </c>
      <c r="F20" s="335" t="s">
        <v>18</v>
      </c>
      <c r="G20" s="69">
        <f t="shared" si="2"/>
        <v>113.67638426922323</v>
      </c>
      <c r="H20" s="17">
        <v>10222</v>
      </c>
      <c r="I20" s="336">
        <v>7047616</v>
      </c>
      <c r="J20" s="71">
        <f t="shared" si="1"/>
        <v>154.46057709335292</v>
      </c>
      <c r="K20" s="337">
        <f t="shared" si="0"/>
        <v>7.2571725379479077E-2</v>
      </c>
      <c r="L20" s="17">
        <v>4562728</v>
      </c>
    </row>
    <row r="21" spans="2:12" ht="18.75">
      <c r="B21" s="52" t="s">
        <v>23</v>
      </c>
      <c r="C21" s="50">
        <v>2</v>
      </c>
      <c r="D21" s="57" t="s">
        <v>24</v>
      </c>
      <c r="E21" s="330">
        <v>67930</v>
      </c>
      <c r="F21" s="331" t="s">
        <v>18</v>
      </c>
      <c r="G21" s="65">
        <f t="shared" si="2"/>
        <v>98.271247739602174</v>
      </c>
      <c r="H21" s="16">
        <v>69125</v>
      </c>
      <c r="I21" s="332">
        <v>46366422</v>
      </c>
      <c r="J21" s="67">
        <f t="shared" si="1"/>
        <v>112.89769009620201</v>
      </c>
      <c r="K21" s="333">
        <f t="shared" si="0"/>
        <v>0.4774509911171434</v>
      </c>
      <c r="L21" s="16">
        <v>41069416</v>
      </c>
    </row>
    <row r="22" spans="2:12" ht="18.75">
      <c r="B22" s="54" t="s">
        <v>25</v>
      </c>
      <c r="C22" s="51">
        <v>3</v>
      </c>
      <c r="D22" s="55" t="s">
        <v>838</v>
      </c>
      <c r="E22" s="334">
        <v>52494698</v>
      </c>
      <c r="F22" s="335" t="s">
        <v>35</v>
      </c>
      <c r="G22" s="69">
        <f t="shared" si="2"/>
        <v>99.996228332771835</v>
      </c>
      <c r="H22" s="17">
        <v>52496678</v>
      </c>
      <c r="I22" s="336">
        <v>34241198</v>
      </c>
      <c r="J22" s="71">
        <f t="shared" si="1"/>
        <v>110.93123284963198</v>
      </c>
      <c r="K22" s="337">
        <f t="shared" si="0"/>
        <v>0.35259339015070751</v>
      </c>
      <c r="L22" s="17">
        <v>30867049</v>
      </c>
    </row>
    <row r="23" spans="2:12" ht="18.75">
      <c r="B23" s="54" t="s">
        <v>27</v>
      </c>
      <c r="C23" s="51">
        <v>4</v>
      </c>
      <c r="D23" s="55" t="s">
        <v>839</v>
      </c>
      <c r="E23" s="334">
        <v>234893</v>
      </c>
      <c r="F23" s="335" t="s">
        <v>35</v>
      </c>
      <c r="G23" s="69">
        <f t="shared" si="2"/>
        <v>77.718405484455857</v>
      </c>
      <c r="H23" s="17">
        <v>302236</v>
      </c>
      <c r="I23" s="336">
        <v>456836</v>
      </c>
      <c r="J23" s="71">
        <f t="shared" si="1"/>
        <v>97.137146502232625</v>
      </c>
      <c r="K23" s="337">
        <f t="shared" si="0"/>
        <v>4.7041973818465295E-3</v>
      </c>
      <c r="L23" s="17">
        <v>470300</v>
      </c>
    </row>
    <row r="24" spans="2:12" ht="18.75">
      <c r="B24" s="54" t="s">
        <v>36</v>
      </c>
      <c r="C24" s="51">
        <v>4</v>
      </c>
      <c r="D24" s="55" t="s">
        <v>840</v>
      </c>
      <c r="E24" s="334">
        <v>2278784</v>
      </c>
      <c r="F24" s="335" t="s">
        <v>35</v>
      </c>
      <c r="G24" s="69">
        <f t="shared" si="2"/>
        <v>63.878919612294723</v>
      </c>
      <c r="H24" s="17">
        <v>3567349</v>
      </c>
      <c r="I24" s="336">
        <v>2225337</v>
      </c>
      <c r="J24" s="71">
        <f t="shared" si="1"/>
        <v>68.41995063441054</v>
      </c>
      <c r="K24" s="337">
        <f t="shared" si="0"/>
        <v>2.2915060304192773E-2</v>
      </c>
      <c r="L24" s="17">
        <v>3252468</v>
      </c>
    </row>
    <row r="25" spans="2:12" ht="18.75">
      <c r="B25" s="54" t="s">
        <v>841</v>
      </c>
      <c r="C25" s="51">
        <v>4</v>
      </c>
      <c r="D25" s="55" t="s">
        <v>842</v>
      </c>
      <c r="E25" s="334">
        <v>40764</v>
      </c>
      <c r="F25" s="335" t="s">
        <v>35</v>
      </c>
      <c r="G25" s="69">
        <f t="shared" si="2"/>
        <v>109.72222222222223</v>
      </c>
      <c r="H25" s="17">
        <v>37152</v>
      </c>
      <c r="I25" s="336">
        <v>28952</v>
      </c>
      <c r="J25" s="71">
        <f t="shared" si="1"/>
        <v>140.26452206772927</v>
      </c>
      <c r="K25" s="337">
        <f t="shared" si="0"/>
        <v>2.9812869957538524E-4</v>
      </c>
      <c r="L25" s="17">
        <v>20641</v>
      </c>
    </row>
    <row r="26" spans="2:12" ht="18.75">
      <c r="B26" s="54" t="s">
        <v>843</v>
      </c>
      <c r="C26" s="51">
        <v>4</v>
      </c>
      <c r="D26" s="55" t="s">
        <v>844</v>
      </c>
      <c r="E26" s="334">
        <v>291753</v>
      </c>
      <c r="F26" s="335" t="s">
        <v>35</v>
      </c>
      <c r="G26" s="69">
        <f t="shared" si="2"/>
        <v>111.88263852404636</v>
      </c>
      <c r="H26" s="17">
        <v>260767</v>
      </c>
      <c r="I26" s="336">
        <v>552140</v>
      </c>
      <c r="J26" s="71">
        <f t="shared" si="1"/>
        <v>168.57743894433776</v>
      </c>
      <c r="K26" s="337">
        <f t="shared" si="0"/>
        <v>5.6855754415430096E-3</v>
      </c>
      <c r="L26" s="17">
        <v>327529</v>
      </c>
    </row>
    <row r="27" spans="2:12" ht="18.75">
      <c r="B27" s="54" t="s">
        <v>845</v>
      </c>
      <c r="C27" s="51">
        <v>5</v>
      </c>
      <c r="D27" s="55" t="s">
        <v>846</v>
      </c>
      <c r="E27" s="334">
        <v>291753</v>
      </c>
      <c r="F27" s="335" t="s">
        <v>35</v>
      </c>
      <c r="G27" s="69">
        <f t="shared" si="2"/>
        <v>111.88263852404636</v>
      </c>
      <c r="H27" s="17">
        <v>260767</v>
      </c>
      <c r="I27" s="336">
        <v>552140</v>
      </c>
      <c r="J27" s="71">
        <f t="shared" si="1"/>
        <v>168.57743894433776</v>
      </c>
      <c r="K27" s="337">
        <f t="shared" si="0"/>
        <v>5.6855754415430096E-3</v>
      </c>
      <c r="L27" s="17">
        <v>327529</v>
      </c>
    </row>
    <row r="28" spans="2:12" ht="18.75">
      <c r="B28" s="54" t="s">
        <v>847</v>
      </c>
      <c r="C28" s="51">
        <v>4</v>
      </c>
      <c r="D28" s="55" t="s">
        <v>848</v>
      </c>
      <c r="E28" s="334">
        <v>355</v>
      </c>
      <c r="F28" s="335" t="s">
        <v>35</v>
      </c>
      <c r="G28" s="69">
        <f t="shared" si="2"/>
        <v>39.664804469273747</v>
      </c>
      <c r="H28" s="17">
        <v>895</v>
      </c>
      <c r="I28" s="336">
        <v>1766</v>
      </c>
      <c r="J28" s="71">
        <f t="shared" si="1"/>
        <v>47.219251336898395</v>
      </c>
      <c r="K28" s="337">
        <f t="shared" si="0"/>
        <v>1.8185109265340231E-5</v>
      </c>
      <c r="L28" s="17">
        <v>3740</v>
      </c>
    </row>
    <row r="29" spans="2:12" ht="18.75">
      <c r="B29" s="54" t="s">
        <v>849</v>
      </c>
      <c r="C29" s="51">
        <v>4</v>
      </c>
      <c r="D29" s="55" t="s">
        <v>850</v>
      </c>
      <c r="E29" s="334">
        <v>360</v>
      </c>
      <c r="F29" s="335" t="s">
        <v>35</v>
      </c>
      <c r="G29" s="69">
        <f t="shared" si="2"/>
        <v>19.922523519645821</v>
      </c>
      <c r="H29" s="17">
        <v>1807</v>
      </c>
      <c r="I29" s="336">
        <v>1500</v>
      </c>
      <c r="J29" s="71">
        <f t="shared" si="1"/>
        <v>25.117213663764232</v>
      </c>
      <c r="K29" s="337">
        <f t="shared" si="0"/>
        <v>1.5446015797287853E-5</v>
      </c>
      <c r="L29" s="17">
        <v>5972</v>
      </c>
    </row>
    <row r="30" spans="2:12" ht="18.75">
      <c r="B30" s="54" t="s">
        <v>851</v>
      </c>
      <c r="C30" s="51">
        <v>4</v>
      </c>
      <c r="D30" s="55" t="s">
        <v>852</v>
      </c>
      <c r="E30" s="334">
        <v>21346880</v>
      </c>
      <c r="F30" s="335" t="s">
        <v>35</v>
      </c>
      <c r="G30" s="69">
        <f t="shared" si="2"/>
        <v>93.743336004494012</v>
      </c>
      <c r="H30" s="17">
        <v>22771624</v>
      </c>
      <c r="I30" s="336">
        <v>20396567</v>
      </c>
      <c r="J30" s="71">
        <f t="shared" si="1"/>
        <v>105.48826816983097</v>
      </c>
      <c r="K30" s="337">
        <f t="shared" si="0"/>
        <v>0.21003046406162673</v>
      </c>
      <c r="L30" s="17">
        <v>19335389</v>
      </c>
    </row>
    <row r="31" spans="2:12" ht="18.75">
      <c r="B31" s="54" t="s">
        <v>853</v>
      </c>
      <c r="C31" s="51">
        <v>5</v>
      </c>
      <c r="D31" s="55" t="s">
        <v>854</v>
      </c>
      <c r="E31" s="334">
        <v>11777578</v>
      </c>
      <c r="F31" s="335" t="s">
        <v>35</v>
      </c>
      <c r="G31" s="69">
        <f t="shared" si="2"/>
        <v>83.690854886739004</v>
      </c>
      <c r="H31" s="17">
        <v>14072718</v>
      </c>
      <c r="I31" s="336">
        <v>13718291</v>
      </c>
      <c r="J31" s="71">
        <f t="shared" si="1"/>
        <v>97.860197140100325</v>
      </c>
      <c r="K31" s="337">
        <f t="shared" si="0"/>
        <v>0.14126195966519453</v>
      </c>
      <c r="L31" s="17">
        <v>14018254</v>
      </c>
    </row>
    <row r="32" spans="2:12" ht="18.75">
      <c r="B32" s="54" t="s">
        <v>855</v>
      </c>
      <c r="C32" s="51">
        <v>5</v>
      </c>
      <c r="D32" s="55" t="s">
        <v>39</v>
      </c>
      <c r="E32" s="334">
        <v>39843</v>
      </c>
      <c r="F32" s="335" t="s">
        <v>35</v>
      </c>
      <c r="G32" s="69">
        <f t="shared" si="2"/>
        <v>96.603142275240046</v>
      </c>
      <c r="H32" s="17">
        <v>41244</v>
      </c>
      <c r="I32" s="336">
        <v>133004</v>
      </c>
      <c r="J32" s="71">
        <f t="shared" si="1"/>
        <v>100.64090437888269</v>
      </c>
      <c r="K32" s="337">
        <f t="shared" si="0"/>
        <v>1.369587923401649E-3</v>
      </c>
      <c r="L32" s="17">
        <v>132157</v>
      </c>
    </row>
    <row r="33" spans="2:12" ht="18.75">
      <c r="B33" s="54" t="s">
        <v>856</v>
      </c>
      <c r="C33" s="51">
        <v>5</v>
      </c>
      <c r="D33" s="55" t="s">
        <v>857</v>
      </c>
      <c r="E33" s="334">
        <v>6513562</v>
      </c>
      <c r="F33" s="335" t="s">
        <v>35</v>
      </c>
      <c r="G33" s="69">
        <f t="shared" si="2"/>
        <v>111.30756909898206</v>
      </c>
      <c r="H33" s="17">
        <v>5851859</v>
      </c>
      <c r="I33" s="336">
        <v>2562554</v>
      </c>
      <c r="J33" s="71">
        <f>I33/L33*100</f>
        <v>129.2630170790049</v>
      </c>
      <c r="K33" s="337">
        <f t="shared" si="0"/>
        <v>2.6387499710268783E-2</v>
      </c>
      <c r="L33" s="17">
        <v>1982434</v>
      </c>
    </row>
    <row r="34" spans="2:12" ht="18.75">
      <c r="B34" s="54" t="s">
        <v>858</v>
      </c>
      <c r="C34" s="51">
        <v>5</v>
      </c>
      <c r="D34" s="55" t="s">
        <v>859</v>
      </c>
      <c r="E34" s="334">
        <v>2872487</v>
      </c>
      <c r="F34" s="335" t="s">
        <v>35</v>
      </c>
      <c r="G34" s="69">
        <f t="shared" si="2"/>
        <v>114.65508122885257</v>
      </c>
      <c r="H34" s="17">
        <v>2505329</v>
      </c>
      <c r="I34" s="336">
        <v>3703504</v>
      </c>
      <c r="J34" s="71">
        <f>I34/L34*100</f>
        <v>132.44992943879345</v>
      </c>
      <c r="K34" s="337">
        <f t="shared" si="0"/>
        <v>3.8136254192879165E-2</v>
      </c>
      <c r="L34" s="17">
        <v>2796154</v>
      </c>
    </row>
    <row r="35" spans="2:12" ht="18.75">
      <c r="B35" s="54" t="s">
        <v>860</v>
      </c>
      <c r="C35" s="51">
        <v>4</v>
      </c>
      <c r="D35" s="55" t="s">
        <v>861</v>
      </c>
      <c r="E35" s="334">
        <v>1412966</v>
      </c>
      <c r="F35" s="335" t="s">
        <v>35</v>
      </c>
      <c r="G35" s="69">
        <f t="shared" si="2"/>
        <v>100.97872392124185</v>
      </c>
      <c r="H35" s="17">
        <v>1399271</v>
      </c>
      <c r="I35" s="336">
        <v>881415</v>
      </c>
      <c r="J35" s="71">
        <f>I35/L35*100</f>
        <v>128.61739384211296</v>
      </c>
      <c r="K35" s="337">
        <f t="shared" si="0"/>
        <v>9.0762333426443152E-3</v>
      </c>
      <c r="L35" s="17">
        <v>685300</v>
      </c>
    </row>
    <row r="36" spans="2:12" ht="18.75">
      <c r="B36" s="54" t="s">
        <v>862</v>
      </c>
      <c r="C36" s="51">
        <v>3</v>
      </c>
      <c r="D36" s="55" t="s">
        <v>41</v>
      </c>
      <c r="E36" s="334">
        <v>15436</v>
      </c>
      <c r="F36" s="335" t="s">
        <v>18</v>
      </c>
      <c r="G36" s="69">
        <f t="shared" si="2"/>
        <v>92.836951945630602</v>
      </c>
      <c r="H36" s="17">
        <v>16627</v>
      </c>
      <c r="I36" s="336">
        <v>12125224</v>
      </c>
      <c r="J36" s="71">
        <f t="shared" ref="J36:J48" si="3">I36/L36*100</f>
        <v>118.84716556461849</v>
      </c>
      <c r="K36" s="337">
        <f t="shared" si="0"/>
        <v>0.12485760096643586</v>
      </c>
      <c r="L36" s="17">
        <v>10202367</v>
      </c>
    </row>
    <row r="37" spans="2:12" ht="18.75">
      <c r="B37" s="52" t="s">
        <v>42</v>
      </c>
      <c r="C37" s="50">
        <v>2</v>
      </c>
      <c r="D37" s="57" t="s">
        <v>43</v>
      </c>
      <c r="E37" s="330">
        <v>3286626</v>
      </c>
      <c r="F37" s="331" t="s">
        <v>18</v>
      </c>
      <c r="G37" s="65">
        <f t="shared" si="2"/>
        <v>101.21141087578312</v>
      </c>
      <c r="H37" s="16">
        <v>3247288</v>
      </c>
      <c r="I37" s="332">
        <v>180664382</v>
      </c>
      <c r="J37" s="67">
        <f t="shared" si="3"/>
        <v>150.99130878300053</v>
      </c>
      <c r="K37" s="333">
        <f t="shared" si="0"/>
        <v>1.8603632655861648</v>
      </c>
      <c r="L37" s="16">
        <v>119652173</v>
      </c>
    </row>
    <row r="38" spans="2:12" ht="18.75">
      <c r="B38" s="54" t="s">
        <v>44</v>
      </c>
      <c r="C38" s="51">
        <v>3</v>
      </c>
      <c r="D38" s="55" t="s">
        <v>863</v>
      </c>
      <c r="E38" s="334">
        <v>527665</v>
      </c>
      <c r="F38" s="335" t="s">
        <v>18</v>
      </c>
      <c r="G38" s="69">
        <f t="shared" si="2"/>
        <v>98.739153784690586</v>
      </c>
      <c r="H38" s="18">
        <v>534403</v>
      </c>
      <c r="I38" s="336">
        <v>32766457</v>
      </c>
      <c r="J38" s="71">
        <f t="shared" si="3"/>
        <v>158.57645089790739</v>
      </c>
      <c r="K38" s="337">
        <f t="shared" si="0"/>
        <v>0.33740747496210211</v>
      </c>
      <c r="L38" s="17">
        <v>20662877</v>
      </c>
    </row>
    <row r="39" spans="2:12" ht="18.75">
      <c r="B39" s="54" t="s">
        <v>46</v>
      </c>
      <c r="C39" s="51">
        <v>3</v>
      </c>
      <c r="D39" s="55" t="s">
        <v>47</v>
      </c>
      <c r="E39" s="334">
        <v>54552</v>
      </c>
      <c r="F39" s="335" t="s">
        <v>18</v>
      </c>
      <c r="G39" s="69">
        <f t="shared" si="2"/>
        <v>130.96146921137918</v>
      </c>
      <c r="H39" s="17">
        <v>41655</v>
      </c>
      <c r="I39" s="336">
        <v>5201212</v>
      </c>
      <c r="J39" s="71">
        <f t="shared" si="3"/>
        <v>183.40229298177195</v>
      </c>
      <c r="K39" s="337">
        <f t="shared" si="0"/>
        <v>5.3558668478028759E-2</v>
      </c>
      <c r="L39" s="17">
        <v>2835958</v>
      </c>
    </row>
    <row r="40" spans="2:12" ht="18.75">
      <c r="B40" s="54" t="s">
        <v>864</v>
      </c>
      <c r="C40" s="51">
        <v>3</v>
      </c>
      <c r="D40" s="55" t="s">
        <v>865</v>
      </c>
      <c r="E40" s="334">
        <v>96284</v>
      </c>
      <c r="F40" s="335" t="s">
        <v>18</v>
      </c>
      <c r="G40" s="69">
        <f t="shared" si="2"/>
        <v>109.0468424390686</v>
      </c>
      <c r="H40" s="17">
        <v>88296</v>
      </c>
      <c r="I40" s="336">
        <v>4654203</v>
      </c>
      <c r="J40" s="71">
        <f t="shared" si="3"/>
        <v>175.47231059129402</v>
      </c>
      <c r="K40" s="337">
        <f t="shared" si="0"/>
        <v>4.7925928707856343E-2</v>
      </c>
      <c r="L40" s="17">
        <v>2652386</v>
      </c>
    </row>
    <row r="41" spans="2:12" ht="18.75">
      <c r="B41" s="54" t="s">
        <v>866</v>
      </c>
      <c r="C41" s="51">
        <v>3</v>
      </c>
      <c r="D41" s="55" t="s">
        <v>867</v>
      </c>
      <c r="E41" s="334">
        <v>2502430</v>
      </c>
      <c r="F41" s="335" t="s">
        <v>18</v>
      </c>
      <c r="G41" s="69">
        <f t="shared" si="2"/>
        <v>100.88987154273698</v>
      </c>
      <c r="H41" s="17">
        <v>2480358</v>
      </c>
      <c r="I41" s="336">
        <v>125310685</v>
      </c>
      <c r="J41" s="71">
        <f t="shared" si="3"/>
        <v>148.71366527633819</v>
      </c>
      <c r="K41" s="337">
        <f t="shared" si="0"/>
        <v>1.2903672133859745</v>
      </c>
      <c r="L41" s="17">
        <v>84263060</v>
      </c>
    </row>
    <row r="42" spans="2:12" ht="18.75">
      <c r="B42" s="54" t="s">
        <v>868</v>
      </c>
      <c r="C42" s="51">
        <v>4</v>
      </c>
      <c r="D42" s="55" t="s">
        <v>869</v>
      </c>
      <c r="E42" s="334">
        <v>982198</v>
      </c>
      <c r="F42" s="335" t="s">
        <v>18</v>
      </c>
      <c r="G42" s="69">
        <f t="shared" si="2"/>
        <v>100.7306112151488</v>
      </c>
      <c r="H42" s="17">
        <v>975074</v>
      </c>
      <c r="I42" s="336">
        <v>49237044</v>
      </c>
      <c r="J42" s="71">
        <f t="shared" si="3"/>
        <v>150.59246123257662</v>
      </c>
      <c r="K42" s="337">
        <f t="shared" si="0"/>
        <v>0.50701077295717134</v>
      </c>
      <c r="L42" s="17">
        <v>32695557</v>
      </c>
    </row>
    <row r="43" spans="2:12" ht="18.75">
      <c r="B43" s="54" t="s">
        <v>870</v>
      </c>
      <c r="C43" s="51">
        <v>3</v>
      </c>
      <c r="D43" s="55" t="s">
        <v>871</v>
      </c>
      <c r="E43" s="334">
        <v>3565</v>
      </c>
      <c r="F43" s="335" t="s">
        <v>18</v>
      </c>
      <c r="G43" s="69">
        <f t="shared" si="2"/>
        <v>104.91465567981166</v>
      </c>
      <c r="H43" s="17">
        <v>3398</v>
      </c>
      <c r="I43" s="336">
        <v>273520</v>
      </c>
      <c r="J43" s="71">
        <f t="shared" si="3"/>
        <v>124.1726213715645</v>
      </c>
      <c r="K43" s="337">
        <f t="shared" si="0"/>
        <v>2.8165294939161158E-3</v>
      </c>
      <c r="L43" s="17">
        <v>220274</v>
      </c>
    </row>
    <row r="44" spans="2:12" ht="18.75">
      <c r="B44" s="54" t="s">
        <v>872</v>
      </c>
      <c r="C44" s="51">
        <v>3</v>
      </c>
      <c r="D44" s="55" t="s">
        <v>873</v>
      </c>
      <c r="E44" s="334">
        <v>4797</v>
      </c>
      <c r="F44" s="335" t="s">
        <v>18</v>
      </c>
      <c r="G44" s="69">
        <f t="shared" si="2"/>
        <v>34.305942930701569</v>
      </c>
      <c r="H44" s="17">
        <v>13983</v>
      </c>
      <c r="I44" s="336">
        <v>235556</v>
      </c>
      <c r="J44" s="71">
        <f t="shared" si="3"/>
        <v>48.89762586328942</v>
      </c>
      <c r="K44" s="337">
        <f t="shared" si="0"/>
        <v>2.4256011314306249E-3</v>
      </c>
      <c r="L44" s="17">
        <v>481733</v>
      </c>
    </row>
    <row r="45" spans="2:12" ht="18.75">
      <c r="B45" s="54" t="s">
        <v>874</v>
      </c>
      <c r="C45" s="51">
        <v>3</v>
      </c>
      <c r="D45" s="55" t="s">
        <v>875</v>
      </c>
      <c r="E45" s="334">
        <v>49313</v>
      </c>
      <c r="F45" s="335" t="s">
        <v>18</v>
      </c>
      <c r="G45" s="69">
        <f t="shared" si="2"/>
        <v>114.24831452864721</v>
      </c>
      <c r="H45" s="17">
        <v>43163</v>
      </c>
      <c r="I45" s="336">
        <v>3730558</v>
      </c>
      <c r="J45" s="71">
        <f t="shared" si="3"/>
        <v>149.89577172319798</v>
      </c>
      <c r="K45" s="337">
        <f t="shared" si="0"/>
        <v>3.8414838533799053E-2</v>
      </c>
      <c r="L45" s="17">
        <v>2488768</v>
      </c>
    </row>
    <row r="46" spans="2:12" ht="18.75">
      <c r="B46" s="52" t="s">
        <v>48</v>
      </c>
      <c r="C46" s="50">
        <v>2</v>
      </c>
      <c r="D46" s="57" t="s">
        <v>49</v>
      </c>
      <c r="E46" s="330">
        <v>384067122</v>
      </c>
      <c r="F46" s="331" t="s">
        <v>35</v>
      </c>
      <c r="G46" s="65">
        <f t="shared" si="2"/>
        <v>104.36369091970717</v>
      </c>
      <c r="H46" s="16">
        <v>368008374</v>
      </c>
      <c r="I46" s="332">
        <v>88792840</v>
      </c>
      <c r="J46" s="67">
        <f t="shared" si="3"/>
        <v>130.66894931941962</v>
      </c>
      <c r="K46" s="333">
        <f t="shared" si="0"/>
        <v>0.91433040621736839</v>
      </c>
      <c r="L46" s="16">
        <v>67952517</v>
      </c>
    </row>
    <row r="47" spans="2:12" ht="18.75">
      <c r="B47" s="54" t="s">
        <v>50</v>
      </c>
      <c r="C47" s="51">
        <v>3</v>
      </c>
      <c r="D47" s="55" t="s">
        <v>51</v>
      </c>
      <c r="E47" s="334">
        <v>169748384</v>
      </c>
      <c r="F47" s="335" t="s">
        <v>35</v>
      </c>
      <c r="G47" s="69">
        <f t="shared" si="2"/>
        <v>110.91118347808944</v>
      </c>
      <c r="H47" s="18">
        <v>153048934</v>
      </c>
      <c r="I47" s="336">
        <v>40005790</v>
      </c>
      <c r="J47" s="71">
        <f t="shared" si="3"/>
        <v>131.00800061407662</v>
      </c>
      <c r="K47" s="337">
        <f t="shared" si="0"/>
        <v>0.41195337621532024</v>
      </c>
      <c r="L47" s="17">
        <v>30536906</v>
      </c>
    </row>
    <row r="48" spans="2:12" ht="18.75">
      <c r="B48" s="54" t="s">
        <v>876</v>
      </c>
      <c r="C48" s="51">
        <v>4</v>
      </c>
      <c r="D48" s="55" t="s">
        <v>877</v>
      </c>
      <c r="E48" s="334">
        <v>118</v>
      </c>
      <c r="F48" s="335" t="s">
        <v>18</v>
      </c>
      <c r="G48" s="69">
        <f t="shared" si="2"/>
        <v>21.338155515370705</v>
      </c>
      <c r="H48" s="17">
        <v>553</v>
      </c>
      <c r="I48" s="336">
        <v>30676</v>
      </c>
      <c r="J48" s="71">
        <f t="shared" si="3"/>
        <v>30.793013451114231</v>
      </c>
      <c r="K48" s="337">
        <f t="shared" si="0"/>
        <v>3.1588132039840145E-4</v>
      </c>
      <c r="L48" s="17">
        <v>99620</v>
      </c>
    </row>
    <row r="49" spans="2:12" ht="18.75">
      <c r="B49" s="54" t="s">
        <v>878</v>
      </c>
      <c r="C49" s="51">
        <v>5</v>
      </c>
      <c r="D49" s="55" t="s">
        <v>879</v>
      </c>
      <c r="E49" s="334">
        <v>117875</v>
      </c>
      <c r="F49" s="335" t="s">
        <v>35</v>
      </c>
      <c r="G49" s="69">
        <f t="shared" si="2"/>
        <v>31.285581958271734</v>
      </c>
      <c r="H49" s="17">
        <v>376771</v>
      </c>
      <c r="I49" s="336">
        <v>30676</v>
      </c>
      <c r="J49" s="71">
        <f>I49/L49*100</f>
        <v>44.041807844713723</v>
      </c>
      <c r="K49" s="337">
        <f t="shared" si="0"/>
        <v>3.1588132039840145E-4</v>
      </c>
      <c r="L49" s="17">
        <v>69652</v>
      </c>
    </row>
    <row r="50" spans="2:12" ht="18.75">
      <c r="B50" s="211" t="s">
        <v>880</v>
      </c>
      <c r="C50" s="212">
        <v>5</v>
      </c>
      <c r="D50" s="244" t="s">
        <v>881</v>
      </c>
      <c r="E50" s="334"/>
      <c r="F50" s="335" t="s">
        <v>35</v>
      </c>
      <c r="G50" s="69" t="s">
        <v>1303</v>
      </c>
      <c r="H50" s="17">
        <v>107730</v>
      </c>
      <c r="I50" s="336"/>
      <c r="J50" s="71" t="s">
        <v>1304</v>
      </c>
      <c r="K50" s="337">
        <f t="shared" si="0"/>
        <v>0</v>
      </c>
      <c r="L50" s="17">
        <v>17605</v>
      </c>
    </row>
    <row r="51" spans="2:12" ht="18.75">
      <c r="B51" s="54" t="s">
        <v>52</v>
      </c>
      <c r="C51" s="51">
        <v>4</v>
      </c>
      <c r="D51" s="55" t="s">
        <v>882</v>
      </c>
      <c r="E51" s="334">
        <v>70447</v>
      </c>
      <c r="F51" s="335" t="s">
        <v>18</v>
      </c>
      <c r="G51" s="69">
        <f t="shared" si="2"/>
        <v>98.863269573515595</v>
      </c>
      <c r="H51" s="17">
        <v>71257</v>
      </c>
      <c r="I51" s="336">
        <v>7712609</v>
      </c>
      <c r="J51" s="71">
        <f t="shared" ref="J51:J74" si="4">I51/L51*100</f>
        <v>114.83954629453569</v>
      </c>
      <c r="K51" s="337">
        <f t="shared" si="0"/>
        <v>7.9419386968202985E-2</v>
      </c>
      <c r="L51" s="17">
        <v>6715987</v>
      </c>
    </row>
    <row r="52" spans="2:12" ht="18.75">
      <c r="B52" s="54" t="s">
        <v>883</v>
      </c>
      <c r="C52" s="51">
        <v>4</v>
      </c>
      <c r="D52" s="55" t="s">
        <v>884</v>
      </c>
      <c r="E52" s="334">
        <v>284</v>
      </c>
      <c r="F52" s="335" t="s">
        <v>18</v>
      </c>
      <c r="G52" s="69">
        <f t="shared" si="2"/>
        <v>131.4814814814815</v>
      </c>
      <c r="H52" s="17">
        <v>216</v>
      </c>
      <c r="I52" s="336">
        <v>162010</v>
      </c>
      <c r="J52" s="71">
        <f t="shared" si="4"/>
        <v>206.25342143120852</v>
      </c>
      <c r="K52" s="337">
        <f t="shared" si="0"/>
        <v>1.6682726795457369E-3</v>
      </c>
      <c r="L52" s="17">
        <v>78549</v>
      </c>
    </row>
    <row r="53" spans="2:12" ht="18.75">
      <c r="B53" s="209" t="s">
        <v>885</v>
      </c>
      <c r="C53" s="60">
        <v>4</v>
      </c>
      <c r="D53" s="340" t="s">
        <v>886</v>
      </c>
      <c r="E53" s="334">
        <v>5040149</v>
      </c>
      <c r="F53" s="335" t="s">
        <v>35</v>
      </c>
      <c r="G53" s="69">
        <f t="shared" si="2"/>
        <v>84.094412541977135</v>
      </c>
      <c r="H53" s="17">
        <v>5993441</v>
      </c>
      <c r="I53" s="336">
        <v>1843008</v>
      </c>
      <c r="J53" s="71">
        <f t="shared" si="4"/>
        <v>107.55891349044376</v>
      </c>
      <c r="K53" s="337">
        <f t="shared" si="0"/>
        <v>1.897808712168526E-2</v>
      </c>
      <c r="L53" s="17">
        <v>1713487</v>
      </c>
    </row>
    <row r="54" spans="2:12" ht="18.75">
      <c r="B54" s="54" t="s">
        <v>54</v>
      </c>
      <c r="C54" s="51">
        <v>3</v>
      </c>
      <c r="D54" s="55" t="s">
        <v>55</v>
      </c>
      <c r="E54" s="334">
        <v>214318738</v>
      </c>
      <c r="F54" s="335" t="s">
        <v>35</v>
      </c>
      <c r="G54" s="69">
        <f t="shared" si="2"/>
        <v>99.701942840937804</v>
      </c>
      <c r="H54" s="17">
        <v>214959440</v>
      </c>
      <c r="I54" s="336">
        <v>48787050</v>
      </c>
      <c r="J54" s="71">
        <f t="shared" si="4"/>
        <v>130.39223119996623</v>
      </c>
      <c r="K54" s="337">
        <f t="shared" si="0"/>
        <v>0.50237703000204814</v>
      </c>
      <c r="L54" s="17">
        <v>37415611</v>
      </c>
    </row>
    <row r="55" spans="2:12" ht="18.75">
      <c r="B55" s="54" t="s">
        <v>887</v>
      </c>
      <c r="C55" s="51">
        <v>4</v>
      </c>
      <c r="D55" s="55" t="s">
        <v>888</v>
      </c>
      <c r="E55" s="334">
        <v>41455</v>
      </c>
      <c r="F55" s="335" t="s">
        <v>18</v>
      </c>
      <c r="G55" s="69">
        <f t="shared" si="2"/>
        <v>101.11715491377417</v>
      </c>
      <c r="H55" s="17">
        <v>40997</v>
      </c>
      <c r="I55" s="336">
        <v>3693709</v>
      </c>
      <c r="J55" s="71">
        <f t="shared" si="4"/>
        <v>129.0547306442833</v>
      </c>
      <c r="K55" s="337">
        <f t="shared" si="0"/>
        <v>3.8035391709722879E-2</v>
      </c>
      <c r="L55" s="17">
        <v>2862126</v>
      </c>
    </row>
    <row r="56" spans="2:12" ht="18.75">
      <c r="B56" s="54" t="s">
        <v>56</v>
      </c>
      <c r="C56" s="51">
        <v>4</v>
      </c>
      <c r="D56" s="55" t="s">
        <v>889</v>
      </c>
      <c r="E56" s="334">
        <v>56435184</v>
      </c>
      <c r="F56" s="335" t="s">
        <v>35</v>
      </c>
      <c r="G56" s="69">
        <f t="shared" si="2"/>
        <v>100.38885679673659</v>
      </c>
      <c r="H56" s="17">
        <v>56216582</v>
      </c>
      <c r="I56" s="336">
        <v>12564018</v>
      </c>
      <c r="J56" s="71">
        <f t="shared" si="4"/>
        <v>142.064369630969</v>
      </c>
      <c r="K56" s="337">
        <f t="shared" si="0"/>
        <v>0.12937601367027263</v>
      </c>
      <c r="L56" s="17">
        <v>8843891</v>
      </c>
    </row>
    <row r="57" spans="2:12" ht="18.75">
      <c r="B57" s="54" t="s">
        <v>890</v>
      </c>
      <c r="C57" s="51">
        <v>4</v>
      </c>
      <c r="D57" s="55" t="s">
        <v>891</v>
      </c>
      <c r="E57" s="334">
        <v>16791</v>
      </c>
      <c r="F57" s="335" t="s">
        <v>18</v>
      </c>
      <c r="G57" s="69">
        <f t="shared" si="2"/>
        <v>111.68684315551415</v>
      </c>
      <c r="H57" s="17">
        <v>15034</v>
      </c>
      <c r="I57" s="336">
        <v>3628548</v>
      </c>
      <c r="J57" s="71">
        <f t="shared" si="4"/>
        <v>145.46479365599885</v>
      </c>
      <c r="K57" s="337">
        <f t="shared" si="0"/>
        <v>3.7364406486144829E-2</v>
      </c>
      <c r="L57" s="17">
        <v>2494451</v>
      </c>
    </row>
    <row r="58" spans="2:12" ht="18.75">
      <c r="B58" s="52" t="s">
        <v>58</v>
      </c>
      <c r="C58" s="50">
        <v>2</v>
      </c>
      <c r="D58" s="57" t="s">
        <v>59</v>
      </c>
      <c r="E58" s="330">
        <v>82277</v>
      </c>
      <c r="F58" s="331" t="s">
        <v>18</v>
      </c>
      <c r="G58" s="65">
        <f t="shared" si="2"/>
        <v>118.58038480939683</v>
      </c>
      <c r="H58" s="16">
        <v>69385</v>
      </c>
      <c r="I58" s="332">
        <v>12889044</v>
      </c>
      <c r="J58" s="67">
        <f t="shared" si="4"/>
        <v>123.85876439748715</v>
      </c>
      <c r="K58" s="333">
        <f t="shared" si="0"/>
        <v>0.13272291815729215</v>
      </c>
      <c r="L58" s="16">
        <v>10406243</v>
      </c>
    </row>
    <row r="59" spans="2:12" ht="18.75">
      <c r="B59" s="54" t="s">
        <v>892</v>
      </c>
      <c r="C59" s="51">
        <v>3</v>
      </c>
      <c r="D59" s="55" t="s">
        <v>893</v>
      </c>
      <c r="E59" s="334">
        <v>31041</v>
      </c>
      <c r="F59" s="335" t="s">
        <v>18</v>
      </c>
      <c r="G59" s="69">
        <f t="shared" si="2"/>
        <v>113.04902032194623</v>
      </c>
      <c r="H59" s="18">
        <v>27458</v>
      </c>
      <c r="I59" s="336">
        <v>2617401</v>
      </c>
      <c r="J59" s="71">
        <f t="shared" si="4"/>
        <v>160.05250287555057</v>
      </c>
      <c r="K59" s="337">
        <f t="shared" si="0"/>
        <v>2.6952278129224683E-2</v>
      </c>
      <c r="L59" s="17">
        <v>1635339</v>
      </c>
    </row>
    <row r="60" spans="2:12" ht="18.75">
      <c r="B60" s="54" t="s">
        <v>894</v>
      </c>
      <c r="C60" s="51">
        <v>4</v>
      </c>
      <c r="D60" s="55" t="s">
        <v>895</v>
      </c>
      <c r="E60" s="334">
        <v>1313</v>
      </c>
      <c r="F60" s="335" t="s">
        <v>18</v>
      </c>
      <c r="G60" s="69">
        <f t="shared" si="2"/>
        <v>91.434540389972142</v>
      </c>
      <c r="H60" s="17">
        <v>1436</v>
      </c>
      <c r="I60" s="336">
        <v>186302</v>
      </c>
      <c r="J60" s="71">
        <f t="shared" si="4"/>
        <v>112.17741061428967</v>
      </c>
      <c r="K60" s="337">
        <f t="shared" si="0"/>
        <v>1.9184157567108809E-3</v>
      </c>
      <c r="L60" s="17">
        <v>166078</v>
      </c>
    </row>
    <row r="61" spans="2:12" ht="18.75">
      <c r="B61" s="209" t="s">
        <v>896</v>
      </c>
      <c r="C61" s="60">
        <v>4</v>
      </c>
      <c r="D61" s="340" t="s">
        <v>897</v>
      </c>
      <c r="E61" s="334">
        <v>17483</v>
      </c>
      <c r="F61" s="335" t="s">
        <v>18</v>
      </c>
      <c r="G61" s="69">
        <f t="shared" si="2"/>
        <v>67.188040428884364</v>
      </c>
      <c r="H61" s="17">
        <v>26021</v>
      </c>
      <c r="I61" s="336">
        <v>1421391</v>
      </c>
      <c r="J61" s="71">
        <f t="shared" si="4"/>
        <v>96.759680624319685</v>
      </c>
      <c r="K61" s="337">
        <f t="shared" si="0"/>
        <v>1.4636551893415187E-2</v>
      </c>
      <c r="L61" s="17">
        <v>1468991</v>
      </c>
    </row>
    <row r="62" spans="2:12" ht="18.75">
      <c r="B62" s="54" t="s">
        <v>898</v>
      </c>
      <c r="C62" s="51">
        <v>3</v>
      </c>
      <c r="D62" s="55" t="s">
        <v>899</v>
      </c>
      <c r="E62" s="334">
        <v>23223</v>
      </c>
      <c r="F62" s="335" t="s">
        <v>18</v>
      </c>
      <c r="G62" s="69">
        <f t="shared" si="2"/>
        <v>138.33919104068625</v>
      </c>
      <c r="H62" s="17">
        <v>16787</v>
      </c>
      <c r="I62" s="336">
        <v>858478</v>
      </c>
      <c r="J62" s="71">
        <f t="shared" si="4"/>
        <v>169.32371342237931</v>
      </c>
      <c r="K62" s="337">
        <f t="shared" si="0"/>
        <v>8.8400431664160551E-3</v>
      </c>
      <c r="L62" s="17">
        <v>507004</v>
      </c>
    </row>
    <row r="63" spans="2:12" ht="18.75">
      <c r="B63" s="54" t="s">
        <v>900</v>
      </c>
      <c r="C63" s="51">
        <v>3</v>
      </c>
      <c r="D63" s="55" t="s">
        <v>901</v>
      </c>
      <c r="E63" s="334">
        <v>7214</v>
      </c>
      <c r="F63" s="335" t="s">
        <v>18</v>
      </c>
      <c r="G63" s="69">
        <f t="shared" si="2"/>
        <v>104.70246734397676</v>
      </c>
      <c r="H63" s="17">
        <v>6890</v>
      </c>
      <c r="I63" s="336">
        <v>1563236</v>
      </c>
      <c r="J63" s="71">
        <f t="shared" si="4"/>
        <v>123.03664962673497</v>
      </c>
      <c r="K63" s="337">
        <f t="shared" si="0"/>
        <v>1.6097178633926047E-2</v>
      </c>
      <c r="L63" s="17">
        <v>1270545</v>
      </c>
    </row>
    <row r="64" spans="2:12" ht="18.75">
      <c r="B64" s="52" t="s">
        <v>60</v>
      </c>
      <c r="C64" s="50">
        <v>2</v>
      </c>
      <c r="D64" s="57" t="s">
        <v>61</v>
      </c>
      <c r="E64" s="330">
        <v>57903</v>
      </c>
      <c r="F64" s="331" t="s">
        <v>18</v>
      </c>
      <c r="G64" s="65">
        <f t="shared" si="2"/>
        <v>106.33573907773678</v>
      </c>
      <c r="H64" s="16">
        <v>54453</v>
      </c>
      <c r="I64" s="332">
        <v>28110822</v>
      </c>
      <c r="J64" s="67">
        <f t="shared" si="4"/>
        <v>158.09913814024273</v>
      </c>
      <c r="K64" s="333">
        <f t="shared" si="0"/>
        <v>0.2894668004578313</v>
      </c>
      <c r="L64" s="16">
        <v>17780503</v>
      </c>
    </row>
    <row r="65" spans="2:12" ht="18.75">
      <c r="B65" s="54" t="s">
        <v>62</v>
      </c>
      <c r="C65" s="51">
        <v>3</v>
      </c>
      <c r="D65" s="55" t="s">
        <v>902</v>
      </c>
      <c r="E65" s="334">
        <v>42219774</v>
      </c>
      <c r="F65" s="335" t="s">
        <v>35</v>
      </c>
      <c r="G65" s="69">
        <f t="shared" si="2"/>
        <v>107.35355715322169</v>
      </c>
      <c r="H65" s="18">
        <v>39327783</v>
      </c>
      <c r="I65" s="336">
        <v>21044850</v>
      </c>
      <c r="J65" s="71">
        <f t="shared" si="4"/>
        <v>175.55487874614633</v>
      </c>
      <c r="K65" s="337">
        <f t="shared" si="0"/>
        <v>0.21670605703436888</v>
      </c>
      <c r="L65" s="17">
        <v>11987619</v>
      </c>
    </row>
    <row r="66" spans="2:12" ht="18.75">
      <c r="B66" s="54" t="s">
        <v>903</v>
      </c>
      <c r="C66" s="51">
        <v>4</v>
      </c>
      <c r="D66" s="55" t="s">
        <v>904</v>
      </c>
      <c r="E66" s="334">
        <v>41714431</v>
      </c>
      <c r="F66" s="335" t="s">
        <v>35</v>
      </c>
      <c r="G66" s="69">
        <f t="shared" si="2"/>
        <v>107.21162820612824</v>
      </c>
      <c r="H66" s="17">
        <v>38908495</v>
      </c>
      <c r="I66" s="336">
        <v>20473047</v>
      </c>
      <c r="J66" s="71">
        <f t="shared" si="4"/>
        <v>175.14420084364679</v>
      </c>
      <c r="K66" s="337">
        <f t="shared" si="0"/>
        <v>0.21081800492041111</v>
      </c>
      <c r="L66" s="17">
        <v>11689252</v>
      </c>
    </row>
    <row r="67" spans="2:12" ht="18.75">
      <c r="B67" s="54" t="s">
        <v>905</v>
      </c>
      <c r="C67" s="51">
        <v>4</v>
      </c>
      <c r="D67" s="55" t="s">
        <v>906</v>
      </c>
      <c r="E67" s="334">
        <v>45</v>
      </c>
      <c r="F67" s="335" t="s">
        <v>35</v>
      </c>
      <c r="G67" s="69">
        <f t="shared" si="2"/>
        <v>0.27668470241023119</v>
      </c>
      <c r="H67" s="17">
        <v>16264</v>
      </c>
      <c r="I67" s="336">
        <v>270</v>
      </c>
      <c r="J67" s="71">
        <f t="shared" si="4"/>
        <v>1.7973638663293836</v>
      </c>
      <c r="K67" s="337">
        <f t="shared" si="0"/>
        <v>2.7802828435118133E-6</v>
      </c>
      <c r="L67" s="17">
        <v>15022</v>
      </c>
    </row>
    <row r="68" spans="2:12" ht="18.75">
      <c r="B68" s="54" t="s">
        <v>907</v>
      </c>
      <c r="C68" s="51">
        <v>3</v>
      </c>
      <c r="D68" s="55" t="s">
        <v>908</v>
      </c>
      <c r="E68" s="334">
        <v>3373902</v>
      </c>
      <c r="F68" s="335" t="s">
        <v>35</v>
      </c>
      <c r="G68" s="69">
        <f t="shared" si="2"/>
        <v>100.33739205015706</v>
      </c>
      <c r="H68" s="17">
        <v>3362557</v>
      </c>
      <c r="I68" s="336">
        <v>1635459</v>
      </c>
      <c r="J68" s="71">
        <f t="shared" si="4"/>
        <v>112.15039982225549</v>
      </c>
      <c r="K68" s="337">
        <f t="shared" si="0"/>
        <v>1.684088369987773E-2</v>
      </c>
      <c r="L68" s="17">
        <v>1458273</v>
      </c>
    </row>
    <row r="69" spans="2:12" ht="18.75">
      <c r="B69" s="54" t="s">
        <v>909</v>
      </c>
      <c r="C69" s="51">
        <v>4</v>
      </c>
      <c r="D69" s="55" t="s">
        <v>910</v>
      </c>
      <c r="E69" s="334">
        <v>938664</v>
      </c>
      <c r="F69" s="335" t="s">
        <v>35</v>
      </c>
      <c r="G69" s="69">
        <f t="shared" si="2"/>
        <v>94.363032640788475</v>
      </c>
      <c r="H69" s="17">
        <v>994737</v>
      </c>
      <c r="I69" s="336">
        <v>355867</v>
      </c>
      <c r="J69" s="71">
        <f t="shared" si="4"/>
        <v>108.16165877439865</v>
      </c>
      <c r="K69" s="337">
        <f t="shared" si="0"/>
        <v>3.6644848691556246E-3</v>
      </c>
      <c r="L69" s="17">
        <v>329014</v>
      </c>
    </row>
    <row r="70" spans="2:12" ht="18.75">
      <c r="B70" s="54" t="s">
        <v>911</v>
      </c>
      <c r="C70" s="51">
        <v>4</v>
      </c>
      <c r="D70" s="55" t="s">
        <v>912</v>
      </c>
      <c r="E70" s="334">
        <v>788750</v>
      </c>
      <c r="F70" s="335" t="s">
        <v>35</v>
      </c>
      <c r="G70" s="69">
        <f t="shared" si="2"/>
        <v>102.4849764495696</v>
      </c>
      <c r="H70" s="17">
        <v>769625</v>
      </c>
      <c r="I70" s="336">
        <v>467383</v>
      </c>
      <c r="J70" s="71">
        <f t="shared" si="4"/>
        <v>101.7713740723966</v>
      </c>
      <c r="K70" s="337">
        <f t="shared" si="0"/>
        <v>4.8128034675891922E-3</v>
      </c>
      <c r="L70" s="17">
        <v>459248</v>
      </c>
    </row>
    <row r="71" spans="2:12" ht="18.75">
      <c r="B71" s="54" t="s">
        <v>913</v>
      </c>
      <c r="C71" s="51">
        <v>3</v>
      </c>
      <c r="D71" s="55" t="s">
        <v>914</v>
      </c>
      <c r="E71" s="334">
        <v>1500</v>
      </c>
      <c r="F71" s="335" t="s">
        <v>18</v>
      </c>
      <c r="G71" s="69">
        <f t="shared" si="2"/>
        <v>91.911764705882348</v>
      </c>
      <c r="H71" s="17">
        <v>1632</v>
      </c>
      <c r="I71" s="336">
        <v>1164971</v>
      </c>
      <c r="J71" s="71">
        <f t="shared" si="4"/>
        <v>105.43659075646528</v>
      </c>
      <c r="K71" s="337">
        <f t="shared" ref="K71:K134" si="5">I71/$I$407*100</f>
        <v>1.1996106979588151E-2</v>
      </c>
      <c r="L71" s="17">
        <v>1104902</v>
      </c>
    </row>
    <row r="72" spans="2:12" ht="18.75">
      <c r="B72" s="54" t="s">
        <v>915</v>
      </c>
      <c r="C72" s="51">
        <v>4</v>
      </c>
      <c r="D72" s="55" t="s">
        <v>916</v>
      </c>
      <c r="E72" s="334">
        <v>321836</v>
      </c>
      <c r="F72" s="335" t="s">
        <v>35</v>
      </c>
      <c r="G72" s="69">
        <f t="shared" si="2"/>
        <v>99.80401156083704</v>
      </c>
      <c r="H72" s="17">
        <v>322468</v>
      </c>
      <c r="I72" s="336">
        <v>383732</v>
      </c>
      <c r="J72" s="71">
        <f t="shared" si="4"/>
        <v>128.49058751833275</v>
      </c>
      <c r="K72" s="337">
        <f t="shared" si="5"/>
        <v>3.9514203559499082E-3</v>
      </c>
      <c r="L72" s="17">
        <v>298646</v>
      </c>
    </row>
    <row r="73" spans="2:12" ht="18.75">
      <c r="B73" s="54" t="s">
        <v>917</v>
      </c>
      <c r="C73" s="51">
        <v>4</v>
      </c>
      <c r="D73" s="55" t="s">
        <v>918</v>
      </c>
      <c r="E73" s="334">
        <v>319179</v>
      </c>
      <c r="F73" s="335" t="s">
        <v>35</v>
      </c>
      <c r="G73" s="69">
        <f t="shared" si="2"/>
        <v>78.758679570253321</v>
      </c>
      <c r="H73" s="17">
        <v>405262</v>
      </c>
      <c r="I73" s="336">
        <v>354384</v>
      </c>
      <c r="J73" s="71">
        <f t="shared" si="4"/>
        <v>82.946512999597417</v>
      </c>
      <c r="K73" s="337">
        <f t="shared" si="5"/>
        <v>3.649213908204039E-3</v>
      </c>
      <c r="L73" s="17">
        <v>427244</v>
      </c>
    </row>
    <row r="74" spans="2:12" ht="18.75">
      <c r="B74" s="54" t="s">
        <v>919</v>
      </c>
      <c r="C74" s="51">
        <v>4</v>
      </c>
      <c r="D74" s="55" t="s">
        <v>920</v>
      </c>
      <c r="E74" s="334">
        <v>860342</v>
      </c>
      <c r="F74" s="335" t="s">
        <v>35</v>
      </c>
      <c r="G74" s="69">
        <f t="shared" si="2"/>
        <v>94.978621745653427</v>
      </c>
      <c r="H74" s="17">
        <v>905827</v>
      </c>
      <c r="I74" s="336">
        <v>426855</v>
      </c>
      <c r="J74" s="71">
        <f t="shared" si="4"/>
        <v>112.62308317414752</v>
      </c>
      <c r="K74" s="337">
        <f t="shared" si="5"/>
        <v>4.3954727154342042E-3</v>
      </c>
      <c r="L74" s="17">
        <v>379012</v>
      </c>
    </row>
    <row r="75" spans="2:12" ht="18.75">
      <c r="B75" s="52" t="s">
        <v>64</v>
      </c>
      <c r="C75" s="50">
        <v>2</v>
      </c>
      <c r="D75" s="57" t="s">
        <v>65</v>
      </c>
      <c r="E75" s="330">
        <v>589625</v>
      </c>
      <c r="F75" s="331" t="s">
        <v>18</v>
      </c>
      <c r="G75" s="65">
        <f t="shared" ref="G75:G79" si="6">IF(F75="","",E75/H75*100)</f>
        <v>109.33660933660934</v>
      </c>
      <c r="H75" s="16">
        <v>539275</v>
      </c>
      <c r="I75" s="332">
        <v>40614176</v>
      </c>
      <c r="J75" s="67">
        <f>I75/L75*100</f>
        <v>141.37403029423416</v>
      </c>
      <c r="K75" s="333">
        <f t="shared" si="5"/>
        <v>0.41821813605988617</v>
      </c>
      <c r="L75" s="16">
        <v>28728173</v>
      </c>
    </row>
    <row r="76" spans="2:12" ht="18.75">
      <c r="B76" s="211" t="s">
        <v>1288</v>
      </c>
      <c r="C76" s="212">
        <v>3</v>
      </c>
      <c r="D76" s="244" t="s">
        <v>1290</v>
      </c>
      <c r="E76" s="334">
        <v>2</v>
      </c>
      <c r="F76" s="335" t="s">
        <v>18</v>
      </c>
      <c r="G76" s="69">
        <f t="shared" si="6"/>
        <v>50</v>
      </c>
      <c r="H76" s="18">
        <v>4</v>
      </c>
      <c r="I76" s="336">
        <v>585</v>
      </c>
      <c r="J76" s="71">
        <f t="shared" ref="J76:J91" si="7">I76/L76*100</f>
        <v>92.857142857142861</v>
      </c>
      <c r="K76" s="337">
        <f t="shared" si="5"/>
        <v>6.0239461609422621E-6</v>
      </c>
      <c r="L76" s="18">
        <v>630</v>
      </c>
    </row>
    <row r="77" spans="2:12" ht="18.75">
      <c r="B77" s="54" t="s">
        <v>66</v>
      </c>
      <c r="C77" s="51">
        <v>3</v>
      </c>
      <c r="D77" s="55" t="s">
        <v>921</v>
      </c>
      <c r="E77" s="334">
        <v>210659</v>
      </c>
      <c r="F77" s="335" t="s">
        <v>18</v>
      </c>
      <c r="G77" s="69">
        <f t="shared" si="6"/>
        <v>119.38803847003949</v>
      </c>
      <c r="H77" s="17">
        <v>176449</v>
      </c>
      <c r="I77" s="336">
        <v>6667920</v>
      </c>
      <c r="J77" s="71">
        <f t="shared" si="7"/>
        <v>167.09258914927599</v>
      </c>
      <c r="K77" s="337">
        <f t="shared" si="5"/>
        <v>6.8661865103367747E-2</v>
      </c>
      <c r="L77" s="17">
        <v>3990554</v>
      </c>
    </row>
    <row r="78" spans="2:12" ht="18.75">
      <c r="B78" s="54" t="s">
        <v>922</v>
      </c>
      <c r="C78" s="51">
        <v>3</v>
      </c>
      <c r="D78" s="55" t="s">
        <v>923</v>
      </c>
      <c r="E78" s="334">
        <v>20351</v>
      </c>
      <c r="F78" s="335" t="s">
        <v>18</v>
      </c>
      <c r="G78" s="69">
        <f t="shared" si="6"/>
        <v>88.198838519545802</v>
      </c>
      <c r="H78" s="17">
        <v>23074</v>
      </c>
      <c r="I78" s="336">
        <v>5537367</v>
      </c>
      <c r="J78" s="71">
        <f t="shared" si="7"/>
        <v>112.6811055243455</v>
      </c>
      <c r="K78" s="337">
        <f t="shared" si="5"/>
        <v>5.7020172104920296E-2</v>
      </c>
      <c r="L78" s="17">
        <v>4914193</v>
      </c>
    </row>
    <row r="79" spans="2:12" ht="18.75">
      <c r="B79" s="52" t="s">
        <v>68</v>
      </c>
      <c r="C79" s="50">
        <v>2</v>
      </c>
      <c r="D79" s="57" t="s">
        <v>69</v>
      </c>
      <c r="E79" s="330"/>
      <c r="F79" s="331"/>
      <c r="G79" s="65" t="str">
        <f t="shared" si="6"/>
        <v/>
      </c>
      <c r="H79" s="16"/>
      <c r="I79" s="332">
        <v>20440397</v>
      </c>
      <c r="J79" s="67">
        <f t="shared" si="7"/>
        <v>144.62069572523959</v>
      </c>
      <c r="K79" s="333">
        <f t="shared" si="5"/>
        <v>0.21048179664322347</v>
      </c>
      <c r="L79" s="16">
        <v>14133798</v>
      </c>
    </row>
    <row r="80" spans="2:12" ht="18.75">
      <c r="B80" s="53" t="s">
        <v>70</v>
      </c>
      <c r="C80" s="49">
        <v>1</v>
      </c>
      <c r="D80" s="56" t="s">
        <v>71</v>
      </c>
      <c r="E80" s="341"/>
      <c r="F80" s="342"/>
      <c r="G80" s="61"/>
      <c r="H80" s="19"/>
      <c r="I80" s="343">
        <v>13478996</v>
      </c>
      <c r="J80" s="63">
        <f t="shared" si="7"/>
        <v>103.18518419850756</v>
      </c>
      <c r="K80" s="344">
        <f t="shared" si="5"/>
        <v>0.13879785676505318</v>
      </c>
      <c r="L80" s="19">
        <v>13062918</v>
      </c>
    </row>
    <row r="81" spans="2:12" ht="18.75">
      <c r="B81" s="52" t="s">
        <v>72</v>
      </c>
      <c r="C81" s="50">
        <v>2</v>
      </c>
      <c r="D81" s="57" t="s">
        <v>73</v>
      </c>
      <c r="E81" s="330">
        <v>41188</v>
      </c>
      <c r="F81" s="331" t="s">
        <v>74</v>
      </c>
      <c r="G81" s="65">
        <f t="shared" ref="G81:G144" si="8">IF(F81="","",E81/H81*100)</f>
        <v>96.355214522996306</v>
      </c>
      <c r="H81" s="16">
        <v>42746</v>
      </c>
      <c r="I81" s="332">
        <v>7892227</v>
      </c>
      <c r="J81" s="67">
        <f t="shared" si="7"/>
        <v>112.26940411014832</v>
      </c>
      <c r="K81" s="333">
        <f t="shared" si="5"/>
        <v>8.1268975278521144E-2</v>
      </c>
      <c r="L81" s="16">
        <v>7029722</v>
      </c>
    </row>
    <row r="82" spans="2:12" ht="18.75">
      <c r="B82" s="54" t="s">
        <v>924</v>
      </c>
      <c r="C82" s="51">
        <v>3</v>
      </c>
      <c r="D82" s="55" t="s">
        <v>925</v>
      </c>
      <c r="E82" s="334">
        <v>18845344</v>
      </c>
      <c r="F82" s="335" t="s">
        <v>926</v>
      </c>
      <c r="G82" s="69">
        <f t="shared" si="8"/>
        <v>107.9182488804223</v>
      </c>
      <c r="H82" s="18">
        <v>17462611</v>
      </c>
      <c r="I82" s="336">
        <v>5971371</v>
      </c>
      <c r="J82" s="71">
        <f t="shared" si="7"/>
        <v>112.42206393031056</v>
      </c>
      <c r="K82" s="337">
        <f t="shared" si="5"/>
        <v>6.1489260531644378E-2</v>
      </c>
      <c r="L82" s="17">
        <v>5311565</v>
      </c>
    </row>
    <row r="83" spans="2:12" ht="18.75">
      <c r="B83" s="54" t="s">
        <v>927</v>
      </c>
      <c r="C83" s="51">
        <v>4</v>
      </c>
      <c r="D83" s="55" t="s">
        <v>928</v>
      </c>
      <c r="E83" s="334">
        <v>7482621</v>
      </c>
      <c r="F83" s="335" t="s">
        <v>926</v>
      </c>
      <c r="G83" s="69">
        <f t="shared" si="8"/>
        <v>135.43068160757105</v>
      </c>
      <c r="H83" s="17">
        <v>5525056</v>
      </c>
      <c r="I83" s="336">
        <v>1586703</v>
      </c>
      <c r="J83" s="71">
        <f t="shared" si="7"/>
        <v>144.62780764455917</v>
      </c>
      <c r="K83" s="337">
        <f t="shared" si="5"/>
        <v>1.6338826402402685E-2</v>
      </c>
      <c r="L83" s="17">
        <v>1097094</v>
      </c>
    </row>
    <row r="84" spans="2:12" ht="18.75">
      <c r="B84" s="54" t="s">
        <v>929</v>
      </c>
      <c r="C84" s="51">
        <v>5</v>
      </c>
      <c r="D84" s="55" t="s">
        <v>930</v>
      </c>
      <c r="E84" s="334">
        <v>2785798</v>
      </c>
      <c r="F84" s="335" t="s">
        <v>926</v>
      </c>
      <c r="G84" s="69">
        <f t="shared" si="8"/>
        <v>266.98235354438543</v>
      </c>
      <c r="H84" s="17">
        <v>1043439</v>
      </c>
      <c r="I84" s="336">
        <v>848725</v>
      </c>
      <c r="J84" s="71">
        <f t="shared" si="7"/>
        <v>168.51450706937939</v>
      </c>
      <c r="K84" s="337">
        <f t="shared" si="5"/>
        <v>8.7396131717020886E-3</v>
      </c>
      <c r="L84" s="17">
        <v>503651</v>
      </c>
    </row>
    <row r="85" spans="2:12" ht="18.75">
      <c r="B85" s="54" t="s">
        <v>931</v>
      </c>
      <c r="C85" s="51">
        <v>5</v>
      </c>
      <c r="D85" s="55" t="s">
        <v>932</v>
      </c>
      <c r="E85" s="334">
        <v>5538</v>
      </c>
      <c r="F85" s="335" t="s">
        <v>926</v>
      </c>
      <c r="G85" s="69">
        <f t="shared" si="8"/>
        <v>127.83933518005539</v>
      </c>
      <c r="H85" s="17">
        <v>4332</v>
      </c>
      <c r="I85" s="336">
        <v>19237</v>
      </c>
      <c r="J85" s="71">
        <f t="shared" si="7"/>
        <v>139.01575372163609</v>
      </c>
      <c r="K85" s="337">
        <f t="shared" si="5"/>
        <v>1.9809000392828426E-4</v>
      </c>
      <c r="L85" s="17">
        <v>13838</v>
      </c>
    </row>
    <row r="86" spans="2:12" ht="18.75">
      <c r="B86" s="54" t="s">
        <v>933</v>
      </c>
      <c r="C86" s="51">
        <v>4</v>
      </c>
      <c r="D86" s="55" t="s">
        <v>934</v>
      </c>
      <c r="E86" s="334">
        <v>4229065</v>
      </c>
      <c r="F86" s="335" t="s">
        <v>926</v>
      </c>
      <c r="G86" s="69">
        <f t="shared" si="8"/>
        <v>94.824870416597435</v>
      </c>
      <c r="H86" s="17">
        <v>4459869</v>
      </c>
      <c r="I86" s="336">
        <v>3524075</v>
      </c>
      <c r="J86" s="71">
        <f t="shared" si="7"/>
        <v>102.17177074928526</v>
      </c>
      <c r="K86" s="337">
        <f t="shared" si="5"/>
        <v>3.6288612080551459E-2</v>
      </c>
      <c r="L86" s="17">
        <v>3449167</v>
      </c>
    </row>
    <row r="87" spans="2:12" ht="18.75">
      <c r="B87" s="54" t="s">
        <v>935</v>
      </c>
      <c r="C87" s="51">
        <v>4</v>
      </c>
      <c r="D87" s="55" t="s">
        <v>936</v>
      </c>
      <c r="E87" s="334">
        <v>222590</v>
      </c>
      <c r="F87" s="335" t="s">
        <v>926</v>
      </c>
      <c r="G87" s="69">
        <f t="shared" si="8"/>
        <v>110.05359544339845</v>
      </c>
      <c r="H87" s="17">
        <v>202256</v>
      </c>
      <c r="I87" s="336">
        <v>85124</v>
      </c>
      <c r="J87" s="71">
        <f t="shared" si="7"/>
        <v>128.39796672549286</v>
      </c>
      <c r="K87" s="337">
        <f t="shared" si="5"/>
        <v>8.7655109915222077E-4</v>
      </c>
      <c r="L87" s="17">
        <v>66297</v>
      </c>
    </row>
    <row r="88" spans="2:12" ht="18.75">
      <c r="B88" s="52" t="s">
        <v>75</v>
      </c>
      <c r="C88" s="50">
        <v>2</v>
      </c>
      <c r="D88" s="57" t="s">
        <v>76</v>
      </c>
      <c r="E88" s="330"/>
      <c r="F88" s="331"/>
      <c r="G88" s="65" t="str">
        <f t="shared" si="8"/>
        <v/>
      </c>
      <c r="H88" s="16"/>
      <c r="I88" s="332">
        <v>5586769</v>
      </c>
      <c r="J88" s="67">
        <f t="shared" si="7"/>
        <v>92.600489027706047</v>
      </c>
      <c r="K88" s="333">
        <f t="shared" si="5"/>
        <v>5.7528881486532041E-2</v>
      </c>
      <c r="L88" s="16">
        <v>6033196</v>
      </c>
    </row>
    <row r="89" spans="2:12" ht="18.75">
      <c r="B89" s="54" t="s">
        <v>77</v>
      </c>
      <c r="C89" s="51">
        <v>3</v>
      </c>
      <c r="D89" s="55" t="s">
        <v>78</v>
      </c>
      <c r="E89" s="334">
        <v>6118635</v>
      </c>
      <c r="F89" s="335" t="s">
        <v>35</v>
      </c>
      <c r="G89" s="69">
        <f t="shared" si="8"/>
        <v>67.595931407966177</v>
      </c>
      <c r="H89" s="18">
        <v>9051780</v>
      </c>
      <c r="I89" s="336">
        <v>3239241</v>
      </c>
      <c r="J89" s="71">
        <f t="shared" si="7"/>
        <v>63.082132317343195</v>
      </c>
      <c r="K89" s="337">
        <f t="shared" si="5"/>
        <v>3.3355578438148334E-2</v>
      </c>
      <c r="L89" s="17">
        <v>5134958</v>
      </c>
    </row>
    <row r="90" spans="2:12" ht="18.75">
      <c r="B90" s="211" t="s">
        <v>937</v>
      </c>
      <c r="C90" s="212">
        <v>3</v>
      </c>
      <c r="D90" s="244" t="s">
        <v>938</v>
      </c>
      <c r="E90" s="334"/>
      <c r="F90" s="335"/>
      <c r="G90" s="69" t="str">
        <f t="shared" si="8"/>
        <v/>
      </c>
      <c r="H90" s="17"/>
      <c r="I90" s="336">
        <v>2347528</v>
      </c>
      <c r="J90" s="71">
        <f t="shared" si="7"/>
        <v>261.34810595855441</v>
      </c>
      <c r="K90" s="337">
        <f t="shared" si="5"/>
        <v>2.4173303048383703E-2</v>
      </c>
      <c r="L90" s="17">
        <v>898238</v>
      </c>
    </row>
    <row r="91" spans="2:12" ht="18.75">
      <c r="B91" s="53" t="s">
        <v>79</v>
      </c>
      <c r="C91" s="49">
        <v>1</v>
      </c>
      <c r="D91" s="56" t="s">
        <v>80</v>
      </c>
      <c r="E91" s="383"/>
      <c r="F91" s="384" t="s">
        <v>634</v>
      </c>
      <c r="G91" s="61"/>
      <c r="H91" s="19"/>
      <c r="I91" s="343">
        <v>389499946</v>
      </c>
      <c r="J91" s="63">
        <f t="shared" si="7"/>
        <v>135.8271207789781</v>
      </c>
      <c r="K91" s="344">
        <f t="shared" si="5"/>
        <v>4.0108148793058431</v>
      </c>
      <c r="L91" s="19">
        <v>286761542</v>
      </c>
    </row>
    <row r="92" spans="2:12" ht="18.75">
      <c r="B92" s="52" t="s">
        <v>81</v>
      </c>
      <c r="C92" s="50">
        <v>2</v>
      </c>
      <c r="D92" s="57" t="s">
        <v>82</v>
      </c>
      <c r="E92" s="330"/>
      <c r="F92" s="331"/>
      <c r="G92" s="65" t="str">
        <f t="shared" si="8"/>
        <v/>
      </c>
      <c r="H92" s="16"/>
      <c r="I92" s="332">
        <v>3686</v>
      </c>
      <c r="J92" s="67">
        <f>I92/L92*100</f>
        <v>478.08041504539557</v>
      </c>
      <c r="K92" s="333">
        <f t="shared" si="5"/>
        <v>3.7956009485868681E-5</v>
      </c>
      <c r="L92" s="16">
        <v>771</v>
      </c>
    </row>
    <row r="93" spans="2:12" ht="18.75">
      <c r="B93" s="347" t="s">
        <v>939</v>
      </c>
      <c r="C93" s="241">
        <v>3</v>
      </c>
      <c r="D93" s="348" t="s">
        <v>940</v>
      </c>
      <c r="E93" s="334"/>
      <c r="F93" s="335" t="s">
        <v>18</v>
      </c>
      <c r="G93" s="69"/>
      <c r="H93" s="18"/>
      <c r="I93" s="336">
        <v>775</v>
      </c>
      <c r="J93" s="71">
        <f>I93/L93*100</f>
        <v>100.51880674448768</v>
      </c>
      <c r="K93" s="337">
        <f t="shared" si="5"/>
        <v>7.98044149526539E-6</v>
      </c>
      <c r="L93" s="18">
        <v>771</v>
      </c>
    </row>
    <row r="94" spans="2:12" ht="18.75">
      <c r="B94" s="211" t="s">
        <v>941</v>
      </c>
      <c r="C94" s="212">
        <v>3</v>
      </c>
      <c r="D94" s="244" t="s">
        <v>942</v>
      </c>
      <c r="E94" s="334">
        <v>265</v>
      </c>
      <c r="F94" s="335" t="s">
        <v>18</v>
      </c>
      <c r="G94" s="69" t="s">
        <v>1305</v>
      </c>
      <c r="H94" s="18"/>
      <c r="I94" s="336">
        <v>2911</v>
      </c>
      <c r="J94" s="71" t="s">
        <v>1306</v>
      </c>
      <c r="K94" s="337">
        <f t="shared" si="5"/>
        <v>2.9975567990603295E-5</v>
      </c>
      <c r="L94" s="17"/>
    </row>
    <row r="95" spans="2:12" ht="18.75">
      <c r="B95" s="52" t="s">
        <v>83</v>
      </c>
      <c r="C95" s="50">
        <v>2</v>
      </c>
      <c r="D95" s="57" t="s">
        <v>84</v>
      </c>
      <c r="E95" s="385">
        <v>1059234</v>
      </c>
      <c r="F95" s="386" t="s">
        <v>35</v>
      </c>
      <c r="G95" s="65">
        <f t="shared" si="8"/>
        <v>102.84054886662517</v>
      </c>
      <c r="H95" s="16">
        <v>1029977</v>
      </c>
      <c r="I95" s="332">
        <v>123173417</v>
      </c>
      <c r="J95" s="67">
        <f t="shared" ref="J95:J158" si="9">I95/L95*100</f>
        <v>152.69457161373231</v>
      </c>
      <c r="K95" s="333">
        <f t="shared" si="5"/>
        <v>1.268359029858616</v>
      </c>
      <c r="L95" s="16">
        <v>80666533</v>
      </c>
    </row>
    <row r="96" spans="2:12" ht="18.75">
      <c r="B96" s="54" t="s">
        <v>943</v>
      </c>
      <c r="C96" s="51">
        <v>3</v>
      </c>
      <c r="D96" s="55" t="s">
        <v>944</v>
      </c>
      <c r="E96" s="334">
        <v>2253</v>
      </c>
      <c r="F96" s="335" t="s">
        <v>18</v>
      </c>
      <c r="G96" s="69">
        <f t="shared" si="8"/>
        <v>109.63503649635035</v>
      </c>
      <c r="H96" s="18">
        <v>2055</v>
      </c>
      <c r="I96" s="336">
        <v>587592</v>
      </c>
      <c r="J96" s="71">
        <f t="shared" si="9"/>
        <v>130.90296652082088</v>
      </c>
      <c r="K96" s="337">
        <f t="shared" si="5"/>
        <v>6.0506368762399763E-3</v>
      </c>
      <c r="L96" s="18">
        <v>448876</v>
      </c>
    </row>
    <row r="97" spans="2:12" ht="18.75">
      <c r="B97" s="54" t="s">
        <v>945</v>
      </c>
      <c r="C97" s="51">
        <v>3</v>
      </c>
      <c r="D97" s="55" t="s">
        <v>946</v>
      </c>
      <c r="E97" s="334">
        <v>593285</v>
      </c>
      <c r="F97" s="335" t="s">
        <v>18</v>
      </c>
      <c r="G97" s="69">
        <f t="shared" si="8"/>
        <v>106.70535950345592</v>
      </c>
      <c r="H97" s="18">
        <v>556003</v>
      </c>
      <c r="I97" s="336">
        <v>58478215</v>
      </c>
      <c r="J97" s="71">
        <f t="shared" si="9"/>
        <v>148.68726848268656</v>
      </c>
      <c r="K97" s="337">
        <f t="shared" si="5"/>
        <v>0.60217028845813036</v>
      </c>
      <c r="L97" s="17">
        <v>39329672</v>
      </c>
    </row>
    <row r="98" spans="2:12" ht="18.75">
      <c r="B98" s="54" t="s">
        <v>947</v>
      </c>
      <c r="C98" s="51">
        <v>3</v>
      </c>
      <c r="D98" s="55" t="s">
        <v>948</v>
      </c>
      <c r="E98" s="334">
        <v>463696</v>
      </c>
      <c r="F98" s="335" t="s">
        <v>18</v>
      </c>
      <c r="G98" s="69">
        <f t="shared" si="8"/>
        <v>98.257539959187909</v>
      </c>
      <c r="H98" s="17">
        <v>471919</v>
      </c>
      <c r="I98" s="336">
        <v>64107610</v>
      </c>
      <c r="J98" s="71">
        <f t="shared" si="9"/>
        <v>156.78838172142747</v>
      </c>
      <c r="K98" s="337">
        <f t="shared" si="5"/>
        <v>0.66013810452424582</v>
      </c>
      <c r="L98" s="17">
        <v>40887985</v>
      </c>
    </row>
    <row r="99" spans="2:12" ht="18.75">
      <c r="B99" s="54" t="s">
        <v>949</v>
      </c>
      <c r="C99" s="51">
        <v>4</v>
      </c>
      <c r="D99" s="55" t="s">
        <v>950</v>
      </c>
      <c r="E99" s="334">
        <v>3083</v>
      </c>
      <c r="F99" s="335" t="s">
        <v>18</v>
      </c>
      <c r="G99" s="69">
        <f t="shared" si="8"/>
        <v>103.24849296718017</v>
      </c>
      <c r="H99" s="17">
        <v>2986</v>
      </c>
      <c r="I99" s="336">
        <v>543219</v>
      </c>
      <c r="J99" s="71">
        <f t="shared" si="9"/>
        <v>242.35376523023245</v>
      </c>
      <c r="K99" s="337">
        <f t="shared" si="5"/>
        <v>5.5937128369246067E-3</v>
      </c>
      <c r="L99" s="17">
        <v>224143</v>
      </c>
    </row>
    <row r="100" spans="2:12" ht="18.75">
      <c r="B100" s="54" t="s">
        <v>951</v>
      </c>
      <c r="C100" s="51">
        <v>4</v>
      </c>
      <c r="D100" s="55" t="s">
        <v>952</v>
      </c>
      <c r="E100" s="334">
        <v>4704</v>
      </c>
      <c r="F100" s="335" t="s">
        <v>18</v>
      </c>
      <c r="G100" s="69">
        <f t="shared" si="8"/>
        <v>94.400963275135467</v>
      </c>
      <c r="H100" s="17">
        <v>4983</v>
      </c>
      <c r="I100" s="336">
        <v>251958</v>
      </c>
      <c r="J100" s="71">
        <f t="shared" si="9"/>
        <v>126.88368064298447</v>
      </c>
      <c r="K100" s="337">
        <f t="shared" si="5"/>
        <v>2.594498165502035E-3</v>
      </c>
      <c r="L100" s="17">
        <v>198574</v>
      </c>
    </row>
    <row r="101" spans="2:12" ht="18.75">
      <c r="B101" s="54" t="s">
        <v>953</v>
      </c>
      <c r="C101" s="51">
        <v>4</v>
      </c>
      <c r="D101" s="55" t="s">
        <v>954</v>
      </c>
      <c r="E101" s="334">
        <v>375205</v>
      </c>
      <c r="F101" s="335" t="s">
        <v>18</v>
      </c>
      <c r="G101" s="69">
        <f t="shared" si="8"/>
        <v>93.673385828344308</v>
      </c>
      <c r="H101" s="17">
        <v>400546</v>
      </c>
      <c r="I101" s="336">
        <v>46239956</v>
      </c>
      <c r="J101" s="71">
        <f t="shared" si="9"/>
        <v>148.65782655428029</v>
      </c>
      <c r="K101" s="337">
        <f t="shared" si="5"/>
        <v>0.47614872722793017</v>
      </c>
      <c r="L101" s="17">
        <v>31104959</v>
      </c>
    </row>
    <row r="102" spans="2:12" ht="18.75">
      <c r="B102" s="54" t="s">
        <v>955</v>
      </c>
      <c r="C102" s="51">
        <v>4</v>
      </c>
      <c r="D102" s="55" t="s">
        <v>956</v>
      </c>
      <c r="E102" s="334">
        <v>77941</v>
      </c>
      <c r="F102" s="335" t="s">
        <v>18</v>
      </c>
      <c r="G102" s="69">
        <f t="shared" si="8"/>
        <v>133.27348585889675</v>
      </c>
      <c r="H102" s="17">
        <v>58482</v>
      </c>
      <c r="I102" s="336">
        <v>16634692</v>
      </c>
      <c r="J102" s="71">
        <f t="shared" si="9"/>
        <v>191.40382432727245</v>
      </c>
      <c r="K102" s="337">
        <f t="shared" si="5"/>
        <v>0.17129314361001191</v>
      </c>
      <c r="L102" s="17">
        <v>8690888</v>
      </c>
    </row>
    <row r="103" spans="2:12" ht="18.75">
      <c r="B103" s="54" t="s">
        <v>957</v>
      </c>
      <c r="C103" s="51">
        <v>4</v>
      </c>
      <c r="D103" s="55" t="s">
        <v>958</v>
      </c>
      <c r="E103" s="334">
        <v>65</v>
      </c>
      <c r="F103" s="335" t="s">
        <v>18</v>
      </c>
      <c r="G103" s="69">
        <f t="shared" si="8"/>
        <v>90.277777777777786</v>
      </c>
      <c r="H103" s="17">
        <v>72</v>
      </c>
      <c r="I103" s="336">
        <v>7344</v>
      </c>
      <c r="J103" s="71">
        <f t="shared" si="9"/>
        <v>122.64529058116231</v>
      </c>
      <c r="K103" s="337">
        <f t="shared" si="5"/>
        <v>7.5623693343521327E-5</v>
      </c>
      <c r="L103" s="17">
        <v>5988</v>
      </c>
    </row>
    <row r="104" spans="2:12" ht="18.75">
      <c r="B104" s="52" t="s">
        <v>85</v>
      </c>
      <c r="C104" s="50">
        <v>2</v>
      </c>
      <c r="D104" s="57" t="s">
        <v>86</v>
      </c>
      <c r="E104" s="330">
        <v>98747</v>
      </c>
      <c r="F104" s="331" t="s">
        <v>18</v>
      </c>
      <c r="G104" s="65">
        <f t="shared" si="8"/>
        <v>99.422075895329286</v>
      </c>
      <c r="H104" s="16">
        <v>99321</v>
      </c>
      <c r="I104" s="332">
        <v>27675616</v>
      </c>
      <c r="J104" s="67">
        <f t="shared" si="9"/>
        <v>122.9068322109721</v>
      </c>
      <c r="K104" s="333">
        <f t="shared" si="5"/>
        <v>0.28498533462378167</v>
      </c>
      <c r="L104" s="16">
        <v>22517557</v>
      </c>
    </row>
    <row r="105" spans="2:12" ht="18.75">
      <c r="B105" s="54" t="s">
        <v>87</v>
      </c>
      <c r="C105" s="51">
        <v>3</v>
      </c>
      <c r="D105" s="55" t="s">
        <v>959</v>
      </c>
      <c r="E105" s="334">
        <v>68978</v>
      </c>
      <c r="F105" s="335" t="s">
        <v>18</v>
      </c>
      <c r="G105" s="69">
        <f t="shared" si="8"/>
        <v>100.5319691603632</v>
      </c>
      <c r="H105" s="18">
        <v>68613</v>
      </c>
      <c r="I105" s="336">
        <v>17099445</v>
      </c>
      <c r="J105" s="71">
        <f t="shared" si="9"/>
        <v>123.10638594427894</v>
      </c>
      <c r="K105" s="337">
        <f t="shared" si="5"/>
        <v>0.17607886506323653</v>
      </c>
      <c r="L105" s="18">
        <v>13889974</v>
      </c>
    </row>
    <row r="106" spans="2:12" ht="18.75">
      <c r="B106" s="54" t="s">
        <v>960</v>
      </c>
      <c r="C106" s="51">
        <v>3</v>
      </c>
      <c r="D106" s="55" t="s">
        <v>961</v>
      </c>
      <c r="E106" s="334">
        <v>161</v>
      </c>
      <c r="F106" s="335" t="s">
        <v>18</v>
      </c>
      <c r="G106" s="69">
        <f t="shared" si="8"/>
        <v>322</v>
      </c>
      <c r="H106" s="18">
        <v>50</v>
      </c>
      <c r="I106" s="336">
        <v>41163</v>
      </c>
      <c r="J106" s="71">
        <f t="shared" si="9"/>
        <v>405.54679802955667</v>
      </c>
      <c r="K106" s="337">
        <f t="shared" si="5"/>
        <v>4.2386956550917324E-4</v>
      </c>
      <c r="L106" s="17">
        <v>10150</v>
      </c>
    </row>
    <row r="107" spans="2:12" ht="18.75">
      <c r="B107" s="54" t="s">
        <v>962</v>
      </c>
      <c r="C107" s="51">
        <v>3</v>
      </c>
      <c r="D107" s="55" t="s">
        <v>88</v>
      </c>
      <c r="E107" s="334">
        <v>28011</v>
      </c>
      <c r="F107" s="335" t="s">
        <v>18</v>
      </c>
      <c r="G107" s="69">
        <f t="shared" si="8"/>
        <v>97.145730734549488</v>
      </c>
      <c r="H107" s="17">
        <v>28834</v>
      </c>
      <c r="I107" s="336">
        <v>10393509</v>
      </c>
      <c r="J107" s="71">
        <f t="shared" si="9"/>
        <v>123.00771988609473</v>
      </c>
      <c r="K107" s="337">
        <f t="shared" si="5"/>
        <v>0.10702553613550231</v>
      </c>
      <c r="L107" s="17">
        <v>8449477</v>
      </c>
    </row>
    <row r="108" spans="2:12" ht="18.75">
      <c r="B108" s="54" t="s">
        <v>963</v>
      </c>
      <c r="C108" s="51">
        <v>4</v>
      </c>
      <c r="D108" s="55" t="s">
        <v>964</v>
      </c>
      <c r="E108" s="334">
        <v>199</v>
      </c>
      <c r="F108" s="335" t="s">
        <v>18</v>
      </c>
      <c r="G108" s="69">
        <f t="shared" si="8"/>
        <v>78.039215686274517</v>
      </c>
      <c r="H108" s="17">
        <v>255</v>
      </c>
      <c r="I108" s="336">
        <v>52896</v>
      </c>
      <c r="J108" s="71">
        <f t="shared" si="9"/>
        <v>90.533486230681021</v>
      </c>
      <c r="K108" s="337">
        <f t="shared" si="5"/>
        <v>5.4468830107555889E-4</v>
      </c>
      <c r="L108" s="17">
        <v>58427</v>
      </c>
    </row>
    <row r="109" spans="2:12" ht="18.75">
      <c r="B109" s="54" t="s">
        <v>965</v>
      </c>
      <c r="C109" s="51">
        <v>4</v>
      </c>
      <c r="D109" s="55" t="s">
        <v>966</v>
      </c>
      <c r="E109" s="334">
        <v>27813</v>
      </c>
      <c r="F109" s="335" t="s">
        <v>18</v>
      </c>
      <c r="G109" s="69">
        <f t="shared" si="8"/>
        <v>97.316305108467461</v>
      </c>
      <c r="H109" s="17">
        <v>28580</v>
      </c>
      <c r="I109" s="336">
        <v>10340613</v>
      </c>
      <c r="J109" s="71">
        <f t="shared" si="9"/>
        <v>123.2338384349992</v>
      </c>
      <c r="K109" s="337">
        <f t="shared" si="5"/>
        <v>0.10648084783442677</v>
      </c>
      <c r="L109" s="17">
        <v>8391050</v>
      </c>
    </row>
    <row r="110" spans="2:12" ht="18.75">
      <c r="B110" s="54" t="s">
        <v>967</v>
      </c>
      <c r="C110" s="51">
        <v>5</v>
      </c>
      <c r="D110" s="55" t="s">
        <v>968</v>
      </c>
      <c r="E110" s="334">
        <v>68</v>
      </c>
      <c r="F110" s="335" t="s">
        <v>18</v>
      </c>
      <c r="G110" s="69">
        <f t="shared" si="8"/>
        <v>78.160919540229884</v>
      </c>
      <c r="H110" s="17">
        <v>87</v>
      </c>
      <c r="I110" s="336">
        <v>46589</v>
      </c>
      <c r="J110" s="71">
        <f t="shared" si="9"/>
        <v>120.85657215491972</v>
      </c>
      <c r="K110" s="337">
        <f t="shared" si="5"/>
        <v>4.797429533198958E-4</v>
      </c>
      <c r="L110" s="17">
        <v>38549</v>
      </c>
    </row>
    <row r="111" spans="2:12" ht="18.75">
      <c r="B111" s="54" t="s">
        <v>969</v>
      </c>
      <c r="C111" s="51">
        <v>5</v>
      </c>
      <c r="D111" s="55" t="s">
        <v>970</v>
      </c>
      <c r="E111" s="334">
        <v>48</v>
      </c>
      <c r="F111" s="335" t="s">
        <v>18</v>
      </c>
      <c r="G111" s="69">
        <f t="shared" si="8"/>
        <v>40.336134453781511</v>
      </c>
      <c r="H111" s="17">
        <v>119</v>
      </c>
      <c r="I111" s="336">
        <v>39898</v>
      </c>
      <c r="J111" s="71">
        <f t="shared" si="9"/>
        <v>81.968156137647668</v>
      </c>
      <c r="K111" s="337">
        <f t="shared" si="5"/>
        <v>4.108434255201272E-4</v>
      </c>
      <c r="L111" s="17">
        <v>48675</v>
      </c>
    </row>
    <row r="112" spans="2:12" ht="18.75">
      <c r="B112" s="54" t="s">
        <v>971</v>
      </c>
      <c r="C112" s="51">
        <v>5</v>
      </c>
      <c r="D112" s="55" t="s">
        <v>972</v>
      </c>
      <c r="E112" s="334">
        <v>939</v>
      </c>
      <c r="F112" s="335" t="s">
        <v>18</v>
      </c>
      <c r="G112" s="69">
        <f t="shared" si="8"/>
        <v>84.290843806104135</v>
      </c>
      <c r="H112" s="17">
        <v>1114</v>
      </c>
      <c r="I112" s="336">
        <v>425012</v>
      </c>
      <c r="J112" s="71">
        <f t="shared" si="9"/>
        <v>113.16392063306104</v>
      </c>
      <c r="K112" s="337">
        <f t="shared" si="5"/>
        <v>4.3764947106912705E-3</v>
      </c>
      <c r="L112" s="17">
        <v>375572</v>
      </c>
    </row>
    <row r="113" spans="2:12" ht="18.75">
      <c r="B113" s="52" t="s">
        <v>89</v>
      </c>
      <c r="C113" s="50">
        <v>2</v>
      </c>
      <c r="D113" s="57" t="s">
        <v>90</v>
      </c>
      <c r="E113" s="330"/>
      <c r="F113" s="331" t="s">
        <v>18</v>
      </c>
      <c r="G113" s="65"/>
      <c r="H113" s="16"/>
      <c r="I113" s="332">
        <v>74633228</v>
      </c>
      <c r="J113" s="67">
        <f t="shared" si="9"/>
        <v>149.57619539389776</v>
      </c>
      <c r="K113" s="333">
        <f t="shared" si="5"/>
        <v>0.7685240124603907</v>
      </c>
      <c r="L113" s="16">
        <v>49896461</v>
      </c>
    </row>
    <row r="114" spans="2:12" ht="18.75">
      <c r="B114" s="54" t="s">
        <v>91</v>
      </c>
      <c r="C114" s="51">
        <v>3</v>
      </c>
      <c r="D114" s="55" t="s">
        <v>92</v>
      </c>
      <c r="E114" s="334"/>
      <c r="F114" s="335"/>
      <c r="G114" s="69" t="str">
        <f t="shared" si="8"/>
        <v/>
      </c>
      <c r="H114" s="18"/>
      <c r="I114" s="336">
        <v>57501446</v>
      </c>
      <c r="J114" s="71">
        <f t="shared" si="9"/>
        <v>140.04024484946149</v>
      </c>
      <c r="K114" s="337">
        <f t="shared" si="5"/>
        <v>0.5921121621885963</v>
      </c>
      <c r="L114" s="18">
        <v>41060658</v>
      </c>
    </row>
    <row r="115" spans="2:12" ht="18.75">
      <c r="B115" s="54" t="s">
        <v>93</v>
      </c>
      <c r="C115" s="51">
        <v>4</v>
      </c>
      <c r="D115" s="55" t="s">
        <v>973</v>
      </c>
      <c r="E115" s="334">
        <v>34569</v>
      </c>
      <c r="F115" s="335"/>
      <c r="G115" s="69" t="s">
        <v>1305</v>
      </c>
      <c r="H115" s="18">
        <v>29795</v>
      </c>
      <c r="I115" s="336">
        <v>1980604</v>
      </c>
      <c r="J115" s="71">
        <f t="shared" si="9"/>
        <v>163.45676607804413</v>
      </c>
      <c r="K115" s="337">
        <f t="shared" si="5"/>
        <v>2.0394960448114341E-2</v>
      </c>
      <c r="L115" s="17">
        <v>1211699</v>
      </c>
    </row>
    <row r="116" spans="2:12" ht="18.75">
      <c r="B116" s="211" t="s">
        <v>975</v>
      </c>
      <c r="C116" s="212">
        <v>5</v>
      </c>
      <c r="D116" s="244" t="s">
        <v>976</v>
      </c>
      <c r="E116" s="334">
        <v>10399</v>
      </c>
      <c r="F116" s="335" t="s">
        <v>974</v>
      </c>
      <c r="G116" s="69">
        <f t="shared" si="8"/>
        <v>107.63896077010662</v>
      </c>
      <c r="H116" s="17">
        <v>9661</v>
      </c>
      <c r="I116" s="336">
        <v>663813</v>
      </c>
      <c r="J116" s="71">
        <f t="shared" si="9"/>
        <v>168.72755278669524</v>
      </c>
      <c r="K116" s="337">
        <f t="shared" si="5"/>
        <v>6.8355107229633614E-3</v>
      </c>
      <c r="L116" s="17">
        <v>393423</v>
      </c>
    </row>
    <row r="117" spans="2:12" ht="18.75">
      <c r="B117" s="209" t="s">
        <v>977</v>
      </c>
      <c r="C117" s="60">
        <v>5</v>
      </c>
      <c r="D117" s="340" t="s">
        <v>978</v>
      </c>
      <c r="E117" s="334">
        <v>11271</v>
      </c>
      <c r="F117" s="335" t="s">
        <v>974</v>
      </c>
      <c r="G117" s="69">
        <f t="shared" si="8"/>
        <v>98.453878406708597</v>
      </c>
      <c r="H117" s="17">
        <v>11448</v>
      </c>
      <c r="I117" s="336">
        <v>686145</v>
      </c>
      <c r="J117" s="71">
        <f t="shared" si="9"/>
        <v>135.95779462030021</v>
      </c>
      <c r="K117" s="337">
        <f t="shared" si="5"/>
        <v>7.0654710061533827E-3</v>
      </c>
      <c r="L117" s="17">
        <v>504675</v>
      </c>
    </row>
    <row r="118" spans="2:12" ht="18.75">
      <c r="B118" s="211" t="s">
        <v>979</v>
      </c>
      <c r="C118" s="212">
        <v>4</v>
      </c>
      <c r="D118" s="244" t="s">
        <v>980</v>
      </c>
      <c r="E118" s="334">
        <v>4754</v>
      </c>
      <c r="F118" s="335" t="s">
        <v>974</v>
      </c>
      <c r="G118" s="69">
        <f t="shared" si="8"/>
        <v>90.673278657257299</v>
      </c>
      <c r="H118" s="17">
        <v>5243</v>
      </c>
      <c r="I118" s="336">
        <v>825209</v>
      </c>
      <c r="J118" s="71">
        <f t="shared" si="9"/>
        <v>116.18325554546543</v>
      </c>
      <c r="K118" s="337">
        <f t="shared" si="5"/>
        <v>8.4974608333760748E-3</v>
      </c>
      <c r="L118" s="17">
        <v>710265</v>
      </c>
    </row>
    <row r="119" spans="2:12" ht="18.75">
      <c r="B119" s="211" t="s">
        <v>981</v>
      </c>
      <c r="C119" s="212">
        <v>4</v>
      </c>
      <c r="D119" s="244" t="s">
        <v>94</v>
      </c>
      <c r="E119" s="334"/>
      <c r="F119" s="335" t="s">
        <v>974</v>
      </c>
      <c r="G119" s="69"/>
      <c r="H119" s="17"/>
      <c r="I119" s="336">
        <v>54368747</v>
      </c>
      <c r="J119" s="71">
        <f t="shared" si="9"/>
        <v>139.5994581762632</v>
      </c>
      <c r="K119" s="337">
        <f t="shared" si="5"/>
        <v>0.55985368336049768</v>
      </c>
      <c r="L119" s="17">
        <v>38946245</v>
      </c>
    </row>
    <row r="120" spans="2:12" ht="18.75">
      <c r="B120" s="211" t="s">
        <v>982</v>
      </c>
      <c r="C120" s="212">
        <v>5</v>
      </c>
      <c r="D120" s="244" t="s">
        <v>983</v>
      </c>
      <c r="E120" s="334">
        <v>754</v>
      </c>
      <c r="F120" s="335"/>
      <c r="G120" s="69" t="s">
        <v>1303</v>
      </c>
      <c r="H120" s="17">
        <v>2632</v>
      </c>
      <c r="I120" s="336">
        <v>83663</v>
      </c>
      <c r="J120" s="71">
        <f t="shared" si="9"/>
        <v>40.265571908479245</v>
      </c>
      <c r="K120" s="337">
        <f t="shared" si="5"/>
        <v>8.6150667976566233E-4</v>
      </c>
      <c r="L120" s="17">
        <v>207778</v>
      </c>
    </row>
    <row r="121" spans="2:12" ht="18.75">
      <c r="B121" s="211" t="s">
        <v>984</v>
      </c>
      <c r="C121" s="212">
        <v>5</v>
      </c>
      <c r="D121" s="244" t="s">
        <v>985</v>
      </c>
      <c r="E121" s="334">
        <v>5368</v>
      </c>
      <c r="F121" s="335" t="s">
        <v>974</v>
      </c>
      <c r="G121" s="69">
        <f t="shared" si="8"/>
        <v>50.172913356388449</v>
      </c>
      <c r="H121" s="17">
        <v>10699</v>
      </c>
      <c r="I121" s="336">
        <v>1029341</v>
      </c>
      <c r="J121" s="71">
        <f t="shared" si="9"/>
        <v>127.84557793388511</v>
      </c>
      <c r="K121" s="337">
        <f t="shared" si="5"/>
        <v>1.0599478231197385E-2</v>
      </c>
      <c r="L121" s="17">
        <v>805144</v>
      </c>
    </row>
    <row r="122" spans="2:12" ht="18.75">
      <c r="B122" s="209" t="s">
        <v>986</v>
      </c>
      <c r="C122" s="60">
        <v>5</v>
      </c>
      <c r="D122" s="340" t="s">
        <v>978</v>
      </c>
      <c r="E122" s="334">
        <v>189353</v>
      </c>
      <c r="F122" s="335" t="s">
        <v>974</v>
      </c>
      <c r="G122" s="69">
        <f t="shared" si="8"/>
        <v>83.868010187133208</v>
      </c>
      <c r="H122" s="17">
        <v>225775</v>
      </c>
      <c r="I122" s="336">
        <v>15265140</v>
      </c>
      <c r="J122" s="71">
        <f t="shared" si="9"/>
        <v>110.79429161690102</v>
      </c>
      <c r="K122" s="337">
        <f t="shared" si="5"/>
        <v>0.15719039572520713</v>
      </c>
      <c r="L122" s="17">
        <v>13777912</v>
      </c>
    </row>
    <row r="123" spans="2:12" ht="18.75">
      <c r="B123" s="52" t="s">
        <v>95</v>
      </c>
      <c r="C123" s="50">
        <v>2</v>
      </c>
      <c r="D123" s="57" t="s">
        <v>96</v>
      </c>
      <c r="E123" s="330">
        <v>70563</v>
      </c>
      <c r="F123" s="331" t="s">
        <v>974</v>
      </c>
      <c r="G123" s="65">
        <f t="shared" si="8"/>
        <v>113.48912763767369</v>
      </c>
      <c r="H123" s="16">
        <v>62176</v>
      </c>
      <c r="I123" s="332">
        <v>8466362</v>
      </c>
      <c r="J123" s="67">
        <f t="shared" si="9"/>
        <v>151.14212214746169</v>
      </c>
      <c r="K123" s="333">
        <f t="shared" si="5"/>
        <v>8.7181040798371717E-2</v>
      </c>
      <c r="L123" s="16">
        <v>5601590</v>
      </c>
    </row>
    <row r="124" spans="2:12" ht="18.75">
      <c r="B124" s="54" t="s">
        <v>987</v>
      </c>
      <c r="C124" s="51">
        <v>3</v>
      </c>
      <c r="D124" s="55" t="s">
        <v>988</v>
      </c>
      <c r="E124" s="334">
        <v>70320</v>
      </c>
      <c r="F124" s="335" t="s">
        <v>18</v>
      </c>
      <c r="G124" s="69">
        <f t="shared" si="8"/>
        <v>113.09830159547091</v>
      </c>
      <c r="H124" s="18">
        <v>62176</v>
      </c>
      <c r="I124" s="336">
        <v>8453838</v>
      </c>
      <c r="J124" s="71">
        <f t="shared" si="9"/>
        <v>150.9239583253368</v>
      </c>
      <c r="K124" s="337">
        <f t="shared" si="5"/>
        <v>8.7052076863808225E-2</v>
      </c>
      <c r="L124" s="18">
        <v>5601389</v>
      </c>
    </row>
    <row r="125" spans="2:12" ht="18.75">
      <c r="B125" s="54" t="s">
        <v>989</v>
      </c>
      <c r="C125" s="51">
        <v>4</v>
      </c>
      <c r="D125" s="55" t="s">
        <v>990</v>
      </c>
      <c r="E125" s="334">
        <v>170</v>
      </c>
      <c r="F125" s="335" t="s">
        <v>18</v>
      </c>
      <c r="G125" s="69">
        <f t="shared" si="8"/>
        <v>86.734693877551024</v>
      </c>
      <c r="H125" s="18">
        <v>196</v>
      </c>
      <c r="I125" s="336">
        <v>23484</v>
      </c>
      <c r="J125" s="71">
        <f t="shared" si="9"/>
        <v>126.91995892557964</v>
      </c>
      <c r="K125" s="337">
        <f t="shared" si="5"/>
        <v>2.418228233223386E-4</v>
      </c>
      <c r="L125" s="17">
        <v>18503</v>
      </c>
    </row>
    <row r="126" spans="2:12" ht="18.75">
      <c r="B126" s="54" t="s">
        <v>991</v>
      </c>
      <c r="C126" s="51">
        <v>4</v>
      </c>
      <c r="D126" s="55" t="s">
        <v>992</v>
      </c>
      <c r="E126" s="334">
        <v>70065</v>
      </c>
      <c r="F126" s="335" t="s">
        <v>18</v>
      </c>
      <c r="G126" s="69">
        <f t="shared" si="8"/>
        <v>113.22538420516798</v>
      </c>
      <c r="H126" s="17">
        <v>61881</v>
      </c>
      <c r="I126" s="336">
        <v>8402508</v>
      </c>
      <c r="J126" s="71">
        <f t="shared" si="9"/>
        <v>151.13916823801489</v>
      </c>
      <c r="K126" s="337">
        <f t="shared" si="5"/>
        <v>8.6523514203225044E-2</v>
      </c>
      <c r="L126" s="17">
        <v>5559451</v>
      </c>
    </row>
    <row r="127" spans="2:12" ht="18.75">
      <c r="B127" s="52" t="s">
        <v>97</v>
      </c>
      <c r="C127" s="50">
        <v>2</v>
      </c>
      <c r="D127" s="57" t="s">
        <v>98</v>
      </c>
      <c r="E127" s="330">
        <v>49999</v>
      </c>
      <c r="F127" s="331" t="s">
        <v>18</v>
      </c>
      <c r="G127" s="65">
        <f t="shared" si="8"/>
        <v>107.99619845778344</v>
      </c>
      <c r="H127" s="16">
        <v>46297</v>
      </c>
      <c r="I127" s="332">
        <v>17751436</v>
      </c>
      <c r="J127" s="67">
        <f t="shared" si="9"/>
        <v>161.96513970986405</v>
      </c>
      <c r="K127" s="333">
        <f t="shared" si="5"/>
        <v>0.18279264058702954</v>
      </c>
      <c r="L127" s="16">
        <v>10960035</v>
      </c>
    </row>
    <row r="128" spans="2:12" ht="18.75">
      <c r="B128" s="54" t="s">
        <v>993</v>
      </c>
      <c r="C128" s="51">
        <v>3</v>
      </c>
      <c r="D128" s="55" t="s">
        <v>994</v>
      </c>
      <c r="E128" s="334">
        <v>35513</v>
      </c>
      <c r="F128" s="335" t="s">
        <v>18</v>
      </c>
      <c r="G128" s="69">
        <f t="shared" si="8"/>
        <v>145.53911724929307</v>
      </c>
      <c r="H128" s="18">
        <v>24401</v>
      </c>
      <c r="I128" s="336">
        <v>116436</v>
      </c>
      <c r="J128" s="71">
        <f t="shared" si="9"/>
        <v>201.80948419301163</v>
      </c>
      <c r="K128" s="337">
        <f t="shared" si="5"/>
        <v>1.1989815302486724E-3</v>
      </c>
      <c r="L128" s="18">
        <v>57696</v>
      </c>
    </row>
    <row r="129" spans="2:12" ht="18.75">
      <c r="B129" s="54" t="s">
        <v>995</v>
      </c>
      <c r="C129" s="51">
        <v>3</v>
      </c>
      <c r="D129" s="55" t="s">
        <v>996</v>
      </c>
      <c r="E129" s="334">
        <v>4356</v>
      </c>
      <c r="F129" s="335" t="s">
        <v>35</v>
      </c>
      <c r="G129" s="69">
        <f t="shared" si="8"/>
        <v>159.97062063900108</v>
      </c>
      <c r="H129" s="18">
        <v>2723</v>
      </c>
      <c r="I129" s="336">
        <v>6251044</v>
      </c>
      <c r="J129" s="71">
        <f t="shared" si="9"/>
        <v>187.84912314653931</v>
      </c>
      <c r="K129" s="337">
        <f t="shared" si="5"/>
        <v>6.4369149582360966E-2</v>
      </c>
      <c r="L129" s="17">
        <v>3327694</v>
      </c>
    </row>
    <row r="130" spans="2:12" ht="18.75">
      <c r="B130" s="54" t="s">
        <v>1307</v>
      </c>
      <c r="C130" s="51">
        <v>4</v>
      </c>
      <c r="D130" s="55" t="s">
        <v>1308</v>
      </c>
      <c r="E130" s="334">
        <v>363</v>
      </c>
      <c r="F130" s="335" t="s">
        <v>18</v>
      </c>
      <c r="G130" s="69" t="s">
        <v>1305</v>
      </c>
      <c r="H130" s="17"/>
      <c r="I130" s="336">
        <v>819</v>
      </c>
      <c r="J130" s="71" t="s">
        <v>1305</v>
      </c>
      <c r="K130" s="337">
        <f t="shared" si="5"/>
        <v>8.4335246253191668E-6</v>
      </c>
      <c r="L130" s="17"/>
    </row>
    <row r="131" spans="2:12" ht="18.75">
      <c r="B131" s="54" t="s">
        <v>997</v>
      </c>
      <c r="C131" s="51">
        <v>4</v>
      </c>
      <c r="D131" s="55" t="s">
        <v>998</v>
      </c>
      <c r="E131" s="334">
        <v>852</v>
      </c>
      <c r="F131" s="335" t="s">
        <v>18</v>
      </c>
      <c r="G131" s="69">
        <f t="shared" si="8"/>
        <v>178.24267782426779</v>
      </c>
      <c r="H131" s="17">
        <v>478</v>
      </c>
      <c r="I131" s="336">
        <v>905484</v>
      </c>
      <c r="J131" s="71">
        <f t="shared" si="9"/>
        <v>263.32543294606893</v>
      </c>
      <c r="K131" s="337">
        <f t="shared" si="5"/>
        <v>9.3240801121275956E-3</v>
      </c>
      <c r="L131" s="17">
        <v>343865</v>
      </c>
    </row>
    <row r="132" spans="2:12" ht="18.75">
      <c r="B132" s="54" t="s">
        <v>99</v>
      </c>
      <c r="C132" s="51">
        <v>3</v>
      </c>
      <c r="D132" s="55" t="s">
        <v>999</v>
      </c>
      <c r="E132" s="334">
        <v>22</v>
      </c>
      <c r="F132" s="335" t="s">
        <v>18</v>
      </c>
      <c r="G132" s="69">
        <f t="shared" si="8"/>
        <v>91.666666666666657</v>
      </c>
      <c r="H132" s="17">
        <v>24</v>
      </c>
      <c r="I132" s="336">
        <v>131056</v>
      </c>
      <c r="J132" s="71">
        <f t="shared" si="9"/>
        <v>148.19136786639075</v>
      </c>
      <c r="K132" s="337">
        <f t="shared" si="5"/>
        <v>1.3495286975529046E-3</v>
      </c>
      <c r="L132" s="17">
        <v>88437</v>
      </c>
    </row>
    <row r="133" spans="2:12" ht="18.75">
      <c r="B133" s="54" t="s">
        <v>1000</v>
      </c>
      <c r="C133" s="51">
        <v>3</v>
      </c>
      <c r="D133" s="55" t="s">
        <v>1001</v>
      </c>
      <c r="E133" s="334">
        <v>164</v>
      </c>
      <c r="F133" s="335" t="s">
        <v>18</v>
      </c>
      <c r="G133" s="69">
        <f t="shared" si="8"/>
        <v>129.13385826771653</v>
      </c>
      <c r="H133" s="17">
        <v>127</v>
      </c>
      <c r="I133" s="336">
        <v>860229</v>
      </c>
      <c r="J133" s="71">
        <f t="shared" si="9"/>
        <v>176.82720769610262</v>
      </c>
      <c r="K133" s="337">
        <f t="shared" si="5"/>
        <v>8.8580738155234207E-3</v>
      </c>
      <c r="L133" s="17">
        <v>486480</v>
      </c>
    </row>
    <row r="134" spans="2:12" ht="18.75">
      <c r="B134" s="54" t="s">
        <v>1002</v>
      </c>
      <c r="C134" s="51">
        <v>3</v>
      </c>
      <c r="D134" s="55" t="s">
        <v>1003</v>
      </c>
      <c r="E134" s="334">
        <v>6712</v>
      </c>
      <c r="F134" s="335" t="s">
        <v>18</v>
      </c>
      <c r="G134" s="69">
        <f t="shared" si="8"/>
        <v>125.52833364503459</v>
      </c>
      <c r="H134" s="17">
        <v>5347</v>
      </c>
      <c r="I134" s="336">
        <v>2962284</v>
      </c>
      <c r="J134" s="71">
        <f t="shared" si="9"/>
        <v>204.3645093859304</v>
      </c>
      <c r="K134" s="337">
        <f t="shared" si="5"/>
        <v>3.0503656973368699E-2</v>
      </c>
      <c r="L134" s="17">
        <v>1449510</v>
      </c>
    </row>
    <row r="135" spans="2:12" ht="18.75">
      <c r="B135" s="54" t="s">
        <v>1004</v>
      </c>
      <c r="C135" s="51">
        <v>4</v>
      </c>
      <c r="D135" s="55" t="s">
        <v>1005</v>
      </c>
      <c r="E135" s="334">
        <v>6074</v>
      </c>
      <c r="F135" s="335" t="s">
        <v>18</v>
      </c>
      <c r="G135" s="69">
        <f t="shared" si="8"/>
        <v>129.42680588109951</v>
      </c>
      <c r="H135" s="17">
        <v>4693</v>
      </c>
      <c r="I135" s="336">
        <v>2741386</v>
      </c>
      <c r="J135" s="71">
        <f t="shared" si="9"/>
        <v>220.71089333862557</v>
      </c>
      <c r="K135" s="337">
        <f t="shared" ref="K135:K198" si="10">I135/$I$407*100</f>
        <v>2.8228994308309174E-2</v>
      </c>
      <c r="L135" s="17">
        <v>1242071</v>
      </c>
    </row>
    <row r="136" spans="2:12" ht="18.75">
      <c r="B136" s="242" t="s">
        <v>1006</v>
      </c>
      <c r="C136" s="72">
        <v>4</v>
      </c>
      <c r="D136" s="338" t="s">
        <v>1007</v>
      </c>
      <c r="E136" s="334">
        <v>97</v>
      </c>
      <c r="F136" s="335" t="s">
        <v>18</v>
      </c>
      <c r="G136" s="69">
        <f t="shared" si="8"/>
        <v>97</v>
      </c>
      <c r="H136" s="17">
        <v>100</v>
      </c>
      <c r="I136" s="336">
        <v>8131</v>
      </c>
      <c r="J136" s="71">
        <f t="shared" si="9"/>
        <v>195.22208883553424</v>
      </c>
      <c r="K136" s="337">
        <f t="shared" si="10"/>
        <v>8.3727702965165021E-5</v>
      </c>
      <c r="L136" s="17">
        <v>4165</v>
      </c>
    </row>
    <row r="137" spans="2:12" ht="18.75">
      <c r="B137" s="54" t="s">
        <v>1008</v>
      </c>
      <c r="C137" s="51">
        <v>4</v>
      </c>
      <c r="D137" s="55" t="s">
        <v>1009</v>
      </c>
      <c r="E137" s="334">
        <v>392</v>
      </c>
      <c r="F137" s="335" t="s">
        <v>18</v>
      </c>
      <c r="G137" s="69">
        <f t="shared" si="8"/>
        <v>101.81818181818181</v>
      </c>
      <c r="H137" s="17">
        <v>385</v>
      </c>
      <c r="I137" s="336">
        <v>113154</v>
      </c>
      <c r="J137" s="71">
        <f t="shared" si="9"/>
        <v>111.13031692872785</v>
      </c>
      <c r="K137" s="337">
        <f t="shared" si="10"/>
        <v>1.1651856476842066E-3</v>
      </c>
      <c r="L137" s="17">
        <v>101821</v>
      </c>
    </row>
    <row r="138" spans="2:12" ht="18.75">
      <c r="B138" s="54" t="s">
        <v>1010</v>
      </c>
      <c r="C138" s="51">
        <v>3</v>
      </c>
      <c r="D138" s="55" t="s">
        <v>1011</v>
      </c>
      <c r="E138" s="334">
        <v>186</v>
      </c>
      <c r="F138" s="335" t="s">
        <v>18</v>
      </c>
      <c r="G138" s="69">
        <f t="shared" si="8"/>
        <v>99.465240641711233</v>
      </c>
      <c r="H138" s="17">
        <v>187</v>
      </c>
      <c r="I138" s="336">
        <v>55518</v>
      </c>
      <c r="J138" s="71">
        <f t="shared" si="9"/>
        <v>75.311321522558941</v>
      </c>
      <c r="K138" s="337">
        <f t="shared" si="10"/>
        <v>5.7168793668921803E-4</v>
      </c>
      <c r="L138" s="17">
        <v>73718</v>
      </c>
    </row>
    <row r="139" spans="2:12" ht="18.75">
      <c r="B139" s="54" t="s">
        <v>1012</v>
      </c>
      <c r="C139" s="51">
        <v>4</v>
      </c>
      <c r="D139" s="55" t="s">
        <v>1013</v>
      </c>
      <c r="E139" s="334">
        <v>35</v>
      </c>
      <c r="F139" s="335" t="s">
        <v>18</v>
      </c>
      <c r="G139" s="69">
        <f t="shared" si="8"/>
        <v>53.030303030303031</v>
      </c>
      <c r="H139" s="17">
        <v>66</v>
      </c>
      <c r="I139" s="336">
        <v>20762</v>
      </c>
      <c r="J139" s="71">
        <f t="shared" si="9"/>
        <v>64.812386838983585</v>
      </c>
      <c r="K139" s="337">
        <f t="shared" si="10"/>
        <v>2.1379345332219358E-4</v>
      </c>
      <c r="L139" s="17">
        <v>32034</v>
      </c>
    </row>
    <row r="140" spans="2:12" ht="18.75">
      <c r="B140" s="52" t="s">
        <v>105</v>
      </c>
      <c r="C140" s="50">
        <v>2</v>
      </c>
      <c r="D140" s="57" t="s">
        <v>106</v>
      </c>
      <c r="E140" s="330">
        <v>1056283</v>
      </c>
      <c r="F140" s="331" t="s">
        <v>18</v>
      </c>
      <c r="G140" s="65">
        <f t="shared" si="8"/>
        <v>98.071316626062156</v>
      </c>
      <c r="H140" s="16">
        <v>1077056</v>
      </c>
      <c r="I140" s="332">
        <v>24768731</v>
      </c>
      <c r="J140" s="67">
        <f t="shared" si="9"/>
        <v>138.61756342610104</v>
      </c>
      <c r="K140" s="333">
        <f t="shared" si="10"/>
        <v>0.25505214020318223</v>
      </c>
      <c r="L140" s="16">
        <v>17868393</v>
      </c>
    </row>
    <row r="141" spans="2:12" ht="18.75">
      <c r="B141" s="54" t="s">
        <v>1014</v>
      </c>
      <c r="C141" s="51">
        <v>3</v>
      </c>
      <c r="D141" s="55" t="s">
        <v>1015</v>
      </c>
      <c r="E141" s="334">
        <v>1056283</v>
      </c>
      <c r="F141" s="335" t="s">
        <v>18</v>
      </c>
      <c r="G141" s="69">
        <f t="shared" si="8"/>
        <v>98.071316626062156</v>
      </c>
      <c r="H141" s="18">
        <v>1077056</v>
      </c>
      <c r="I141" s="336">
        <v>24768731</v>
      </c>
      <c r="J141" s="71">
        <f t="shared" si="9"/>
        <v>138.61756342610104</v>
      </c>
      <c r="K141" s="337">
        <f t="shared" si="10"/>
        <v>0.25505214020318223</v>
      </c>
      <c r="L141" s="17">
        <v>17868393</v>
      </c>
    </row>
    <row r="142" spans="2:12" ht="18.75">
      <c r="B142" s="54" t="s">
        <v>1016</v>
      </c>
      <c r="C142" s="51">
        <v>4</v>
      </c>
      <c r="D142" s="55" t="s">
        <v>1017</v>
      </c>
      <c r="E142" s="334">
        <v>518207</v>
      </c>
      <c r="F142" s="335" t="s">
        <v>18</v>
      </c>
      <c r="G142" s="69">
        <f t="shared" si="8"/>
        <v>103.68847456745362</v>
      </c>
      <c r="H142" s="17">
        <v>499773</v>
      </c>
      <c r="I142" s="336">
        <v>6718958</v>
      </c>
      <c r="J142" s="71">
        <f t="shared" si="9"/>
        <v>155.57065195369853</v>
      </c>
      <c r="K142" s="337">
        <f t="shared" si="10"/>
        <v>6.9187420939542388E-2</v>
      </c>
      <c r="L142" s="17">
        <v>4318911</v>
      </c>
    </row>
    <row r="143" spans="2:12" ht="18.75">
      <c r="B143" s="54" t="s">
        <v>1018</v>
      </c>
      <c r="C143" s="51">
        <v>5</v>
      </c>
      <c r="D143" s="55" t="s">
        <v>1019</v>
      </c>
      <c r="E143" s="334">
        <v>1864</v>
      </c>
      <c r="F143" s="335" t="s">
        <v>18</v>
      </c>
      <c r="G143" s="69">
        <f t="shared" si="8"/>
        <v>85.977859778597789</v>
      </c>
      <c r="H143" s="17">
        <v>2168</v>
      </c>
      <c r="I143" s="336">
        <v>181397</v>
      </c>
      <c r="J143" s="71">
        <f t="shared" si="9"/>
        <v>94.612130790133889</v>
      </c>
      <c r="K143" s="337">
        <f t="shared" si="10"/>
        <v>1.8679072850537497E-3</v>
      </c>
      <c r="L143" s="17">
        <v>191727</v>
      </c>
    </row>
    <row r="144" spans="2:12" ht="18.75">
      <c r="B144" s="54" t="s">
        <v>1020</v>
      </c>
      <c r="C144" s="51">
        <v>5</v>
      </c>
      <c r="D144" s="55" t="s">
        <v>1021</v>
      </c>
      <c r="E144" s="334">
        <v>184716</v>
      </c>
      <c r="F144" s="335" t="s">
        <v>18</v>
      </c>
      <c r="G144" s="69">
        <f t="shared" si="8"/>
        <v>123.78437784806732</v>
      </c>
      <c r="H144" s="17">
        <v>149224</v>
      </c>
      <c r="I144" s="336">
        <v>3517365</v>
      </c>
      <c r="J144" s="71">
        <f t="shared" si="9"/>
        <v>155.38288164914061</v>
      </c>
      <c r="K144" s="337">
        <f t="shared" si="10"/>
        <v>3.6219516903218264E-2</v>
      </c>
      <c r="L144" s="17">
        <v>2263676</v>
      </c>
    </row>
    <row r="145" spans="2:12" ht="18.75">
      <c r="B145" s="54" t="s">
        <v>1022</v>
      </c>
      <c r="C145" s="51">
        <v>4</v>
      </c>
      <c r="D145" s="55" t="s">
        <v>1023</v>
      </c>
      <c r="E145" s="334">
        <v>533100</v>
      </c>
      <c r="F145" s="335" t="s">
        <v>341</v>
      </c>
      <c r="G145" s="69">
        <f t="shared" ref="G145:G153" si="11">IF(F145="","",E145/H145*100)</f>
        <v>45.678180892793797</v>
      </c>
      <c r="H145" s="17">
        <v>1167078</v>
      </c>
      <c r="I145" s="336">
        <v>124458</v>
      </c>
      <c r="J145" s="71">
        <f t="shared" si="9"/>
        <v>78.151118032313363</v>
      </c>
      <c r="K145" s="337">
        <f t="shared" si="10"/>
        <v>1.2815868227325678E-3</v>
      </c>
      <c r="L145" s="17">
        <v>159253</v>
      </c>
    </row>
    <row r="146" spans="2:12" ht="18.75">
      <c r="B146" s="54" t="s">
        <v>1024</v>
      </c>
      <c r="C146" s="51">
        <v>4</v>
      </c>
      <c r="D146" s="55" t="s">
        <v>1025</v>
      </c>
      <c r="E146" s="334">
        <v>330741</v>
      </c>
      <c r="F146" s="335" t="s">
        <v>18</v>
      </c>
      <c r="G146" s="69">
        <f t="shared" si="11"/>
        <v>86.452865895736181</v>
      </c>
      <c r="H146" s="17">
        <v>382568</v>
      </c>
      <c r="I146" s="336">
        <v>8326005</v>
      </c>
      <c r="J146" s="71">
        <f t="shared" si="9"/>
        <v>138.4877203248322</v>
      </c>
      <c r="K146" s="337">
        <f t="shared" si="10"/>
        <v>8.5735736505531762E-2</v>
      </c>
      <c r="L146" s="17">
        <v>6012089</v>
      </c>
    </row>
    <row r="147" spans="2:12" ht="18.75">
      <c r="B147" s="54" t="s">
        <v>1026</v>
      </c>
      <c r="C147" s="51">
        <v>4</v>
      </c>
      <c r="D147" s="55" t="s">
        <v>1027</v>
      </c>
      <c r="E147" s="334">
        <v>27163</v>
      </c>
      <c r="F147" s="335" t="s">
        <v>18</v>
      </c>
      <c r="G147" s="69">
        <f t="shared" si="11"/>
        <v>119.5081173830789</v>
      </c>
      <c r="H147" s="17">
        <v>22729</v>
      </c>
      <c r="I147" s="336">
        <v>544776</v>
      </c>
      <c r="J147" s="71">
        <f t="shared" si="9"/>
        <v>160.29565376025798</v>
      </c>
      <c r="K147" s="337">
        <f t="shared" si="10"/>
        <v>5.6097458013221911E-3</v>
      </c>
      <c r="L147" s="17">
        <v>339857</v>
      </c>
    </row>
    <row r="148" spans="2:12" ht="18.75">
      <c r="B148" s="54" t="s">
        <v>1028</v>
      </c>
      <c r="C148" s="51">
        <v>4</v>
      </c>
      <c r="D148" s="55" t="s">
        <v>1029</v>
      </c>
      <c r="E148" s="334">
        <v>29765</v>
      </c>
      <c r="F148" s="335" t="s">
        <v>18</v>
      </c>
      <c r="G148" s="69">
        <f t="shared" si="11"/>
        <v>94.82621300455574</v>
      </c>
      <c r="H148" s="17">
        <v>31389</v>
      </c>
      <c r="I148" s="336">
        <v>1444498</v>
      </c>
      <c r="J148" s="71">
        <f t="shared" si="9"/>
        <v>121.51791182389007</v>
      </c>
      <c r="K148" s="337">
        <f t="shared" si="10"/>
        <v>1.4874492618100471E-2</v>
      </c>
      <c r="L148" s="17">
        <v>1188712</v>
      </c>
    </row>
    <row r="149" spans="2:12" ht="18.75">
      <c r="B149" s="54" t="s">
        <v>1030</v>
      </c>
      <c r="C149" s="51">
        <v>4</v>
      </c>
      <c r="D149" s="55" t="s">
        <v>1031</v>
      </c>
      <c r="E149" s="334">
        <v>4237</v>
      </c>
      <c r="F149" s="335" t="s">
        <v>18</v>
      </c>
      <c r="G149" s="69">
        <f t="shared" si="11"/>
        <v>214.31461810824484</v>
      </c>
      <c r="H149" s="17">
        <v>1977</v>
      </c>
      <c r="I149" s="336">
        <v>322002</v>
      </c>
      <c r="J149" s="71">
        <f t="shared" si="9"/>
        <v>248.81158434814861</v>
      </c>
      <c r="K149" s="337">
        <f t="shared" si="10"/>
        <v>3.3157653191721891E-3</v>
      </c>
      <c r="L149" s="17">
        <v>129416</v>
      </c>
    </row>
    <row r="150" spans="2:12" ht="18.75">
      <c r="B150" s="52" t="s">
        <v>109</v>
      </c>
      <c r="C150" s="50">
        <v>2</v>
      </c>
      <c r="D150" s="57" t="s">
        <v>110</v>
      </c>
      <c r="E150" s="330">
        <v>1902155</v>
      </c>
      <c r="F150" s="331" t="s">
        <v>18</v>
      </c>
      <c r="G150" s="65">
        <f t="shared" si="11"/>
        <v>74.609616011440778</v>
      </c>
      <c r="H150" s="16">
        <v>2549477</v>
      </c>
      <c r="I150" s="332">
        <v>90904010</v>
      </c>
      <c r="J150" s="67">
        <f t="shared" si="9"/>
        <v>110.76582427754016</v>
      </c>
      <c r="K150" s="333">
        <f t="shared" si="10"/>
        <v>0.93606984966454199</v>
      </c>
      <c r="L150" s="16">
        <v>82068644</v>
      </c>
    </row>
    <row r="151" spans="2:12" ht="18.75">
      <c r="B151" s="54" t="s">
        <v>111</v>
      </c>
      <c r="C151" s="51">
        <v>3</v>
      </c>
      <c r="D151" s="55" t="s">
        <v>1032</v>
      </c>
      <c r="E151" s="334">
        <v>1789656</v>
      </c>
      <c r="F151" s="335" t="s">
        <v>18</v>
      </c>
      <c r="G151" s="69">
        <f t="shared" si="11"/>
        <v>72.764560181759336</v>
      </c>
      <c r="H151" s="18">
        <v>2459516</v>
      </c>
      <c r="I151" s="336">
        <v>26141158</v>
      </c>
      <c r="J151" s="71">
        <f t="shared" si="9"/>
        <v>64.626216814615987</v>
      </c>
      <c r="K151" s="337">
        <f t="shared" si="10"/>
        <v>0.26918449295159846</v>
      </c>
      <c r="L151" s="17">
        <v>40449773</v>
      </c>
    </row>
    <row r="152" spans="2:12" ht="18.75">
      <c r="B152" s="54" t="s">
        <v>1033</v>
      </c>
      <c r="C152" s="51">
        <v>3</v>
      </c>
      <c r="D152" s="55" t="s">
        <v>1034</v>
      </c>
      <c r="E152" s="334">
        <v>15267</v>
      </c>
      <c r="F152" s="335" t="s">
        <v>18</v>
      </c>
      <c r="G152" s="69">
        <f t="shared" si="11"/>
        <v>162.2422954303932</v>
      </c>
      <c r="H152" s="17">
        <v>9410</v>
      </c>
      <c r="I152" s="336">
        <v>3300541</v>
      </c>
      <c r="J152" s="71">
        <f t="shared" si="9"/>
        <v>180.80965343375206</v>
      </c>
      <c r="K152" s="337">
        <f t="shared" si="10"/>
        <v>3.3986805617064166E-2</v>
      </c>
      <c r="L152" s="17">
        <v>1825423</v>
      </c>
    </row>
    <row r="153" spans="2:12" ht="18.75">
      <c r="B153" s="54" t="s">
        <v>1035</v>
      </c>
      <c r="C153" s="51">
        <v>3</v>
      </c>
      <c r="D153" s="55" t="s">
        <v>1036</v>
      </c>
      <c r="E153" s="334">
        <v>40263</v>
      </c>
      <c r="F153" s="335" t="s">
        <v>18</v>
      </c>
      <c r="G153" s="69">
        <f t="shared" si="11"/>
        <v>117.17645004510928</v>
      </c>
      <c r="H153" s="17">
        <v>34361</v>
      </c>
      <c r="I153" s="336">
        <v>19972198</v>
      </c>
      <c r="J153" s="71">
        <f t="shared" si="9"/>
        <v>183.6306467794895</v>
      </c>
      <c r="K153" s="337">
        <f t="shared" si="10"/>
        <v>0.20566059054304056</v>
      </c>
      <c r="L153" s="17">
        <v>10876288</v>
      </c>
    </row>
    <row r="154" spans="2:12" ht="18.75">
      <c r="B154" s="54" t="s">
        <v>1309</v>
      </c>
      <c r="C154" s="51">
        <v>4</v>
      </c>
      <c r="D154" s="55" t="s">
        <v>1310</v>
      </c>
      <c r="E154" s="334"/>
      <c r="F154" s="335" t="s">
        <v>18</v>
      </c>
      <c r="G154" s="69"/>
      <c r="H154" s="17"/>
      <c r="I154" s="336">
        <v>303</v>
      </c>
      <c r="J154" s="71" t="s">
        <v>1305</v>
      </c>
      <c r="K154" s="337">
        <f t="shared" si="10"/>
        <v>3.1200951910521463E-6</v>
      </c>
      <c r="L154" s="17"/>
    </row>
    <row r="155" spans="2:12" ht="18.75">
      <c r="B155" s="242" t="s">
        <v>1037</v>
      </c>
      <c r="C155" s="72">
        <v>4</v>
      </c>
      <c r="D155" s="338" t="s">
        <v>1038</v>
      </c>
      <c r="E155" s="334">
        <v>50</v>
      </c>
      <c r="F155" s="335" t="s">
        <v>18</v>
      </c>
      <c r="G155" s="69">
        <f t="shared" ref="G155:G218" si="12">IF(F155="","",E155/H155*100)</f>
        <v>80.645161290322577</v>
      </c>
      <c r="H155" s="17">
        <v>62</v>
      </c>
      <c r="I155" s="336">
        <v>30221</v>
      </c>
      <c r="J155" s="71">
        <f t="shared" si="9"/>
        <v>88.859159070861509</v>
      </c>
      <c r="K155" s="337">
        <f t="shared" si="10"/>
        <v>3.1119602893989081E-4</v>
      </c>
      <c r="L155" s="17">
        <v>34010</v>
      </c>
    </row>
    <row r="156" spans="2:12" ht="18.75">
      <c r="B156" s="54" t="s">
        <v>1039</v>
      </c>
      <c r="C156" s="51">
        <v>4</v>
      </c>
      <c r="D156" s="55" t="s">
        <v>1040</v>
      </c>
      <c r="E156" s="334">
        <v>282</v>
      </c>
      <c r="F156" s="335" t="s">
        <v>18</v>
      </c>
      <c r="G156" s="69">
        <f t="shared" si="12"/>
        <v>78.551532033426184</v>
      </c>
      <c r="H156" s="17">
        <v>359</v>
      </c>
      <c r="I156" s="336">
        <v>24361</v>
      </c>
      <c r="J156" s="71">
        <f t="shared" si="9"/>
        <v>86.267219094160566</v>
      </c>
      <c r="K156" s="337">
        <f t="shared" si="10"/>
        <v>2.5085359389181961E-4</v>
      </c>
      <c r="L156" s="17">
        <v>28239</v>
      </c>
    </row>
    <row r="157" spans="2:12" ht="18.75">
      <c r="B157" s="54" t="s">
        <v>1041</v>
      </c>
      <c r="C157" s="51">
        <v>4</v>
      </c>
      <c r="D157" s="55" t="s">
        <v>1042</v>
      </c>
      <c r="E157" s="334">
        <v>4604</v>
      </c>
      <c r="F157" s="335" t="s">
        <v>18</v>
      </c>
      <c r="G157" s="69">
        <f t="shared" si="12"/>
        <v>112.6774351443955</v>
      </c>
      <c r="H157" s="17">
        <v>4086</v>
      </c>
      <c r="I157" s="336">
        <v>280006</v>
      </c>
      <c r="J157" s="71">
        <f t="shared" si="9"/>
        <v>174.83110428451906</v>
      </c>
      <c r="K157" s="337">
        <f t="shared" si="10"/>
        <v>2.8833180662235884E-3</v>
      </c>
      <c r="L157" s="17">
        <v>160158</v>
      </c>
    </row>
    <row r="158" spans="2:12" ht="18.75">
      <c r="B158" s="54" t="s">
        <v>1043</v>
      </c>
      <c r="C158" s="51">
        <v>4</v>
      </c>
      <c r="D158" s="55" t="s">
        <v>1044</v>
      </c>
      <c r="E158" s="334">
        <v>3733</v>
      </c>
      <c r="F158" s="335" t="s">
        <v>18</v>
      </c>
      <c r="G158" s="69">
        <f t="shared" si="12"/>
        <v>118.88535031847134</v>
      </c>
      <c r="H158" s="17">
        <v>3140</v>
      </c>
      <c r="I158" s="336">
        <v>11822219</v>
      </c>
      <c r="J158" s="71">
        <f t="shared" si="9"/>
        <v>167.26209946689906</v>
      </c>
      <c r="K158" s="337">
        <f t="shared" si="10"/>
        <v>0.12173745428866441</v>
      </c>
      <c r="L158" s="17">
        <v>7068080</v>
      </c>
    </row>
    <row r="159" spans="2:12" ht="18.75">
      <c r="B159" s="54" t="s">
        <v>1045</v>
      </c>
      <c r="C159" s="51">
        <v>4</v>
      </c>
      <c r="D159" s="55" t="s">
        <v>1046</v>
      </c>
      <c r="E159" s="334">
        <v>4473</v>
      </c>
      <c r="F159" s="335" t="s">
        <v>18</v>
      </c>
      <c r="G159" s="69">
        <f t="shared" si="12"/>
        <v>194.22492401215806</v>
      </c>
      <c r="H159" s="17">
        <v>2303</v>
      </c>
      <c r="I159" s="336">
        <v>725619</v>
      </c>
      <c r="J159" s="71">
        <f t="shared" ref="J159:J222" si="13">I159/L159*100</f>
        <v>350.20391025053209</v>
      </c>
      <c r="K159" s="337">
        <f t="shared" si="10"/>
        <v>7.4719483578748087E-3</v>
      </c>
      <c r="L159" s="17">
        <v>207199</v>
      </c>
    </row>
    <row r="160" spans="2:12" ht="18.75">
      <c r="B160" s="54" t="s">
        <v>1047</v>
      </c>
      <c r="C160" s="51">
        <v>4</v>
      </c>
      <c r="D160" s="55" t="s">
        <v>1048</v>
      </c>
      <c r="E160" s="334">
        <v>46</v>
      </c>
      <c r="F160" s="335" t="s">
        <v>18</v>
      </c>
      <c r="G160" s="69">
        <f t="shared" si="12"/>
        <v>153.33333333333334</v>
      </c>
      <c r="H160" s="17">
        <v>30</v>
      </c>
      <c r="I160" s="336">
        <v>78656</v>
      </c>
      <c r="J160" s="71">
        <f t="shared" si="13"/>
        <v>258.5497337453159</v>
      </c>
      <c r="K160" s="337">
        <f t="shared" si="10"/>
        <v>8.099478790343156E-4</v>
      </c>
      <c r="L160" s="17">
        <v>30422</v>
      </c>
    </row>
    <row r="161" spans="2:12" ht="18.75">
      <c r="B161" s="54" t="s">
        <v>1049</v>
      </c>
      <c r="C161" s="51">
        <v>4</v>
      </c>
      <c r="D161" s="55" t="s">
        <v>1050</v>
      </c>
      <c r="E161" s="334">
        <v>6665</v>
      </c>
      <c r="F161" s="335" t="s">
        <v>18</v>
      </c>
      <c r="G161" s="69">
        <f t="shared" si="12"/>
        <v>66.536887291604273</v>
      </c>
      <c r="H161" s="17">
        <v>10017</v>
      </c>
      <c r="I161" s="336">
        <v>375126</v>
      </c>
      <c r="J161" s="71">
        <f t="shared" si="13"/>
        <v>91.792808797404234</v>
      </c>
      <c r="K161" s="337">
        <f t="shared" si="10"/>
        <v>3.8628014146489358E-3</v>
      </c>
      <c r="L161" s="17">
        <v>408666</v>
      </c>
    </row>
    <row r="162" spans="2:12" ht="18.75">
      <c r="B162" s="54" t="s">
        <v>1051</v>
      </c>
      <c r="C162" s="51">
        <v>3</v>
      </c>
      <c r="D162" s="55" t="s">
        <v>1052</v>
      </c>
      <c r="E162" s="334">
        <v>56893</v>
      </c>
      <c r="F162" s="335" t="s">
        <v>18</v>
      </c>
      <c r="G162" s="69">
        <f t="shared" si="12"/>
        <v>124.47327542827138</v>
      </c>
      <c r="H162" s="17">
        <v>45707</v>
      </c>
      <c r="I162" s="336">
        <v>40709353</v>
      </c>
      <c r="J162" s="71">
        <f t="shared" si="13"/>
        <v>147.88200434121043</v>
      </c>
      <c r="K162" s="337">
        <f t="shared" si="10"/>
        <v>0.41919820635691174</v>
      </c>
      <c r="L162" s="17">
        <v>27528267</v>
      </c>
    </row>
    <row r="163" spans="2:12" ht="18.75">
      <c r="B163" s="54" t="s">
        <v>1053</v>
      </c>
      <c r="C163" s="51">
        <v>4</v>
      </c>
      <c r="D163" s="55" t="s">
        <v>1054</v>
      </c>
      <c r="E163" s="334">
        <v>131</v>
      </c>
      <c r="F163" s="335" t="s">
        <v>18</v>
      </c>
      <c r="G163" s="69">
        <f t="shared" si="12"/>
        <v>64.215686274509807</v>
      </c>
      <c r="H163" s="17">
        <v>204</v>
      </c>
      <c r="I163" s="336">
        <v>35184</v>
      </c>
      <c r="J163" s="71">
        <f t="shared" si="13"/>
        <v>245.32143355180585</v>
      </c>
      <c r="K163" s="337">
        <f t="shared" si="10"/>
        <v>3.6230174654118389E-4</v>
      </c>
      <c r="L163" s="17">
        <v>14342</v>
      </c>
    </row>
    <row r="164" spans="2:12" ht="18.75">
      <c r="B164" s="54" t="s">
        <v>1055</v>
      </c>
      <c r="C164" s="51">
        <v>4</v>
      </c>
      <c r="D164" s="55" t="s">
        <v>1056</v>
      </c>
      <c r="E164" s="334">
        <v>15229</v>
      </c>
      <c r="F164" s="335" t="s">
        <v>18</v>
      </c>
      <c r="G164" s="69">
        <f t="shared" si="12"/>
        <v>126.35028623579191</v>
      </c>
      <c r="H164" s="17">
        <v>12053</v>
      </c>
      <c r="I164" s="336">
        <v>17094250</v>
      </c>
      <c r="J164" s="71">
        <f t="shared" si="13"/>
        <v>153.44300089691123</v>
      </c>
      <c r="K164" s="337">
        <f t="shared" si="10"/>
        <v>0.17602537036185859</v>
      </c>
      <c r="L164" s="17">
        <v>11140456</v>
      </c>
    </row>
    <row r="165" spans="2:12" ht="18.75">
      <c r="B165" s="54" t="s">
        <v>1057</v>
      </c>
      <c r="C165" s="51">
        <v>4</v>
      </c>
      <c r="D165" s="55" t="s">
        <v>1058</v>
      </c>
      <c r="E165" s="334">
        <v>4702</v>
      </c>
      <c r="F165" s="335" t="s">
        <v>18</v>
      </c>
      <c r="G165" s="69">
        <f t="shared" si="12"/>
        <v>111.26360624704212</v>
      </c>
      <c r="H165" s="17">
        <v>4226</v>
      </c>
      <c r="I165" s="336">
        <v>4117341</v>
      </c>
      <c r="J165" s="71">
        <f t="shared" si="13"/>
        <v>118.33510519513328</v>
      </c>
      <c r="K165" s="337">
        <f t="shared" si="10"/>
        <v>4.2397676085880638E-2</v>
      </c>
      <c r="L165" s="17">
        <v>3479391</v>
      </c>
    </row>
    <row r="166" spans="2:12" ht="18.75">
      <c r="B166" s="54" t="s">
        <v>1059</v>
      </c>
      <c r="C166" s="51">
        <v>4</v>
      </c>
      <c r="D166" s="55" t="s">
        <v>1060</v>
      </c>
      <c r="E166" s="334">
        <v>23017</v>
      </c>
      <c r="F166" s="335"/>
      <c r="G166" s="69" t="s">
        <v>1305</v>
      </c>
      <c r="H166" s="18">
        <v>18258</v>
      </c>
      <c r="I166" s="336">
        <v>6830381</v>
      </c>
      <c r="J166" s="71">
        <f t="shared" si="13"/>
        <v>161.76230556450238</v>
      </c>
      <c r="K166" s="337">
        <f t="shared" si="10"/>
        <v>7.0334781884996533E-2</v>
      </c>
      <c r="L166" s="18">
        <v>4222480</v>
      </c>
    </row>
    <row r="167" spans="2:12" ht="18.75">
      <c r="B167" s="52" t="s">
        <v>113</v>
      </c>
      <c r="C167" s="50">
        <v>2</v>
      </c>
      <c r="D167" s="57" t="s">
        <v>114</v>
      </c>
      <c r="E167" s="330"/>
      <c r="F167" s="331" t="s">
        <v>18</v>
      </c>
      <c r="G167" s="65"/>
      <c r="H167" s="16"/>
      <c r="I167" s="332">
        <v>22123460</v>
      </c>
      <c r="J167" s="67">
        <f t="shared" si="13"/>
        <v>128.76282814399019</v>
      </c>
      <c r="K167" s="333">
        <f t="shared" si="10"/>
        <v>0.22781287510044396</v>
      </c>
      <c r="L167" s="16">
        <v>17181558</v>
      </c>
    </row>
    <row r="168" spans="2:12" ht="18.75">
      <c r="B168" s="54" t="s">
        <v>115</v>
      </c>
      <c r="C168" s="51">
        <v>3</v>
      </c>
      <c r="D168" s="55" t="s">
        <v>1061</v>
      </c>
      <c r="E168" s="334">
        <v>1833</v>
      </c>
      <c r="F168" s="335" t="s">
        <v>18</v>
      </c>
      <c r="G168" s="69">
        <f t="shared" si="12"/>
        <v>78.501070663811561</v>
      </c>
      <c r="H168" s="17">
        <v>2335</v>
      </c>
      <c r="I168" s="336">
        <v>1172107</v>
      </c>
      <c r="J168" s="71">
        <f t="shared" si="13"/>
        <v>172.95800543912122</v>
      </c>
      <c r="K168" s="337">
        <f t="shared" si="10"/>
        <v>1.2069588825407781E-2</v>
      </c>
      <c r="L168" s="17">
        <v>677683</v>
      </c>
    </row>
    <row r="169" spans="2:12" ht="18.75">
      <c r="B169" s="54" t="s">
        <v>1062</v>
      </c>
      <c r="C169" s="51">
        <v>4</v>
      </c>
      <c r="D169" s="55" t="s">
        <v>1063</v>
      </c>
      <c r="E169" s="334">
        <v>287</v>
      </c>
      <c r="F169" s="335"/>
      <c r="G169" s="69" t="s">
        <v>1305</v>
      </c>
      <c r="H169" s="17">
        <v>210</v>
      </c>
      <c r="I169" s="336">
        <v>107727</v>
      </c>
      <c r="J169" s="71">
        <f t="shared" si="13"/>
        <v>120.08761858048982</v>
      </c>
      <c r="K169" s="337">
        <f t="shared" si="10"/>
        <v>1.109301962529619E-3</v>
      </c>
      <c r="L169" s="17">
        <v>89707</v>
      </c>
    </row>
    <row r="170" spans="2:12" ht="18.75">
      <c r="B170" s="54" t="s">
        <v>1064</v>
      </c>
      <c r="C170" s="51">
        <v>3</v>
      </c>
      <c r="D170" s="55" t="s">
        <v>1065</v>
      </c>
      <c r="E170" s="334"/>
      <c r="F170" s="335" t="s">
        <v>18</v>
      </c>
      <c r="G170" s="69"/>
      <c r="H170" s="17"/>
      <c r="I170" s="336">
        <v>20949935</v>
      </c>
      <c r="J170" s="71">
        <f t="shared" si="13"/>
        <v>126.97185785798841</v>
      </c>
      <c r="K170" s="337">
        <f t="shared" si="10"/>
        <v>0.2157286846414358</v>
      </c>
      <c r="L170" s="17">
        <v>16499668</v>
      </c>
    </row>
    <row r="171" spans="2:12" ht="18.75">
      <c r="B171" s="54" t="s">
        <v>1066</v>
      </c>
      <c r="C171" s="51">
        <v>4</v>
      </c>
      <c r="D171" s="55" t="s">
        <v>1067</v>
      </c>
      <c r="E171" s="334">
        <v>398</v>
      </c>
      <c r="F171" s="335" t="s">
        <v>18</v>
      </c>
      <c r="G171" s="69">
        <f t="shared" si="12"/>
        <v>93.64705882352942</v>
      </c>
      <c r="H171" s="17">
        <v>425</v>
      </c>
      <c r="I171" s="336">
        <v>858760</v>
      </c>
      <c r="J171" s="71">
        <f t="shared" si="13"/>
        <v>117.65060472049144</v>
      </c>
      <c r="K171" s="337">
        <f t="shared" si="10"/>
        <v>8.8429470173859437E-3</v>
      </c>
      <c r="L171" s="17">
        <v>729924</v>
      </c>
    </row>
    <row r="172" spans="2:12" ht="18.75">
      <c r="B172" s="54" t="s">
        <v>1068</v>
      </c>
      <c r="C172" s="51">
        <v>4</v>
      </c>
      <c r="D172" s="55" t="s">
        <v>1069</v>
      </c>
      <c r="E172" s="334">
        <v>842</v>
      </c>
      <c r="F172" s="335"/>
      <c r="G172" s="69" t="s">
        <v>1305</v>
      </c>
      <c r="H172" s="18">
        <v>611</v>
      </c>
      <c r="I172" s="336">
        <v>424611</v>
      </c>
      <c r="J172" s="71">
        <f t="shared" si="13"/>
        <v>166.04138804814528</v>
      </c>
      <c r="K172" s="337">
        <f t="shared" si="10"/>
        <v>4.3723654758014621E-3</v>
      </c>
      <c r="L172" s="18">
        <v>255726</v>
      </c>
    </row>
    <row r="173" spans="2:12" ht="18.75">
      <c r="B173" s="53" t="s">
        <v>117</v>
      </c>
      <c r="C173" s="49">
        <v>1</v>
      </c>
      <c r="D173" s="56" t="s">
        <v>118</v>
      </c>
      <c r="E173" s="341"/>
      <c r="F173" s="342" t="s">
        <v>18</v>
      </c>
      <c r="G173" s="61"/>
      <c r="H173" s="19"/>
      <c r="I173" s="343">
        <v>1895619250</v>
      </c>
      <c r="J173" s="63">
        <f t="shared" si="13"/>
        <v>195.27413033582661</v>
      </c>
      <c r="K173" s="344">
        <f t="shared" si="10"/>
        <v>19.519843254095299</v>
      </c>
      <c r="L173" s="19">
        <v>970747762</v>
      </c>
    </row>
    <row r="174" spans="2:12" ht="18.75">
      <c r="B174" s="52" t="s">
        <v>119</v>
      </c>
      <c r="C174" s="50">
        <v>2</v>
      </c>
      <c r="D174" s="57" t="s">
        <v>1070</v>
      </c>
      <c r="E174" s="330">
        <v>11468167</v>
      </c>
      <c r="F174" s="331" t="s">
        <v>18</v>
      </c>
      <c r="G174" s="65">
        <f t="shared" si="12"/>
        <v>111.10022105405719</v>
      </c>
      <c r="H174" s="16">
        <v>10322362</v>
      </c>
      <c r="I174" s="332">
        <v>505540428</v>
      </c>
      <c r="J174" s="67">
        <f t="shared" si="13"/>
        <v>287.29285632318204</v>
      </c>
      <c r="K174" s="333">
        <f t="shared" si="10"/>
        <v>5.2057236247037748</v>
      </c>
      <c r="L174" s="16">
        <v>175966933</v>
      </c>
    </row>
    <row r="175" spans="2:12" ht="18.75">
      <c r="B175" s="54" t="s">
        <v>121</v>
      </c>
      <c r="C175" s="51">
        <v>3</v>
      </c>
      <c r="D175" s="55" t="s">
        <v>1071</v>
      </c>
      <c r="E175" s="334">
        <v>11333217</v>
      </c>
      <c r="F175" s="335" t="s">
        <v>18</v>
      </c>
      <c r="G175" s="69">
        <f t="shared" si="12"/>
        <v>114.76896264333188</v>
      </c>
      <c r="H175" s="17">
        <v>9874810</v>
      </c>
      <c r="I175" s="336">
        <v>495405010</v>
      </c>
      <c r="J175" s="71">
        <f t="shared" si="13"/>
        <v>323.21098818561615</v>
      </c>
      <c r="K175" s="337">
        <f t="shared" si="10"/>
        <v>5.1013557403436982</v>
      </c>
      <c r="L175" s="17">
        <v>153276042</v>
      </c>
    </row>
    <row r="176" spans="2:12" ht="18.75">
      <c r="B176" s="54" t="s">
        <v>1072</v>
      </c>
      <c r="C176" s="51">
        <v>4</v>
      </c>
      <c r="D176" s="55" t="s">
        <v>1073</v>
      </c>
      <c r="E176" s="334">
        <v>204561</v>
      </c>
      <c r="F176" s="335" t="s">
        <v>18</v>
      </c>
      <c r="G176" s="69">
        <f t="shared" si="12"/>
        <v>147.87257113115894</v>
      </c>
      <c r="H176" s="17">
        <v>138336</v>
      </c>
      <c r="I176" s="336">
        <v>8888321</v>
      </c>
      <c r="J176" s="71">
        <f t="shared" si="13"/>
        <v>304.35765664025666</v>
      </c>
      <c r="K176" s="337">
        <f t="shared" si="10"/>
        <v>9.1526097718243576E-2</v>
      </c>
      <c r="L176" s="17">
        <v>2920354</v>
      </c>
    </row>
    <row r="177" spans="2:12" ht="18.75">
      <c r="B177" s="54" t="s">
        <v>1074</v>
      </c>
      <c r="C177" s="51">
        <v>4</v>
      </c>
      <c r="D177" s="55" t="s">
        <v>1075</v>
      </c>
      <c r="E177" s="345">
        <v>3565341</v>
      </c>
      <c r="F177" s="346" t="s">
        <v>18</v>
      </c>
      <c r="G177" s="69">
        <f t="shared" si="12"/>
        <v>139.31276338437073</v>
      </c>
      <c r="H177" s="17">
        <v>2559235</v>
      </c>
      <c r="I177" s="336">
        <v>163133490</v>
      </c>
      <c r="J177" s="71">
        <f t="shared" si="13"/>
        <v>409.93137458862304</v>
      </c>
      <c r="K177" s="337">
        <f t="shared" si="10"/>
        <v>1.6798416424044667</v>
      </c>
      <c r="L177" s="17">
        <v>39795317</v>
      </c>
    </row>
    <row r="178" spans="2:12" ht="18.75">
      <c r="B178" s="211" t="s">
        <v>1076</v>
      </c>
      <c r="C178" s="212">
        <v>5</v>
      </c>
      <c r="D178" s="244" t="s">
        <v>1077</v>
      </c>
      <c r="E178" s="334">
        <v>3565341</v>
      </c>
      <c r="F178" s="335" t="s">
        <v>18</v>
      </c>
      <c r="G178" s="69">
        <f t="shared" si="12"/>
        <v>139.31276338437073</v>
      </c>
      <c r="H178" s="17">
        <v>2559235</v>
      </c>
      <c r="I178" s="336">
        <v>163133490</v>
      </c>
      <c r="J178" s="71">
        <f t="shared" si="13"/>
        <v>409.93137458862304</v>
      </c>
      <c r="K178" s="337">
        <f t="shared" si="10"/>
        <v>1.6798416424044667</v>
      </c>
      <c r="L178" s="17">
        <v>39795317</v>
      </c>
    </row>
    <row r="179" spans="2:12" ht="18.75">
      <c r="B179" s="211" t="s">
        <v>1078</v>
      </c>
      <c r="C179" s="212">
        <v>4</v>
      </c>
      <c r="D179" s="244" t="s">
        <v>1079</v>
      </c>
      <c r="E179" s="334">
        <v>7563315</v>
      </c>
      <c r="F179" s="335" t="s">
        <v>18</v>
      </c>
      <c r="G179" s="69">
        <f t="shared" si="12"/>
        <v>105.37917157280118</v>
      </c>
      <c r="H179" s="17">
        <v>7177239</v>
      </c>
      <c r="I179" s="336">
        <v>323383199</v>
      </c>
      <c r="J179" s="71">
        <f t="shared" si="13"/>
        <v>292.49467605350202</v>
      </c>
      <c r="K179" s="337">
        <f t="shared" si="10"/>
        <v>3.3299880002209874</v>
      </c>
      <c r="L179" s="17">
        <v>110560371</v>
      </c>
    </row>
    <row r="180" spans="2:12" ht="18.75">
      <c r="B180" s="52" t="s">
        <v>123</v>
      </c>
      <c r="C180" s="50">
        <v>2</v>
      </c>
      <c r="D180" s="57" t="s">
        <v>124</v>
      </c>
      <c r="E180" s="330"/>
      <c r="F180" s="331"/>
      <c r="G180" s="65" t="str">
        <f t="shared" si="12"/>
        <v/>
      </c>
      <c r="H180" s="16"/>
      <c r="I180" s="332">
        <v>582704141</v>
      </c>
      <c r="J180" s="67">
        <f t="shared" si="13"/>
        <v>160.07459587983007</v>
      </c>
      <c r="K180" s="333">
        <f t="shared" si="10"/>
        <v>6.000304911354033</v>
      </c>
      <c r="L180" s="16">
        <v>364020373</v>
      </c>
    </row>
    <row r="181" spans="2:12" ht="18.75">
      <c r="B181" s="54" t="s">
        <v>125</v>
      </c>
      <c r="C181" s="51">
        <v>3</v>
      </c>
      <c r="D181" s="55" t="s">
        <v>1080</v>
      </c>
      <c r="E181" s="334">
        <v>5175909</v>
      </c>
      <c r="F181" s="335" t="s">
        <v>74</v>
      </c>
      <c r="G181" s="69">
        <f t="shared" si="12"/>
        <v>109.38668831896163</v>
      </c>
      <c r="H181" s="18">
        <v>4731754</v>
      </c>
      <c r="I181" s="336">
        <v>451090728</v>
      </c>
      <c r="J181" s="71">
        <f t="shared" si="13"/>
        <v>207.81048952261872</v>
      </c>
      <c r="K181" s="337">
        <f t="shared" si="10"/>
        <v>4.6450363404653849</v>
      </c>
      <c r="L181" s="17">
        <v>217068315</v>
      </c>
    </row>
    <row r="182" spans="2:12" ht="18.75">
      <c r="B182" s="54" t="s">
        <v>1081</v>
      </c>
      <c r="C182" s="51">
        <v>3</v>
      </c>
      <c r="D182" s="55" t="s">
        <v>126</v>
      </c>
      <c r="E182" s="334"/>
      <c r="F182" s="335"/>
      <c r="G182" s="69" t="str">
        <f t="shared" si="12"/>
        <v/>
      </c>
      <c r="H182" s="17"/>
      <c r="I182" s="336">
        <v>131613413</v>
      </c>
      <c r="J182" s="71">
        <f t="shared" si="13"/>
        <v>89.562143457698298</v>
      </c>
      <c r="K182" s="337">
        <f t="shared" si="10"/>
        <v>1.3552685708886469</v>
      </c>
      <c r="L182" s="17">
        <v>146952058</v>
      </c>
    </row>
    <row r="183" spans="2:12" ht="18.75">
      <c r="B183" s="54" t="s">
        <v>1082</v>
      </c>
      <c r="C183" s="51">
        <v>4</v>
      </c>
      <c r="D183" s="55" t="s">
        <v>128</v>
      </c>
      <c r="E183" s="334">
        <v>1123231</v>
      </c>
      <c r="F183" s="335" t="s">
        <v>74</v>
      </c>
      <c r="G183" s="69">
        <f t="shared" si="12"/>
        <v>58.675930994997636</v>
      </c>
      <c r="H183" s="17">
        <v>1914296</v>
      </c>
      <c r="I183" s="336">
        <v>92050112</v>
      </c>
      <c r="J183" s="71">
        <f t="shared" si="13"/>
        <v>96.553291876900147</v>
      </c>
      <c r="K183" s="337">
        <f t="shared" si="10"/>
        <v>0.94787165606274404</v>
      </c>
      <c r="L183" s="17">
        <v>95336068</v>
      </c>
    </row>
    <row r="184" spans="2:12" ht="18.75">
      <c r="B184" s="54" t="s">
        <v>1083</v>
      </c>
      <c r="C184" s="51">
        <v>4</v>
      </c>
      <c r="D184" s="55" t="s">
        <v>130</v>
      </c>
      <c r="E184" s="334">
        <v>131206</v>
      </c>
      <c r="F184" s="335" t="s">
        <v>74</v>
      </c>
      <c r="G184" s="69">
        <f t="shared" si="12"/>
        <v>60.745487122267846</v>
      </c>
      <c r="H184" s="17">
        <v>215993</v>
      </c>
      <c r="I184" s="336">
        <v>12240784</v>
      </c>
      <c r="J184" s="71">
        <f t="shared" si="13"/>
        <v>104.23349942070664</v>
      </c>
      <c r="K184" s="337">
        <f t="shared" si="10"/>
        <v>0.12604756202345893</v>
      </c>
      <c r="L184" s="17">
        <v>11743618</v>
      </c>
    </row>
    <row r="185" spans="2:12" ht="18.75">
      <c r="B185" s="54" t="s">
        <v>1084</v>
      </c>
      <c r="C185" s="51">
        <v>4</v>
      </c>
      <c r="D185" s="55" t="s">
        <v>132</v>
      </c>
      <c r="E185" s="334">
        <v>179246</v>
      </c>
      <c r="F185" s="335" t="s">
        <v>74</v>
      </c>
      <c r="G185" s="69">
        <f t="shared" si="12"/>
        <v>33.106584340097633</v>
      </c>
      <c r="H185" s="17">
        <v>541421</v>
      </c>
      <c r="I185" s="336">
        <v>17097039</v>
      </c>
      <c r="J185" s="71">
        <f t="shared" si="13"/>
        <v>55.579921042688255</v>
      </c>
      <c r="K185" s="337">
        <f t="shared" si="10"/>
        <v>0.17605408965389768</v>
      </c>
      <c r="L185" s="17">
        <v>30761179</v>
      </c>
    </row>
    <row r="186" spans="2:12" ht="18.75">
      <c r="B186" s="54" t="s">
        <v>1085</v>
      </c>
      <c r="C186" s="51">
        <v>4</v>
      </c>
      <c r="D186" s="55" t="s">
        <v>1086</v>
      </c>
      <c r="E186" s="334">
        <v>40</v>
      </c>
      <c r="F186" s="335" t="s">
        <v>74</v>
      </c>
      <c r="G186" s="69">
        <f t="shared" si="12"/>
        <v>0.22854530910753054</v>
      </c>
      <c r="H186" s="17">
        <v>17502</v>
      </c>
      <c r="I186" s="336">
        <v>5049</v>
      </c>
      <c r="J186" s="71">
        <f t="shared" si="13"/>
        <v>0.50419161078684449</v>
      </c>
      <c r="K186" s="337">
        <f t="shared" si="10"/>
        <v>5.1991289173670907E-5</v>
      </c>
      <c r="L186" s="17">
        <v>1001405</v>
      </c>
    </row>
    <row r="187" spans="2:12" ht="18.75">
      <c r="B187" s="54" t="s">
        <v>1087</v>
      </c>
      <c r="C187" s="51">
        <v>4</v>
      </c>
      <c r="D187" s="55" t="s">
        <v>1088</v>
      </c>
      <c r="E187" s="334">
        <v>27981411</v>
      </c>
      <c r="F187" s="335" t="s">
        <v>35</v>
      </c>
      <c r="G187" s="69">
        <f t="shared" si="12"/>
        <v>78.667299759365548</v>
      </c>
      <c r="H187" s="17">
        <v>35569304</v>
      </c>
      <c r="I187" s="336">
        <v>6493492</v>
      </c>
      <c r="J187" s="71">
        <f t="shared" si="13"/>
        <v>113.99791086962246</v>
      </c>
      <c r="K187" s="337">
        <f t="shared" si="10"/>
        <v>6.6865720007708199E-2</v>
      </c>
      <c r="L187" s="17">
        <v>5696150</v>
      </c>
    </row>
    <row r="188" spans="2:12" ht="18.75">
      <c r="B188" s="54" t="s">
        <v>1089</v>
      </c>
      <c r="C188" s="51">
        <v>4</v>
      </c>
      <c r="D188" s="55" t="s">
        <v>1090</v>
      </c>
      <c r="E188" s="334">
        <v>34689</v>
      </c>
      <c r="F188" s="335" t="s">
        <v>18</v>
      </c>
      <c r="G188" s="69">
        <f t="shared" si="12"/>
        <v>113.78665617004526</v>
      </c>
      <c r="H188" s="17">
        <v>30486</v>
      </c>
      <c r="I188" s="336">
        <v>2627241</v>
      </c>
      <c r="J188" s="71">
        <f t="shared" si="13"/>
        <v>260.11488756285701</v>
      </c>
      <c r="K188" s="337">
        <f t="shared" si="10"/>
        <v>2.7053603992854891E-2</v>
      </c>
      <c r="L188" s="17">
        <v>1010031</v>
      </c>
    </row>
    <row r="189" spans="2:12" ht="18.75">
      <c r="B189" s="52" t="s">
        <v>1091</v>
      </c>
      <c r="C189" s="50">
        <v>2</v>
      </c>
      <c r="D189" s="57" t="s">
        <v>1092</v>
      </c>
      <c r="E189" s="330">
        <v>7240739</v>
      </c>
      <c r="F189" s="331" t="s">
        <v>18</v>
      </c>
      <c r="G189" s="65">
        <f t="shared" si="12"/>
        <v>98.277749636653752</v>
      </c>
      <c r="H189" s="16">
        <v>7367628</v>
      </c>
      <c r="I189" s="332">
        <v>807374681</v>
      </c>
      <c r="J189" s="67">
        <f t="shared" si="13"/>
        <v>187.4300831829373</v>
      </c>
      <c r="K189" s="333">
        <f t="shared" si="10"/>
        <v>8.3138147180374933</v>
      </c>
      <c r="L189" s="16">
        <v>430760456</v>
      </c>
    </row>
    <row r="190" spans="2:12" ht="18.75">
      <c r="B190" s="54" t="s">
        <v>1093</v>
      </c>
      <c r="C190" s="51">
        <v>3</v>
      </c>
      <c r="D190" s="55" t="s">
        <v>1094</v>
      </c>
      <c r="E190" s="334">
        <v>7240739</v>
      </c>
      <c r="F190" s="335" t="s">
        <v>18</v>
      </c>
      <c r="G190" s="69">
        <f t="shared" si="12"/>
        <v>98.277749636653752</v>
      </c>
      <c r="H190" s="18">
        <v>7367628</v>
      </c>
      <c r="I190" s="336">
        <v>807374681</v>
      </c>
      <c r="J190" s="71">
        <f t="shared" si="13"/>
        <v>187.4300831829373</v>
      </c>
      <c r="K190" s="337">
        <f t="shared" si="10"/>
        <v>8.3138147180374933</v>
      </c>
      <c r="L190" s="17">
        <v>430760456</v>
      </c>
    </row>
    <row r="191" spans="2:12" ht="18.75">
      <c r="B191" s="54" t="s">
        <v>1095</v>
      </c>
      <c r="C191" s="51">
        <v>4</v>
      </c>
      <c r="D191" s="55" t="s">
        <v>1096</v>
      </c>
      <c r="E191" s="334">
        <v>866036</v>
      </c>
      <c r="F191" s="335" t="s">
        <v>18</v>
      </c>
      <c r="G191" s="69">
        <f t="shared" si="12"/>
        <v>104.13191739050971</v>
      </c>
      <c r="H191" s="17">
        <v>831672</v>
      </c>
      <c r="I191" s="336">
        <v>84099031</v>
      </c>
      <c r="J191" s="71">
        <f t="shared" si="13"/>
        <v>140.34376307550428</v>
      </c>
      <c r="K191" s="337">
        <f t="shared" si="10"/>
        <v>0.86599664090840056</v>
      </c>
      <c r="L191" s="17">
        <v>59923597</v>
      </c>
    </row>
    <row r="192" spans="2:12" ht="18.75">
      <c r="B192" s="54" t="s">
        <v>1097</v>
      </c>
      <c r="C192" s="51">
        <v>4</v>
      </c>
      <c r="D192" s="55" t="s">
        <v>1098</v>
      </c>
      <c r="E192" s="334">
        <v>6374703</v>
      </c>
      <c r="F192" s="335" t="s">
        <v>18</v>
      </c>
      <c r="G192" s="69">
        <f t="shared" si="12"/>
        <v>97.532832228368733</v>
      </c>
      <c r="H192" s="17">
        <v>6535956</v>
      </c>
      <c r="I192" s="336">
        <v>723266998</v>
      </c>
      <c r="J192" s="71">
        <f t="shared" si="13"/>
        <v>195.04054231953464</v>
      </c>
      <c r="K192" s="337">
        <f t="shared" si="10"/>
        <v>7.4477289845099746</v>
      </c>
      <c r="L192" s="17">
        <v>370829054</v>
      </c>
    </row>
    <row r="193" spans="2:12" ht="18.75">
      <c r="B193" s="53" t="s">
        <v>135</v>
      </c>
      <c r="C193" s="49">
        <v>1</v>
      </c>
      <c r="D193" s="56" t="s">
        <v>136</v>
      </c>
      <c r="E193" s="341">
        <v>61757</v>
      </c>
      <c r="F193" s="342" t="s">
        <v>18</v>
      </c>
      <c r="G193" s="61">
        <f t="shared" si="12"/>
        <v>93.114106507448284</v>
      </c>
      <c r="H193" s="19">
        <v>66324</v>
      </c>
      <c r="I193" s="343">
        <v>20374215</v>
      </c>
      <c r="J193" s="63">
        <f t="shared" si="13"/>
        <v>140.64287764964996</v>
      </c>
      <c r="K193" s="344">
        <f t="shared" si="10"/>
        <v>0.20980029783155943</v>
      </c>
      <c r="L193" s="19">
        <v>14486489</v>
      </c>
    </row>
    <row r="194" spans="2:12" ht="18.75">
      <c r="B194" s="52" t="s">
        <v>137</v>
      </c>
      <c r="C194" s="50">
        <v>2</v>
      </c>
      <c r="D194" s="57" t="s">
        <v>138</v>
      </c>
      <c r="E194" s="330">
        <v>2641</v>
      </c>
      <c r="F194" s="331" t="s">
        <v>18</v>
      </c>
      <c r="G194" s="65">
        <f t="shared" si="12"/>
        <v>96.527777777777786</v>
      </c>
      <c r="H194" s="16">
        <v>2736</v>
      </c>
      <c r="I194" s="332">
        <v>660423</v>
      </c>
      <c r="J194" s="67">
        <f t="shared" si="13"/>
        <v>123.30549534259774</v>
      </c>
      <c r="K194" s="333">
        <f t="shared" si="10"/>
        <v>6.8006027272614908E-3</v>
      </c>
      <c r="L194" s="16">
        <v>535599</v>
      </c>
    </row>
    <row r="195" spans="2:12" ht="18.75">
      <c r="B195" s="54" t="s">
        <v>1099</v>
      </c>
      <c r="C195" s="51">
        <v>3</v>
      </c>
      <c r="D195" s="55" t="s">
        <v>1100</v>
      </c>
      <c r="E195" s="334">
        <v>9</v>
      </c>
      <c r="F195" s="335" t="s">
        <v>18</v>
      </c>
      <c r="G195" s="69">
        <f t="shared" si="12"/>
        <v>60</v>
      </c>
      <c r="H195" s="18">
        <v>15</v>
      </c>
      <c r="I195" s="336">
        <v>2258</v>
      </c>
      <c r="J195" s="71">
        <f t="shared" si="13"/>
        <v>78.785764131193304</v>
      </c>
      <c r="K195" s="337">
        <f t="shared" si="10"/>
        <v>2.325140244685065E-5</v>
      </c>
      <c r="L195" s="17">
        <v>2866</v>
      </c>
    </row>
    <row r="196" spans="2:12" ht="18.75">
      <c r="B196" s="52" t="s">
        <v>139</v>
      </c>
      <c r="C196" s="50">
        <v>2</v>
      </c>
      <c r="D196" s="57" t="s">
        <v>140</v>
      </c>
      <c r="E196" s="330">
        <v>7842</v>
      </c>
      <c r="F196" s="331" t="s">
        <v>18</v>
      </c>
      <c r="G196" s="65">
        <f t="shared" si="12"/>
        <v>112.22095020034344</v>
      </c>
      <c r="H196" s="16">
        <v>6988</v>
      </c>
      <c r="I196" s="332">
        <v>3463262</v>
      </c>
      <c r="J196" s="67">
        <f t="shared" si="13"/>
        <v>153.16137335069885</v>
      </c>
      <c r="K196" s="333">
        <f t="shared" si="10"/>
        <v>3.5662399708097814E-2</v>
      </c>
      <c r="L196" s="16">
        <v>2261185</v>
      </c>
    </row>
    <row r="197" spans="2:12" ht="18.75">
      <c r="B197" s="54" t="s">
        <v>1101</v>
      </c>
      <c r="C197" s="51">
        <v>3</v>
      </c>
      <c r="D197" s="55" t="s">
        <v>1102</v>
      </c>
      <c r="E197" s="334">
        <v>311</v>
      </c>
      <c r="F197" s="335" t="s">
        <v>18</v>
      </c>
      <c r="G197" s="69">
        <f t="shared" si="12"/>
        <v>76.039119804400983</v>
      </c>
      <c r="H197" s="18">
        <v>409</v>
      </c>
      <c r="I197" s="336">
        <v>73313</v>
      </c>
      <c r="J197" s="71">
        <f t="shared" si="13"/>
        <v>111.90261772113257</v>
      </c>
      <c r="K197" s="337">
        <f t="shared" si="10"/>
        <v>7.5492917076437627E-4</v>
      </c>
      <c r="L197" s="17">
        <v>65515</v>
      </c>
    </row>
    <row r="198" spans="2:12" ht="18.75">
      <c r="B198" s="52" t="s">
        <v>141</v>
      </c>
      <c r="C198" s="50">
        <v>2</v>
      </c>
      <c r="D198" s="57" t="s">
        <v>142</v>
      </c>
      <c r="E198" s="330">
        <v>51267</v>
      </c>
      <c r="F198" s="331" t="s">
        <v>18</v>
      </c>
      <c r="G198" s="65">
        <f t="shared" si="12"/>
        <v>90.579338857576985</v>
      </c>
      <c r="H198" s="16">
        <v>56599</v>
      </c>
      <c r="I198" s="332">
        <v>16250530</v>
      </c>
      <c r="J198" s="67">
        <f t="shared" si="13"/>
        <v>139.01574077361235</v>
      </c>
      <c r="K198" s="333">
        <f t="shared" si="10"/>
        <v>0.16733729539620013</v>
      </c>
      <c r="L198" s="16">
        <v>11689705</v>
      </c>
    </row>
    <row r="199" spans="2:12" ht="18.75">
      <c r="B199" s="54" t="s">
        <v>1103</v>
      </c>
      <c r="C199" s="51">
        <v>3</v>
      </c>
      <c r="D199" s="55" t="s">
        <v>1104</v>
      </c>
      <c r="E199" s="334">
        <v>360</v>
      </c>
      <c r="F199" s="335" t="s">
        <v>18</v>
      </c>
      <c r="G199" s="69">
        <f t="shared" si="12"/>
        <v>120</v>
      </c>
      <c r="H199" s="18">
        <v>300</v>
      </c>
      <c r="I199" s="336">
        <v>648816</v>
      </c>
      <c r="J199" s="71">
        <f t="shared" si="13"/>
        <v>142.04311103521655</v>
      </c>
      <c r="K199" s="337">
        <f t="shared" ref="K199:K262" si="14">I199/$I$407*100</f>
        <v>6.6810814570220766E-3</v>
      </c>
      <c r="L199" s="17">
        <v>456774</v>
      </c>
    </row>
    <row r="200" spans="2:12" ht="18.75">
      <c r="B200" s="53" t="s">
        <v>143</v>
      </c>
      <c r="C200" s="49">
        <v>1</v>
      </c>
      <c r="D200" s="56" t="s">
        <v>144</v>
      </c>
      <c r="E200" s="341"/>
      <c r="F200" s="342"/>
      <c r="G200" s="61" t="str">
        <f t="shared" si="12"/>
        <v/>
      </c>
      <c r="H200" s="19"/>
      <c r="I200" s="343">
        <v>1059789712</v>
      </c>
      <c r="J200" s="63">
        <f t="shared" si="13"/>
        <v>144.23409378750631</v>
      </c>
      <c r="K200" s="344">
        <f t="shared" si="14"/>
        <v>10.913019088903429</v>
      </c>
      <c r="L200" s="19">
        <v>734770597</v>
      </c>
    </row>
    <row r="201" spans="2:12" ht="18.75">
      <c r="B201" s="52" t="s">
        <v>145</v>
      </c>
      <c r="C201" s="50">
        <v>2</v>
      </c>
      <c r="D201" s="57" t="s">
        <v>146</v>
      </c>
      <c r="E201" s="330"/>
      <c r="F201" s="331"/>
      <c r="G201" s="65" t="str">
        <f t="shared" si="12"/>
        <v/>
      </c>
      <c r="H201" s="16"/>
      <c r="I201" s="332">
        <v>401810587</v>
      </c>
      <c r="J201" s="67">
        <f t="shared" si="13"/>
        <v>153.85459394764533</v>
      </c>
      <c r="K201" s="333">
        <f t="shared" si="14"/>
        <v>4.1375817828796704</v>
      </c>
      <c r="L201" s="16">
        <v>261162554</v>
      </c>
    </row>
    <row r="202" spans="2:12" ht="18.75">
      <c r="B202" s="54" t="s">
        <v>147</v>
      </c>
      <c r="C202" s="51">
        <v>3</v>
      </c>
      <c r="D202" s="55" t="s">
        <v>148</v>
      </c>
      <c r="E202" s="334"/>
      <c r="F202" s="335"/>
      <c r="G202" s="69" t="str">
        <f t="shared" si="12"/>
        <v/>
      </c>
      <c r="H202" s="18"/>
      <c r="I202" s="336">
        <v>192223071</v>
      </c>
      <c r="J202" s="71">
        <f t="shared" si="13"/>
        <v>125.08937806284149</v>
      </c>
      <c r="K202" s="337">
        <f t="shared" si="14"/>
        <v>1.979387060846123</v>
      </c>
      <c r="L202" s="17">
        <v>153668580</v>
      </c>
    </row>
    <row r="203" spans="2:12" ht="18.75">
      <c r="B203" s="54" t="s">
        <v>155</v>
      </c>
      <c r="C203" s="51">
        <v>3</v>
      </c>
      <c r="D203" s="55" t="s">
        <v>156</v>
      </c>
      <c r="E203" s="387">
        <v>477334</v>
      </c>
      <c r="F203" s="346" t="s">
        <v>35</v>
      </c>
      <c r="G203" s="69">
        <f t="shared" si="12"/>
        <v>97.830783041412701</v>
      </c>
      <c r="H203" s="17">
        <v>487918</v>
      </c>
      <c r="I203" s="336">
        <v>179250950</v>
      </c>
      <c r="J203" s="71">
        <f t="shared" si="13"/>
        <v>188.30212274142781</v>
      </c>
      <c r="K203" s="337">
        <f t="shared" si="14"/>
        <v>1.84580867025257</v>
      </c>
      <c r="L203" s="17">
        <v>95193271</v>
      </c>
    </row>
    <row r="204" spans="2:12" ht="18.75">
      <c r="B204" s="52" t="s">
        <v>165</v>
      </c>
      <c r="C204" s="50">
        <v>2</v>
      </c>
      <c r="D204" s="57" t="s">
        <v>166</v>
      </c>
      <c r="E204" s="330">
        <v>15161</v>
      </c>
      <c r="F204" s="331" t="s">
        <v>18</v>
      </c>
      <c r="G204" s="65">
        <f t="shared" si="12"/>
        <v>45.278341894636242</v>
      </c>
      <c r="H204" s="16">
        <v>33484</v>
      </c>
      <c r="I204" s="332">
        <v>1356907</v>
      </c>
      <c r="J204" s="67">
        <f t="shared" si="13"/>
        <v>72.588578043686653</v>
      </c>
      <c r="K204" s="333">
        <f t="shared" si="14"/>
        <v>1.3972537971633647E-2</v>
      </c>
      <c r="L204" s="16">
        <v>1869312</v>
      </c>
    </row>
    <row r="205" spans="2:12" ht="18.75">
      <c r="B205" s="52" t="s">
        <v>167</v>
      </c>
      <c r="C205" s="50">
        <v>2</v>
      </c>
      <c r="D205" s="57" t="s">
        <v>168</v>
      </c>
      <c r="E205" s="330">
        <v>25031619</v>
      </c>
      <c r="F205" s="331" t="s">
        <v>18</v>
      </c>
      <c r="G205" s="65">
        <f t="shared" si="12"/>
        <v>100.23056744890704</v>
      </c>
      <c r="H205" s="16">
        <v>24974037</v>
      </c>
      <c r="I205" s="332">
        <v>23402051</v>
      </c>
      <c r="J205" s="67">
        <f t="shared" si="13"/>
        <v>122.97060324826231</v>
      </c>
      <c r="K205" s="333">
        <f t="shared" si="14"/>
        <v>0.24097896628995732</v>
      </c>
      <c r="L205" s="16">
        <v>19030606</v>
      </c>
    </row>
    <row r="206" spans="2:12" ht="18.75">
      <c r="B206" s="54" t="s">
        <v>169</v>
      </c>
      <c r="C206" s="51">
        <v>3</v>
      </c>
      <c r="D206" s="55" t="s">
        <v>170</v>
      </c>
      <c r="E206" s="334">
        <v>5457961</v>
      </c>
      <c r="F206" s="335" t="s">
        <v>35</v>
      </c>
      <c r="G206" s="69">
        <f t="shared" si="12"/>
        <v>105.09763771249064</v>
      </c>
      <c r="H206" s="18">
        <v>5193229</v>
      </c>
      <c r="I206" s="336">
        <v>9169340</v>
      </c>
      <c r="J206" s="71">
        <f t="shared" si="13"/>
        <v>134.10033913594265</v>
      </c>
      <c r="K206" s="337">
        <f t="shared" si="14"/>
        <v>9.4419846993802264E-2</v>
      </c>
      <c r="L206" s="18">
        <v>6837671</v>
      </c>
    </row>
    <row r="207" spans="2:12" ht="18.75">
      <c r="B207" s="54" t="s">
        <v>1105</v>
      </c>
      <c r="C207" s="51">
        <v>4</v>
      </c>
      <c r="D207" s="55" t="s">
        <v>1106</v>
      </c>
      <c r="E207" s="334">
        <v>213528</v>
      </c>
      <c r="F207" s="335" t="s">
        <v>35</v>
      </c>
      <c r="G207" s="69">
        <f t="shared" si="12"/>
        <v>118.93722497632709</v>
      </c>
      <c r="H207" s="18">
        <v>179530</v>
      </c>
      <c r="I207" s="336">
        <v>437287</v>
      </c>
      <c r="J207" s="71">
        <f t="shared" si="13"/>
        <v>127.78584641280175</v>
      </c>
      <c r="K207" s="337">
        <f t="shared" si="14"/>
        <v>4.5028946066324087E-3</v>
      </c>
      <c r="L207" s="17">
        <v>342203</v>
      </c>
    </row>
    <row r="208" spans="2:12" ht="18.75">
      <c r="B208" s="211" t="s">
        <v>1107</v>
      </c>
      <c r="C208" s="212">
        <v>4</v>
      </c>
      <c r="D208" s="244" t="s">
        <v>1108</v>
      </c>
      <c r="E208" s="334">
        <v>1102826</v>
      </c>
      <c r="F208" s="335" t="s">
        <v>35</v>
      </c>
      <c r="G208" s="69">
        <f t="shared" si="12"/>
        <v>115.45232417176321</v>
      </c>
      <c r="H208" s="17">
        <v>955222</v>
      </c>
      <c r="I208" s="336">
        <v>2097319</v>
      </c>
      <c r="J208" s="71">
        <f t="shared" si="13"/>
        <v>131.68456517425932</v>
      </c>
      <c r="K208" s="337">
        <f t="shared" si="14"/>
        <v>2.1596814937301308E-2</v>
      </c>
      <c r="L208" s="17">
        <v>1592684</v>
      </c>
    </row>
    <row r="209" spans="2:12" ht="18.75">
      <c r="B209" s="54" t="s">
        <v>1109</v>
      </c>
      <c r="C209" s="51">
        <v>4</v>
      </c>
      <c r="D209" s="55" t="s">
        <v>1110</v>
      </c>
      <c r="E209" s="334">
        <v>372578</v>
      </c>
      <c r="F209" s="335" t="s">
        <v>35</v>
      </c>
      <c r="G209" s="69">
        <f t="shared" si="12"/>
        <v>111.5119045837511</v>
      </c>
      <c r="H209" s="17">
        <v>334115</v>
      </c>
      <c r="I209" s="336">
        <v>484709</v>
      </c>
      <c r="J209" s="71">
        <f t="shared" si="13"/>
        <v>119.33237153605263</v>
      </c>
      <c r="K209" s="337">
        <f t="shared" si="14"/>
        <v>4.9912152473917323E-3</v>
      </c>
      <c r="L209" s="17">
        <v>406184</v>
      </c>
    </row>
    <row r="210" spans="2:12" ht="18.75">
      <c r="B210" s="54" t="s">
        <v>171</v>
      </c>
      <c r="C210" s="51">
        <v>3</v>
      </c>
      <c r="D210" s="55" t="s">
        <v>1111</v>
      </c>
      <c r="E210" s="334">
        <v>34198</v>
      </c>
      <c r="F210" s="335" t="s">
        <v>35</v>
      </c>
      <c r="G210" s="69">
        <f t="shared" si="12"/>
        <v>284.98333333333335</v>
      </c>
      <c r="H210" s="17">
        <v>12000</v>
      </c>
      <c r="I210" s="336">
        <v>64208</v>
      </c>
      <c r="J210" s="71">
        <f t="shared" si="13"/>
        <v>1170.8242159008023</v>
      </c>
      <c r="K210" s="337">
        <f t="shared" si="14"/>
        <v>6.61171854874839E-4</v>
      </c>
      <c r="L210" s="17">
        <v>5484</v>
      </c>
    </row>
    <row r="211" spans="2:12" ht="18.75">
      <c r="B211" s="54" t="s">
        <v>1112</v>
      </c>
      <c r="C211" s="51">
        <v>3</v>
      </c>
      <c r="D211" s="55" t="s">
        <v>172</v>
      </c>
      <c r="E211" s="334">
        <v>9586849</v>
      </c>
      <c r="F211" s="335" t="s">
        <v>35</v>
      </c>
      <c r="G211" s="69">
        <f t="shared" si="12"/>
        <v>103.25163218662658</v>
      </c>
      <c r="H211" s="17">
        <v>9284937</v>
      </c>
      <c r="I211" s="336">
        <v>8438277</v>
      </c>
      <c r="J211" s="71">
        <f t="shared" si="13"/>
        <v>134.77230010656214</v>
      </c>
      <c r="K211" s="337">
        <f t="shared" si="14"/>
        <v>8.6891839895927164E-2</v>
      </c>
      <c r="L211" s="17">
        <v>6261136</v>
      </c>
    </row>
    <row r="212" spans="2:12" ht="18.75">
      <c r="B212" s="52" t="s">
        <v>173</v>
      </c>
      <c r="C212" s="50">
        <v>2</v>
      </c>
      <c r="D212" s="57" t="s">
        <v>174</v>
      </c>
      <c r="E212" s="330">
        <v>7844407</v>
      </c>
      <c r="F212" s="331" t="s">
        <v>35</v>
      </c>
      <c r="G212" s="65">
        <f t="shared" si="12"/>
        <v>110.72956750941839</v>
      </c>
      <c r="H212" s="16">
        <v>7084293</v>
      </c>
      <c r="I212" s="332">
        <v>152487389</v>
      </c>
      <c r="J212" s="67">
        <f t="shared" si="13"/>
        <v>173.85949315139325</v>
      </c>
      <c r="K212" s="333">
        <f t="shared" si="14"/>
        <v>1.5702150795874521</v>
      </c>
      <c r="L212" s="16">
        <v>87707255</v>
      </c>
    </row>
    <row r="213" spans="2:12" ht="18.75">
      <c r="B213" s="54" t="s">
        <v>175</v>
      </c>
      <c r="C213" s="51">
        <v>3</v>
      </c>
      <c r="D213" s="55" t="s">
        <v>176</v>
      </c>
      <c r="E213" s="334">
        <v>1549505</v>
      </c>
      <c r="F213" s="335" t="s">
        <v>35</v>
      </c>
      <c r="G213" s="69">
        <f t="shared" si="12"/>
        <v>97.000718660636934</v>
      </c>
      <c r="H213" s="18">
        <v>1597416</v>
      </c>
      <c r="I213" s="336">
        <v>1897408</v>
      </c>
      <c r="J213" s="71">
        <f t="shared" si="13"/>
        <v>128.39314364286096</v>
      </c>
      <c r="K213" s="337">
        <f t="shared" si="14"/>
        <v>1.9538262627933567E-2</v>
      </c>
      <c r="L213" s="18">
        <v>1477811</v>
      </c>
    </row>
    <row r="214" spans="2:12" ht="18.75">
      <c r="B214" s="54" t="s">
        <v>177</v>
      </c>
      <c r="C214" s="51">
        <v>3</v>
      </c>
      <c r="D214" s="55" t="s">
        <v>180</v>
      </c>
      <c r="E214" s="334">
        <v>134391000</v>
      </c>
      <c r="F214" s="335" t="s">
        <v>35</v>
      </c>
      <c r="G214" s="69">
        <f t="shared" si="12"/>
        <v>105.3303550434987</v>
      </c>
      <c r="H214" s="18">
        <v>127590000</v>
      </c>
      <c r="I214" s="336">
        <v>6298285</v>
      </c>
      <c r="J214" s="71">
        <f t="shared" si="13"/>
        <v>86.206349060786138</v>
      </c>
      <c r="K214" s="337">
        <f t="shared" si="14"/>
        <v>6.4855606403880744E-2</v>
      </c>
      <c r="L214" s="17">
        <v>7306057</v>
      </c>
    </row>
    <row r="215" spans="2:12" ht="18.75">
      <c r="B215" s="211" t="s">
        <v>179</v>
      </c>
      <c r="C215" s="212">
        <v>3</v>
      </c>
      <c r="D215" s="244" t="s">
        <v>1113</v>
      </c>
      <c r="E215" s="334">
        <v>1393</v>
      </c>
      <c r="F215" s="335" t="s">
        <v>341</v>
      </c>
      <c r="G215" s="69">
        <f t="shared" si="12"/>
        <v>166.42771804062127</v>
      </c>
      <c r="H215" s="17">
        <v>837</v>
      </c>
      <c r="I215" s="336">
        <v>218714</v>
      </c>
      <c r="J215" s="71">
        <f t="shared" si="13"/>
        <v>211.1240890004344</v>
      </c>
      <c r="K215" s="337">
        <f t="shared" si="14"/>
        <v>2.2521732660586769E-3</v>
      </c>
      <c r="L215" s="17">
        <v>103595</v>
      </c>
    </row>
    <row r="216" spans="2:12" ht="18.75">
      <c r="B216" s="54" t="s">
        <v>1114</v>
      </c>
      <c r="C216" s="51">
        <v>3</v>
      </c>
      <c r="D216" s="55" t="s">
        <v>182</v>
      </c>
      <c r="E216" s="334">
        <v>245988</v>
      </c>
      <c r="F216" s="335" t="s">
        <v>35</v>
      </c>
      <c r="G216" s="69">
        <f t="shared" si="12"/>
        <v>59.125334999819735</v>
      </c>
      <c r="H216" s="17">
        <v>416045</v>
      </c>
      <c r="I216" s="336">
        <v>6656135</v>
      </c>
      <c r="J216" s="71">
        <f t="shared" si="13"/>
        <v>74.505999200778177</v>
      </c>
      <c r="K216" s="337">
        <f t="shared" si="14"/>
        <v>6.8540510905920393E-2</v>
      </c>
      <c r="L216" s="17">
        <v>8933690</v>
      </c>
    </row>
    <row r="217" spans="2:12" ht="18.75">
      <c r="B217" s="52" t="s">
        <v>183</v>
      </c>
      <c r="C217" s="50">
        <v>2</v>
      </c>
      <c r="D217" s="57" t="s">
        <v>184</v>
      </c>
      <c r="E217" s="330">
        <v>37417</v>
      </c>
      <c r="F217" s="331" t="s">
        <v>35</v>
      </c>
      <c r="G217" s="65">
        <f t="shared" si="12"/>
        <v>109.68224189482324</v>
      </c>
      <c r="H217" s="16">
        <v>34114</v>
      </c>
      <c r="I217" s="332">
        <v>21318901</v>
      </c>
      <c r="J217" s="67">
        <f t="shared" si="13"/>
        <v>140.85592754874995</v>
      </c>
      <c r="K217" s="333">
        <f t="shared" si="14"/>
        <v>0.21952805441787718</v>
      </c>
      <c r="L217" s="16">
        <v>15135253</v>
      </c>
    </row>
    <row r="218" spans="2:12" ht="18.75">
      <c r="B218" s="54" t="s">
        <v>185</v>
      </c>
      <c r="C218" s="51">
        <v>3</v>
      </c>
      <c r="D218" s="55" t="s">
        <v>1115</v>
      </c>
      <c r="E218" s="334">
        <v>44</v>
      </c>
      <c r="F218" s="335" t="s">
        <v>18</v>
      </c>
      <c r="G218" s="69">
        <f t="shared" si="12"/>
        <v>86.274509803921575</v>
      </c>
      <c r="H218" s="18">
        <v>51</v>
      </c>
      <c r="I218" s="336">
        <v>951452</v>
      </c>
      <c r="J218" s="71">
        <f t="shared" si="13"/>
        <v>160.16470105008702</v>
      </c>
      <c r="K218" s="337">
        <f t="shared" si="14"/>
        <v>9.7974284149074144E-3</v>
      </c>
      <c r="L218" s="18">
        <v>594046</v>
      </c>
    </row>
    <row r="219" spans="2:12" ht="18.75">
      <c r="B219" s="54" t="s">
        <v>187</v>
      </c>
      <c r="C219" s="51">
        <v>3</v>
      </c>
      <c r="D219" s="55" t="s">
        <v>1116</v>
      </c>
      <c r="E219" s="334">
        <v>75</v>
      </c>
      <c r="F219" s="335" t="s">
        <v>18</v>
      </c>
      <c r="G219" s="69">
        <f t="shared" ref="G219:G276" si="15">IF(F219="","",E219/H219*100)</f>
        <v>72.815533980582529</v>
      </c>
      <c r="H219" s="18">
        <v>103</v>
      </c>
      <c r="I219" s="336">
        <v>228193</v>
      </c>
      <c r="J219" s="71">
        <f t="shared" si="13"/>
        <v>97.477135741716111</v>
      </c>
      <c r="K219" s="337">
        <f t="shared" si="14"/>
        <v>2.3497817885536716E-3</v>
      </c>
      <c r="L219" s="17">
        <v>234099</v>
      </c>
    </row>
    <row r="220" spans="2:12" ht="18.75">
      <c r="B220" s="52" t="s">
        <v>189</v>
      </c>
      <c r="C220" s="50">
        <v>2</v>
      </c>
      <c r="D220" s="57" t="s">
        <v>190</v>
      </c>
      <c r="E220" s="330">
        <v>96435</v>
      </c>
      <c r="F220" s="331" t="s">
        <v>18</v>
      </c>
      <c r="G220" s="65">
        <f t="shared" si="15"/>
        <v>107.99717786189443</v>
      </c>
      <c r="H220" s="16">
        <v>89294</v>
      </c>
      <c r="I220" s="332">
        <v>11028388</v>
      </c>
      <c r="J220" s="67">
        <f t="shared" si="13"/>
        <v>208.04632546483833</v>
      </c>
      <c r="K220" s="333">
        <f t="shared" si="14"/>
        <v>0.11356310351107986</v>
      </c>
      <c r="L220" s="16">
        <v>5300929</v>
      </c>
    </row>
    <row r="221" spans="2:12" ht="18.75">
      <c r="B221" s="54" t="s">
        <v>191</v>
      </c>
      <c r="C221" s="51">
        <v>3</v>
      </c>
      <c r="D221" s="55" t="s">
        <v>1117</v>
      </c>
      <c r="E221" s="334">
        <v>9740</v>
      </c>
      <c r="F221" s="335" t="s">
        <v>18</v>
      </c>
      <c r="G221" s="69">
        <f t="shared" si="15"/>
        <v>115.56715709539628</v>
      </c>
      <c r="H221" s="18">
        <v>8428</v>
      </c>
      <c r="I221" s="336">
        <v>1082073</v>
      </c>
      <c r="J221" s="71">
        <f t="shared" si="13"/>
        <v>242.63086495879813</v>
      </c>
      <c r="K221" s="337">
        <f t="shared" si="14"/>
        <v>1.1142477767879105E-2</v>
      </c>
      <c r="L221" s="18">
        <v>445975</v>
      </c>
    </row>
    <row r="222" spans="2:12" ht="18.75">
      <c r="B222" s="54" t="s">
        <v>193</v>
      </c>
      <c r="C222" s="51">
        <v>4</v>
      </c>
      <c r="D222" s="55" t="s">
        <v>1118</v>
      </c>
      <c r="E222" s="334">
        <v>218</v>
      </c>
      <c r="F222" s="335" t="s">
        <v>18</v>
      </c>
      <c r="G222" s="69">
        <f t="shared" si="15"/>
        <v>67.701863354037258</v>
      </c>
      <c r="H222" s="18">
        <v>322</v>
      </c>
      <c r="I222" s="336">
        <v>23548</v>
      </c>
      <c r="J222" s="71">
        <f t="shared" si="13"/>
        <v>75.416346400204972</v>
      </c>
      <c r="K222" s="337">
        <f t="shared" si="14"/>
        <v>2.4248185332968958E-4</v>
      </c>
      <c r="L222" s="17">
        <v>31224</v>
      </c>
    </row>
    <row r="223" spans="2:12" ht="18.75">
      <c r="B223" s="54" t="s">
        <v>195</v>
      </c>
      <c r="C223" s="51">
        <v>4</v>
      </c>
      <c r="D223" s="55" t="s">
        <v>1119</v>
      </c>
      <c r="E223" s="334">
        <v>7938</v>
      </c>
      <c r="F223" s="335" t="s">
        <v>18</v>
      </c>
      <c r="G223" s="69">
        <f t="shared" si="15"/>
        <v>163.80520016508459</v>
      </c>
      <c r="H223" s="17">
        <v>4846</v>
      </c>
      <c r="I223" s="336">
        <v>903180</v>
      </c>
      <c r="J223" s="71">
        <f t="shared" ref="J223:J287" si="16">I223/L223*100</f>
        <v>319.86258920191955</v>
      </c>
      <c r="K223" s="337">
        <f t="shared" si="14"/>
        <v>9.3003550318629617E-3</v>
      </c>
      <c r="L223" s="17">
        <v>282365</v>
      </c>
    </row>
    <row r="224" spans="2:12" ht="18.75">
      <c r="B224" s="52" t="s">
        <v>198</v>
      </c>
      <c r="C224" s="50">
        <v>2</v>
      </c>
      <c r="D224" s="57" t="s">
        <v>199</v>
      </c>
      <c r="E224" s="330">
        <v>1946</v>
      </c>
      <c r="F224" s="331" t="s">
        <v>18</v>
      </c>
      <c r="G224" s="65">
        <f t="shared" si="15"/>
        <v>100.10288065843622</v>
      </c>
      <c r="H224" s="16">
        <v>1944</v>
      </c>
      <c r="I224" s="332">
        <v>3343382</v>
      </c>
      <c r="J224" s="67">
        <f t="shared" si="16"/>
        <v>119.65949435950294</v>
      </c>
      <c r="K224" s="333">
        <f t="shared" si="14"/>
        <v>3.4427954125578572E-2</v>
      </c>
      <c r="L224" s="16">
        <v>2794080</v>
      </c>
    </row>
    <row r="225" spans="2:12" ht="18.75">
      <c r="B225" s="52" t="s">
        <v>201</v>
      </c>
      <c r="C225" s="50">
        <v>2</v>
      </c>
      <c r="D225" s="57" t="s">
        <v>202</v>
      </c>
      <c r="E225" s="330">
        <v>758121</v>
      </c>
      <c r="F225" s="331" t="s">
        <v>18</v>
      </c>
      <c r="G225" s="65">
        <f t="shared" si="15"/>
        <v>109.97445460361118</v>
      </c>
      <c r="H225" s="16">
        <v>689361</v>
      </c>
      <c r="I225" s="332">
        <v>257918593</v>
      </c>
      <c r="J225" s="67">
        <f t="shared" si="16"/>
        <v>132.99863529207346</v>
      </c>
      <c r="K225" s="333">
        <f t="shared" si="14"/>
        <v>2.6558764412615044</v>
      </c>
      <c r="L225" s="16">
        <v>193925744</v>
      </c>
    </row>
    <row r="226" spans="2:12" ht="18.75">
      <c r="B226" s="54" t="s">
        <v>203</v>
      </c>
      <c r="C226" s="51">
        <v>3</v>
      </c>
      <c r="D226" s="55" t="s">
        <v>1120</v>
      </c>
      <c r="E226" s="334">
        <v>1708</v>
      </c>
      <c r="F226" s="335" t="s">
        <v>18</v>
      </c>
      <c r="G226" s="69">
        <f t="shared" si="15"/>
        <v>119.77559607293126</v>
      </c>
      <c r="H226" s="18">
        <v>1426</v>
      </c>
      <c r="I226" s="336">
        <v>1834791</v>
      </c>
      <c r="J226" s="71">
        <f t="shared" si="16"/>
        <v>157.40847820566495</v>
      </c>
      <c r="K226" s="337">
        <f t="shared" si="14"/>
        <v>1.8893473847147717E-2</v>
      </c>
      <c r="L226" s="18">
        <v>1165624</v>
      </c>
    </row>
    <row r="227" spans="2:12" ht="18.75">
      <c r="B227" s="54" t="s">
        <v>205</v>
      </c>
      <c r="C227" s="51">
        <v>3</v>
      </c>
      <c r="D227" s="55" t="s">
        <v>206</v>
      </c>
      <c r="E227" s="334">
        <v>21261</v>
      </c>
      <c r="F227" s="335" t="s">
        <v>18</v>
      </c>
      <c r="G227" s="69">
        <f t="shared" si="15"/>
        <v>103.13364055299539</v>
      </c>
      <c r="H227" s="18">
        <v>20615</v>
      </c>
      <c r="I227" s="336">
        <v>7363448</v>
      </c>
      <c r="J227" s="71">
        <f t="shared" si="16"/>
        <v>115.53942945227318</v>
      </c>
      <c r="K227" s="337">
        <f t="shared" si="14"/>
        <v>7.5823956087005095E-2</v>
      </c>
      <c r="L227" s="17">
        <v>6373104</v>
      </c>
    </row>
    <row r="228" spans="2:12" ht="18.75">
      <c r="B228" s="54" t="s">
        <v>211</v>
      </c>
      <c r="C228" s="51">
        <v>3</v>
      </c>
      <c r="D228" s="55" t="s">
        <v>212</v>
      </c>
      <c r="E228" s="334">
        <v>69085</v>
      </c>
      <c r="F228" s="335" t="s">
        <v>18</v>
      </c>
      <c r="G228" s="69">
        <f t="shared" si="15"/>
        <v>116.44586030204962</v>
      </c>
      <c r="H228" s="17">
        <v>59328</v>
      </c>
      <c r="I228" s="336">
        <v>20172233</v>
      </c>
      <c r="J228" s="71">
        <f t="shared" si="16"/>
        <v>131.94607750794074</v>
      </c>
      <c r="K228" s="337">
        <f t="shared" si="14"/>
        <v>0.20772041972304756</v>
      </c>
      <c r="L228" s="17">
        <v>15288240</v>
      </c>
    </row>
    <row r="229" spans="2:12" ht="18.75">
      <c r="B229" s="54" t="s">
        <v>213</v>
      </c>
      <c r="C229" s="51">
        <v>3</v>
      </c>
      <c r="D229" s="55" t="s">
        <v>214</v>
      </c>
      <c r="E229" s="334">
        <v>5755</v>
      </c>
      <c r="F229" s="335" t="s">
        <v>18</v>
      </c>
      <c r="G229" s="69">
        <f t="shared" si="15"/>
        <v>150.49686192468619</v>
      </c>
      <c r="H229" s="17">
        <v>3824</v>
      </c>
      <c r="I229" s="336">
        <v>2554776</v>
      </c>
      <c r="J229" s="71">
        <f t="shared" si="16"/>
        <v>145.4496182110918</v>
      </c>
      <c r="K229" s="337">
        <f t="shared" si="14"/>
        <v>2.6307406969687915E-2</v>
      </c>
      <c r="L229" s="17">
        <v>1756468</v>
      </c>
    </row>
    <row r="230" spans="2:12" ht="18.75">
      <c r="B230" s="54" t="s">
        <v>1121</v>
      </c>
      <c r="C230" s="51">
        <v>3</v>
      </c>
      <c r="D230" s="55" t="s">
        <v>1122</v>
      </c>
      <c r="E230" s="334">
        <v>236874</v>
      </c>
      <c r="F230" s="335" t="s">
        <v>18</v>
      </c>
      <c r="G230" s="69">
        <f t="shared" si="15"/>
        <v>138.83538961990448</v>
      </c>
      <c r="H230" s="17">
        <v>170615</v>
      </c>
      <c r="I230" s="336">
        <v>69203390</v>
      </c>
      <c r="J230" s="71">
        <f t="shared" si="16"/>
        <v>162.46381776997595</v>
      </c>
      <c r="K230" s="337">
        <f t="shared" si="14"/>
        <v>0.71261110344391476</v>
      </c>
      <c r="L230" s="17">
        <v>42596186</v>
      </c>
    </row>
    <row r="231" spans="2:12" ht="18.75">
      <c r="B231" s="52" t="s">
        <v>215</v>
      </c>
      <c r="C231" s="50">
        <v>2</v>
      </c>
      <c r="D231" s="57" t="s">
        <v>216</v>
      </c>
      <c r="E231" s="330">
        <v>262748</v>
      </c>
      <c r="F231" s="331" t="s">
        <v>18</v>
      </c>
      <c r="G231" s="65">
        <f t="shared" si="15"/>
        <v>105.45690983817109</v>
      </c>
      <c r="H231" s="16">
        <v>249152</v>
      </c>
      <c r="I231" s="332">
        <v>187123514</v>
      </c>
      <c r="J231" s="67">
        <f t="shared" si="16"/>
        <v>126.56747683842435</v>
      </c>
      <c r="K231" s="333">
        <f t="shared" si="14"/>
        <v>1.9268751688586765</v>
      </c>
      <c r="L231" s="16">
        <v>147844864</v>
      </c>
    </row>
    <row r="232" spans="2:12" ht="18.75">
      <c r="B232" s="54" t="s">
        <v>1123</v>
      </c>
      <c r="C232" s="51">
        <v>3</v>
      </c>
      <c r="D232" s="55" t="s">
        <v>1124</v>
      </c>
      <c r="E232" s="334">
        <v>5570</v>
      </c>
      <c r="F232" s="335" t="s">
        <v>18</v>
      </c>
      <c r="G232" s="69">
        <f t="shared" si="15"/>
        <v>110.29702970297031</v>
      </c>
      <c r="H232" s="18">
        <v>5050</v>
      </c>
      <c r="I232" s="336">
        <v>2942488</v>
      </c>
      <c r="J232" s="71">
        <f t="shared" si="16"/>
        <v>172.3250417856988</v>
      </c>
      <c r="K232" s="337">
        <f t="shared" si="14"/>
        <v>3.0299810754219961E-2</v>
      </c>
      <c r="L232" s="18">
        <v>1707522</v>
      </c>
    </row>
    <row r="233" spans="2:12" ht="18.75">
      <c r="B233" s="54" t="s">
        <v>1125</v>
      </c>
      <c r="C233" s="51">
        <v>3</v>
      </c>
      <c r="D233" s="55" t="s">
        <v>1126</v>
      </c>
      <c r="E233" s="334">
        <v>20223</v>
      </c>
      <c r="F233" s="335" t="s">
        <v>18</v>
      </c>
      <c r="G233" s="69">
        <f t="shared" si="15"/>
        <v>123.65782071664424</v>
      </c>
      <c r="H233" s="18">
        <v>16354</v>
      </c>
      <c r="I233" s="336">
        <v>1605282</v>
      </c>
      <c r="J233" s="71">
        <f t="shared" si="16"/>
        <v>174.14305209922131</v>
      </c>
      <c r="K233" s="337">
        <f t="shared" si="14"/>
        <v>1.6530140754067894E-2</v>
      </c>
      <c r="L233" s="17">
        <v>921818</v>
      </c>
    </row>
    <row r="234" spans="2:12" ht="18.75">
      <c r="B234" s="54" t="s">
        <v>1127</v>
      </c>
      <c r="C234" s="51">
        <v>3</v>
      </c>
      <c r="D234" s="55" t="s">
        <v>1128</v>
      </c>
      <c r="E234" s="334">
        <v>118</v>
      </c>
      <c r="F234" s="335" t="s">
        <v>18</v>
      </c>
      <c r="G234" s="69">
        <f t="shared" si="15"/>
        <v>218.5185185185185</v>
      </c>
      <c r="H234" s="17">
        <v>54</v>
      </c>
      <c r="I234" s="336">
        <v>192186</v>
      </c>
      <c r="J234" s="71">
        <f t="shared" si="16"/>
        <v>393.38846358537683</v>
      </c>
      <c r="K234" s="337">
        <f t="shared" si="14"/>
        <v>1.9790053280117088E-3</v>
      </c>
      <c r="L234" s="17">
        <v>48854</v>
      </c>
    </row>
    <row r="235" spans="2:12" ht="18.75">
      <c r="B235" s="242" t="s">
        <v>1129</v>
      </c>
      <c r="C235" s="72">
        <v>3</v>
      </c>
      <c r="D235" s="338" t="s">
        <v>1130</v>
      </c>
      <c r="E235" s="334">
        <v>2</v>
      </c>
      <c r="F235" s="335" t="s">
        <v>18</v>
      </c>
      <c r="G235" s="69">
        <f t="shared" si="15"/>
        <v>200</v>
      </c>
      <c r="H235" s="17">
        <v>1</v>
      </c>
      <c r="I235" s="336">
        <v>1855</v>
      </c>
      <c r="J235" s="71">
        <f t="shared" si="16"/>
        <v>123.41982701264138</v>
      </c>
      <c r="K235" s="337">
        <f t="shared" si="14"/>
        <v>1.9101572869312645E-5</v>
      </c>
      <c r="L235" s="17">
        <v>1503</v>
      </c>
    </row>
    <row r="236" spans="2:12" ht="18.75">
      <c r="B236" s="211" t="s">
        <v>1131</v>
      </c>
      <c r="C236" s="212">
        <v>3</v>
      </c>
      <c r="D236" s="244" t="s">
        <v>1132</v>
      </c>
      <c r="E236" s="334">
        <v>14329</v>
      </c>
      <c r="F236" s="335" t="s">
        <v>18</v>
      </c>
      <c r="G236" s="69">
        <f t="shared" si="15"/>
        <v>92.183479155944411</v>
      </c>
      <c r="H236" s="17">
        <v>15544</v>
      </c>
      <c r="I236" s="336">
        <v>9259525</v>
      </c>
      <c r="J236" s="71">
        <f t="shared" si="16"/>
        <v>126.23747359408752</v>
      </c>
      <c r="K236" s="337">
        <f t="shared" si="14"/>
        <v>9.5348512950254538E-2</v>
      </c>
      <c r="L236" s="17">
        <v>7335005</v>
      </c>
    </row>
    <row r="237" spans="2:12" ht="18.75">
      <c r="B237" s="211" t="s">
        <v>1133</v>
      </c>
      <c r="C237" s="212">
        <v>3</v>
      </c>
      <c r="D237" s="244" t="s">
        <v>1134</v>
      </c>
      <c r="E237" s="334">
        <v>6995</v>
      </c>
      <c r="F237" s="335" t="s">
        <v>18</v>
      </c>
      <c r="G237" s="69">
        <f t="shared" si="15"/>
        <v>209.61941863949653</v>
      </c>
      <c r="H237" s="17">
        <v>3337</v>
      </c>
      <c r="I237" s="336">
        <v>84844243</v>
      </c>
      <c r="J237" s="71">
        <f t="shared" si="16"/>
        <v>117.41279128460924</v>
      </c>
      <c r="K237" s="337">
        <f t="shared" si="14"/>
        <v>0.8736703451246195</v>
      </c>
      <c r="L237" s="17">
        <v>72261499</v>
      </c>
    </row>
    <row r="238" spans="2:12" ht="18.75">
      <c r="B238" s="53" t="s">
        <v>217</v>
      </c>
      <c r="C238" s="49">
        <v>1</v>
      </c>
      <c r="D238" s="56" t="s">
        <v>218</v>
      </c>
      <c r="E238" s="341"/>
      <c r="F238" s="342" t="s">
        <v>18</v>
      </c>
      <c r="G238" s="61"/>
      <c r="H238" s="19"/>
      <c r="I238" s="343">
        <v>1457265955</v>
      </c>
      <c r="J238" s="63">
        <f t="shared" si="16"/>
        <v>129.37977310306115</v>
      </c>
      <c r="K238" s="344">
        <f t="shared" si="14"/>
        <v>15.005968641186513</v>
      </c>
      <c r="L238" s="19">
        <v>1126347589</v>
      </c>
    </row>
    <row r="239" spans="2:12" ht="18.75">
      <c r="B239" s="52" t="s">
        <v>219</v>
      </c>
      <c r="C239" s="50">
        <v>2</v>
      </c>
      <c r="D239" s="57" t="s">
        <v>220</v>
      </c>
      <c r="E239" s="330">
        <v>356394</v>
      </c>
      <c r="F239" s="331"/>
      <c r="G239" s="65" t="s">
        <v>1303</v>
      </c>
      <c r="H239" s="16">
        <v>392420</v>
      </c>
      <c r="I239" s="332">
        <v>2022962</v>
      </c>
      <c r="J239" s="67">
        <f t="shared" si="16"/>
        <v>145.5621770121129</v>
      </c>
      <c r="K239" s="333">
        <f t="shared" si="14"/>
        <v>2.083113533954202E-2</v>
      </c>
      <c r="L239" s="16">
        <v>1389758</v>
      </c>
    </row>
    <row r="240" spans="2:12" ht="18.75">
      <c r="B240" s="211" t="s">
        <v>1135</v>
      </c>
      <c r="C240" s="212">
        <v>3</v>
      </c>
      <c r="D240" s="244" t="s">
        <v>1136</v>
      </c>
      <c r="E240" s="334">
        <v>119</v>
      </c>
      <c r="F240" s="335" t="s">
        <v>35</v>
      </c>
      <c r="G240" s="69">
        <f t="shared" si="15"/>
        <v>5.4637281910009179</v>
      </c>
      <c r="H240" s="18">
        <v>2178</v>
      </c>
      <c r="I240" s="336">
        <v>1728</v>
      </c>
      <c r="J240" s="71">
        <f t="shared" si="16"/>
        <v>24.225431094910977</v>
      </c>
      <c r="K240" s="337">
        <f t="shared" si="14"/>
        <v>1.7793810198475608E-5</v>
      </c>
      <c r="L240" s="18">
        <v>7133</v>
      </c>
    </row>
    <row r="241" spans="2:12" ht="18.75">
      <c r="B241" s="52" t="s">
        <v>221</v>
      </c>
      <c r="C241" s="50">
        <v>2</v>
      </c>
      <c r="D241" s="57" t="s">
        <v>222</v>
      </c>
      <c r="E241" s="330">
        <v>89852</v>
      </c>
      <c r="F241" s="331" t="s">
        <v>35</v>
      </c>
      <c r="G241" s="65">
        <f t="shared" si="15"/>
        <v>106.22561653228667</v>
      </c>
      <c r="H241" s="16">
        <v>84586</v>
      </c>
      <c r="I241" s="332">
        <v>68843458</v>
      </c>
      <c r="J241" s="67">
        <f t="shared" si="16"/>
        <v>118.83027653026255</v>
      </c>
      <c r="K241" s="333">
        <f t="shared" si="14"/>
        <v>0.70890475987194856</v>
      </c>
      <c r="L241" s="16">
        <v>57934274</v>
      </c>
    </row>
    <row r="242" spans="2:12" ht="18.75">
      <c r="B242" s="54" t="s">
        <v>223</v>
      </c>
      <c r="C242" s="51">
        <v>3</v>
      </c>
      <c r="D242" s="55" t="s">
        <v>224</v>
      </c>
      <c r="E242" s="334">
        <v>8384</v>
      </c>
      <c r="F242" s="335" t="s">
        <v>18</v>
      </c>
      <c r="G242" s="69">
        <f t="shared" si="15"/>
        <v>97.635961336904614</v>
      </c>
      <c r="H242" s="18">
        <v>8587</v>
      </c>
      <c r="I242" s="336">
        <v>8762799</v>
      </c>
      <c r="J242" s="71">
        <f t="shared" si="16"/>
        <v>124.54262260971601</v>
      </c>
      <c r="K242" s="337">
        <f t="shared" si="14"/>
        <v>9.0233554521638795E-2</v>
      </c>
      <c r="L242" s="18">
        <v>7035984</v>
      </c>
    </row>
    <row r="243" spans="2:12" ht="18.75">
      <c r="B243" s="52" t="s">
        <v>233</v>
      </c>
      <c r="C243" s="50">
        <v>2</v>
      </c>
      <c r="D243" s="57" t="s">
        <v>234</v>
      </c>
      <c r="E243" s="330"/>
      <c r="F243" s="331" t="s">
        <v>18</v>
      </c>
      <c r="G243" s="65"/>
      <c r="H243" s="16"/>
      <c r="I243" s="332">
        <v>144574677</v>
      </c>
      <c r="J243" s="67">
        <f t="shared" si="16"/>
        <v>145.05364558826892</v>
      </c>
      <c r="K243" s="333">
        <f t="shared" si="14"/>
        <v>1.4887351632198591</v>
      </c>
      <c r="L243" s="16">
        <v>99669799</v>
      </c>
    </row>
    <row r="244" spans="2:12" ht="18.75">
      <c r="B244" s="54" t="s">
        <v>235</v>
      </c>
      <c r="C244" s="51">
        <v>3</v>
      </c>
      <c r="D244" s="55" t="s">
        <v>1137</v>
      </c>
      <c r="E244" s="334"/>
      <c r="F244" s="335"/>
      <c r="G244" s="69" t="str">
        <f t="shared" si="15"/>
        <v/>
      </c>
      <c r="H244" s="18"/>
      <c r="I244" s="336">
        <v>39317128</v>
      </c>
      <c r="J244" s="71">
        <f t="shared" si="16"/>
        <v>148.85124782196394</v>
      </c>
      <c r="K244" s="337">
        <f t="shared" si="14"/>
        <v>0.40486198679465901</v>
      </c>
      <c r="L244" s="18">
        <v>26413704</v>
      </c>
    </row>
    <row r="245" spans="2:12" ht="18.75">
      <c r="B245" s="54" t="s">
        <v>237</v>
      </c>
      <c r="C245" s="51">
        <v>4</v>
      </c>
      <c r="D245" s="55" t="s">
        <v>1138</v>
      </c>
      <c r="E245" s="334"/>
      <c r="F245" s="335"/>
      <c r="G245" s="69" t="str">
        <f t="shared" si="15"/>
        <v/>
      </c>
      <c r="H245" s="18"/>
      <c r="I245" s="336">
        <v>39317128</v>
      </c>
      <c r="J245" s="71">
        <f t="shared" si="16"/>
        <v>148.85387959075217</v>
      </c>
      <c r="K245" s="337">
        <f t="shared" si="14"/>
        <v>0.40486198679465901</v>
      </c>
      <c r="L245" s="17">
        <v>26413237</v>
      </c>
    </row>
    <row r="246" spans="2:12" ht="18.75">
      <c r="B246" s="54" t="s">
        <v>242</v>
      </c>
      <c r="C246" s="51">
        <v>3</v>
      </c>
      <c r="D246" s="55" t="s">
        <v>1139</v>
      </c>
      <c r="E246" s="334">
        <v>1535823</v>
      </c>
      <c r="F246" s="335"/>
      <c r="G246" s="69" t="s">
        <v>1305</v>
      </c>
      <c r="H246" s="17">
        <v>1396000</v>
      </c>
      <c r="I246" s="336">
        <v>49195792</v>
      </c>
      <c r="J246" s="71">
        <f t="shared" si="16"/>
        <v>152.15213323011258</v>
      </c>
      <c r="K246" s="337">
        <f t="shared" si="14"/>
        <v>0.50658598692805823</v>
      </c>
      <c r="L246" s="17">
        <v>32333291</v>
      </c>
    </row>
    <row r="247" spans="2:12" ht="18.75">
      <c r="B247" s="54" t="s">
        <v>244</v>
      </c>
      <c r="C247" s="51">
        <v>4</v>
      </c>
      <c r="D247" s="55" t="s">
        <v>1140</v>
      </c>
      <c r="E247" s="334">
        <v>1407279</v>
      </c>
      <c r="F247" s="335" t="s">
        <v>18</v>
      </c>
      <c r="G247" s="69">
        <f t="shared" si="15"/>
        <v>109.26800293497629</v>
      </c>
      <c r="H247" s="17">
        <v>1287915</v>
      </c>
      <c r="I247" s="336">
        <v>37072766</v>
      </c>
      <c r="J247" s="71">
        <f t="shared" si="16"/>
        <v>150.41379370504177</v>
      </c>
      <c r="K247" s="337">
        <f t="shared" si="14"/>
        <v>0.38175101952343737</v>
      </c>
      <c r="L247" s="17">
        <v>24647185</v>
      </c>
    </row>
    <row r="248" spans="2:12" ht="18.75">
      <c r="B248" s="54" t="s">
        <v>1141</v>
      </c>
      <c r="C248" s="51">
        <v>3</v>
      </c>
      <c r="D248" s="55" t="s">
        <v>1142</v>
      </c>
      <c r="E248" s="334">
        <v>116651536</v>
      </c>
      <c r="F248" s="335" t="s">
        <v>18</v>
      </c>
      <c r="G248" s="69">
        <f t="shared" si="15"/>
        <v>111.02462376663165</v>
      </c>
      <c r="H248" s="17">
        <v>105068166</v>
      </c>
      <c r="I248" s="336">
        <v>35137676</v>
      </c>
      <c r="J248" s="71">
        <f t="shared" si="16"/>
        <v>144.14611754658569</v>
      </c>
      <c r="K248" s="337">
        <f t="shared" si="14"/>
        <v>0.36182473238398816</v>
      </c>
      <c r="L248" s="17">
        <v>24376429</v>
      </c>
    </row>
    <row r="249" spans="2:12" ht="18.75">
      <c r="B249" s="52" t="s">
        <v>267</v>
      </c>
      <c r="C249" s="50">
        <v>2</v>
      </c>
      <c r="D249" s="57" t="s">
        <v>247</v>
      </c>
      <c r="E249" s="330">
        <v>146200</v>
      </c>
      <c r="F249" s="331" t="s">
        <v>35</v>
      </c>
      <c r="G249" s="65">
        <f t="shared" si="15"/>
        <v>98.875978953348394</v>
      </c>
      <c r="H249" s="16">
        <v>147862</v>
      </c>
      <c r="I249" s="332">
        <v>33594039</v>
      </c>
      <c r="J249" s="67">
        <f t="shared" si="16"/>
        <v>121.72541388821081</v>
      </c>
      <c r="K249" s="333">
        <f t="shared" si="14"/>
        <v>0.34592937139246949</v>
      </c>
      <c r="L249" s="16">
        <v>27598213</v>
      </c>
    </row>
    <row r="250" spans="2:12" ht="18.75">
      <c r="B250" s="54" t="s">
        <v>269</v>
      </c>
      <c r="C250" s="51">
        <v>3</v>
      </c>
      <c r="D250" s="55" t="s">
        <v>249</v>
      </c>
      <c r="E250" s="334">
        <v>101893</v>
      </c>
      <c r="F250" s="335" t="s">
        <v>18</v>
      </c>
      <c r="G250" s="69">
        <f t="shared" si="15"/>
        <v>96.274424581427866</v>
      </c>
      <c r="H250" s="18">
        <v>105836</v>
      </c>
      <c r="I250" s="336">
        <v>16786357</v>
      </c>
      <c r="J250" s="71">
        <f t="shared" si="16"/>
        <v>116.89868791569322</v>
      </c>
      <c r="K250" s="337">
        <f t="shared" si="14"/>
        <v>0.17285489026727568</v>
      </c>
      <c r="L250" s="18">
        <v>14359748</v>
      </c>
    </row>
    <row r="251" spans="2:12" ht="18.75">
      <c r="B251" s="52" t="s">
        <v>311</v>
      </c>
      <c r="C251" s="50">
        <v>2</v>
      </c>
      <c r="D251" s="57" t="s">
        <v>268</v>
      </c>
      <c r="E251" s="330"/>
      <c r="F251" s="331" t="s">
        <v>18</v>
      </c>
      <c r="G251" s="65"/>
      <c r="H251" s="16"/>
      <c r="I251" s="332">
        <v>196107682</v>
      </c>
      <c r="J251" s="67">
        <f t="shared" si="16"/>
        <v>131.18574646237641</v>
      </c>
      <c r="K251" s="333">
        <f t="shared" si="14"/>
        <v>2.0193882360943349</v>
      </c>
      <c r="L251" s="16">
        <v>149488559</v>
      </c>
    </row>
    <row r="252" spans="2:12" ht="18.75">
      <c r="B252" s="54" t="s">
        <v>313</v>
      </c>
      <c r="C252" s="51">
        <v>3</v>
      </c>
      <c r="D252" s="55" t="s">
        <v>1143</v>
      </c>
      <c r="E252" s="334">
        <v>68459372</v>
      </c>
      <c r="F252" s="335"/>
      <c r="G252" s="69" t="s">
        <v>1305</v>
      </c>
      <c r="H252" s="18">
        <v>60398946</v>
      </c>
      <c r="I252" s="336">
        <v>41083594</v>
      </c>
      <c r="J252" s="71">
        <f t="shared" si="16"/>
        <v>159.96736919995743</v>
      </c>
      <c r="K252" s="337">
        <f t="shared" si="14"/>
        <v>0.42305189462224035</v>
      </c>
      <c r="L252" s="18">
        <v>25682484</v>
      </c>
    </row>
    <row r="253" spans="2:12" ht="18.75">
      <c r="B253" s="54" t="s">
        <v>1144</v>
      </c>
      <c r="C253" s="51">
        <v>4</v>
      </c>
      <c r="D253" s="55" t="s">
        <v>1145</v>
      </c>
      <c r="E253" s="334">
        <v>80116</v>
      </c>
      <c r="F253" s="335" t="s">
        <v>35</v>
      </c>
      <c r="G253" s="69">
        <f t="shared" si="15"/>
        <v>126.57955856097831</v>
      </c>
      <c r="H253" s="18">
        <v>63293</v>
      </c>
      <c r="I253" s="336">
        <v>504567</v>
      </c>
      <c r="J253" s="71">
        <f t="shared" si="16"/>
        <v>171.96125676932988</v>
      </c>
      <c r="K253" s="337">
        <f t="shared" si="14"/>
        <v>5.1956999018600934E-3</v>
      </c>
      <c r="L253" s="17">
        <v>293419</v>
      </c>
    </row>
    <row r="254" spans="2:12" ht="18.75">
      <c r="B254" s="54" t="s">
        <v>1146</v>
      </c>
      <c r="C254" s="51">
        <v>4</v>
      </c>
      <c r="D254" s="55" t="s">
        <v>274</v>
      </c>
      <c r="E254" s="334">
        <v>5056799</v>
      </c>
      <c r="F254" s="335" t="s">
        <v>35</v>
      </c>
      <c r="G254" s="69">
        <f t="shared" si="15"/>
        <v>125.35262870473633</v>
      </c>
      <c r="H254" s="17">
        <v>4034059</v>
      </c>
      <c r="I254" s="336">
        <v>4025771</v>
      </c>
      <c r="J254" s="71">
        <f t="shared" si="16"/>
        <v>198.26881678594171</v>
      </c>
      <c r="K254" s="337">
        <f t="shared" si="14"/>
        <v>4.1454748308175547E-2</v>
      </c>
      <c r="L254" s="17">
        <v>2030461</v>
      </c>
    </row>
    <row r="255" spans="2:12" ht="18.75">
      <c r="B255" s="54" t="s">
        <v>1147</v>
      </c>
      <c r="C255" s="51">
        <v>4</v>
      </c>
      <c r="D255" s="55" t="s">
        <v>1148</v>
      </c>
      <c r="E255" s="334">
        <v>56262794</v>
      </c>
      <c r="F255" s="335" t="s">
        <v>35</v>
      </c>
      <c r="G255" s="69">
        <f t="shared" si="15"/>
        <v>111.09874679491294</v>
      </c>
      <c r="H255" s="17">
        <v>50642150</v>
      </c>
      <c r="I255" s="336">
        <v>26611274</v>
      </c>
      <c r="J255" s="71">
        <f t="shared" si="16"/>
        <v>147.17319326316405</v>
      </c>
      <c r="K255" s="337">
        <f t="shared" si="14"/>
        <v>0.27402543905997034</v>
      </c>
      <c r="L255" s="17">
        <v>18081604</v>
      </c>
    </row>
    <row r="256" spans="2:12" ht="18.75">
      <c r="B256" s="54" t="s">
        <v>315</v>
      </c>
      <c r="C256" s="51">
        <v>3</v>
      </c>
      <c r="D256" s="55" t="s">
        <v>1149</v>
      </c>
      <c r="E256" s="334">
        <v>31363257</v>
      </c>
      <c r="F256" s="335" t="s">
        <v>35</v>
      </c>
      <c r="G256" s="69">
        <f t="shared" si="15"/>
        <v>75.122451730693285</v>
      </c>
      <c r="H256" s="17">
        <v>41749512</v>
      </c>
      <c r="I256" s="336">
        <v>4639950</v>
      </c>
      <c r="J256" s="71">
        <f t="shared" si="16"/>
        <v>111.95334390628247</v>
      </c>
      <c r="K256" s="337">
        <f t="shared" si="14"/>
        <v>4.7779160665750511E-2</v>
      </c>
      <c r="L256" s="17">
        <v>4144539</v>
      </c>
    </row>
    <row r="257" spans="1:12" ht="18.75">
      <c r="B257" s="54" t="s">
        <v>1150</v>
      </c>
      <c r="C257" s="51">
        <v>4</v>
      </c>
      <c r="D257" s="55" t="s">
        <v>1151</v>
      </c>
      <c r="E257" s="334">
        <v>31351537</v>
      </c>
      <c r="F257" s="335" t="s">
        <v>239</v>
      </c>
      <c r="G257" s="69">
        <f t="shared" si="15"/>
        <v>75.094379546280692</v>
      </c>
      <c r="H257" s="17">
        <v>41749512</v>
      </c>
      <c r="I257" s="336">
        <v>4632522</v>
      </c>
      <c r="J257" s="71">
        <f t="shared" si="16"/>
        <v>111.77412011323817</v>
      </c>
      <c r="K257" s="337">
        <f t="shared" si="14"/>
        <v>4.7702671995522347E-2</v>
      </c>
      <c r="L257" s="17">
        <v>4144539</v>
      </c>
    </row>
    <row r="258" spans="1:12" ht="18.75">
      <c r="B258" s="54" t="s">
        <v>1152</v>
      </c>
      <c r="C258" s="51">
        <v>3</v>
      </c>
      <c r="D258" s="55" t="s">
        <v>1153</v>
      </c>
      <c r="E258" s="334">
        <v>6052679</v>
      </c>
      <c r="F258" s="335" t="s">
        <v>239</v>
      </c>
      <c r="G258" s="69">
        <f t="shared" si="15"/>
        <v>169.86933989084903</v>
      </c>
      <c r="H258" s="17">
        <v>3563138</v>
      </c>
      <c r="I258" s="336">
        <v>5802089</v>
      </c>
      <c r="J258" s="71">
        <f t="shared" si="16"/>
        <v>188.92691030765764</v>
      </c>
      <c r="K258" s="337">
        <f t="shared" si="14"/>
        <v>5.9746105567513384E-2</v>
      </c>
      <c r="L258" s="17">
        <v>3071076</v>
      </c>
    </row>
    <row r="259" spans="1:12" ht="18.75">
      <c r="A259" s="243"/>
      <c r="B259" s="54" t="s">
        <v>1154</v>
      </c>
      <c r="C259" s="51">
        <v>4</v>
      </c>
      <c r="D259" s="55" t="s">
        <v>1155</v>
      </c>
      <c r="E259" s="334">
        <v>6005241</v>
      </c>
      <c r="F259" s="335" t="s">
        <v>239</v>
      </c>
      <c r="G259" s="69">
        <f t="shared" si="15"/>
        <v>169.71215938115907</v>
      </c>
      <c r="H259" s="17">
        <v>3538486</v>
      </c>
      <c r="I259" s="336">
        <v>5722604</v>
      </c>
      <c r="J259" s="71">
        <f t="shared" si="16"/>
        <v>188.36747860434497</v>
      </c>
      <c r="K259" s="337">
        <f t="shared" si="14"/>
        <v>5.89276211904151E-2</v>
      </c>
      <c r="L259" s="17">
        <v>3038000</v>
      </c>
    </row>
    <row r="260" spans="1:12" ht="18.75">
      <c r="B260" s="54" t="s">
        <v>317</v>
      </c>
      <c r="C260" s="51">
        <v>3</v>
      </c>
      <c r="D260" s="55" t="s">
        <v>1156</v>
      </c>
      <c r="E260" s="334">
        <v>50058</v>
      </c>
      <c r="F260" s="335" t="s">
        <v>239</v>
      </c>
      <c r="G260" s="69">
        <f t="shared" si="15"/>
        <v>114.90152871505302</v>
      </c>
      <c r="H260" s="17">
        <v>43566</v>
      </c>
      <c r="I260" s="336">
        <v>81915</v>
      </c>
      <c r="J260" s="71">
        <f t="shared" si="16"/>
        <v>138.26716629532106</v>
      </c>
      <c r="K260" s="337">
        <f t="shared" si="14"/>
        <v>8.4350692268988971E-4</v>
      </c>
      <c r="L260" s="17">
        <v>59244</v>
      </c>
    </row>
    <row r="261" spans="1:12" ht="18.75">
      <c r="B261" s="54" t="s">
        <v>333</v>
      </c>
      <c r="C261" s="51">
        <v>3</v>
      </c>
      <c r="D261" s="55" t="s">
        <v>1157</v>
      </c>
      <c r="E261" s="334">
        <v>11514602</v>
      </c>
      <c r="F261" s="335" t="s">
        <v>239</v>
      </c>
      <c r="G261" s="69">
        <f t="shared" si="15"/>
        <v>107.27028901561783</v>
      </c>
      <c r="H261" s="17">
        <v>10734195</v>
      </c>
      <c r="I261" s="336">
        <v>11931601</v>
      </c>
      <c r="J261" s="71">
        <f t="shared" si="16"/>
        <v>147.44686693352656</v>
      </c>
      <c r="K261" s="337">
        <f t="shared" si="14"/>
        <v>0.12286379835529038</v>
      </c>
      <c r="L261" s="17">
        <v>8092136</v>
      </c>
    </row>
    <row r="262" spans="1:12" ht="18.75">
      <c r="B262" s="54" t="s">
        <v>339</v>
      </c>
      <c r="C262" s="51">
        <v>3</v>
      </c>
      <c r="D262" s="55" t="s">
        <v>1158</v>
      </c>
      <c r="E262" s="334">
        <v>2482368</v>
      </c>
      <c r="F262" s="335" t="s">
        <v>35</v>
      </c>
      <c r="G262" s="69">
        <f t="shared" si="15"/>
        <v>80.806118479624871</v>
      </c>
      <c r="H262" s="17">
        <v>3072005</v>
      </c>
      <c r="I262" s="336">
        <v>2185364</v>
      </c>
      <c r="J262" s="71">
        <f t="shared" si="16"/>
        <v>97.290087635532359</v>
      </c>
      <c r="K262" s="337">
        <f t="shared" si="14"/>
        <v>2.2503444577882781E-2</v>
      </c>
      <c r="L262" s="17">
        <v>2246235</v>
      </c>
    </row>
    <row r="263" spans="1:12" ht="18.75">
      <c r="B263" s="54" t="s">
        <v>1159</v>
      </c>
      <c r="C263" s="51">
        <v>3</v>
      </c>
      <c r="D263" s="55" t="s">
        <v>1160</v>
      </c>
      <c r="E263" s="334">
        <v>14816</v>
      </c>
      <c r="F263" s="335" t="s">
        <v>35</v>
      </c>
      <c r="G263" s="69">
        <f t="shared" si="15"/>
        <v>103.15393719974935</v>
      </c>
      <c r="H263" s="17">
        <v>14363</v>
      </c>
      <c r="I263" s="336">
        <v>11056225</v>
      </c>
      <c r="J263" s="71">
        <f t="shared" si="16"/>
        <v>116.41814068555369</v>
      </c>
      <c r="K263" s="337">
        <f t="shared" ref="K263:K326" si="17">I263/$I$407*100</f>
        <v>0.11384975067224594</v>
      </c>
      <c r="L263" s="17">
        <v>9496995</v>
      </c>
    </row>
    <row r="264" spans="1:12" ht="18.75">
      <c r="B264" s="54" t="s">
        <v>1161</v>
      </c>
      <c r="C264" s="51">
        <v>3</v>
      </c>
      <c r="D264" s="55" t="s">
        <v>1162</v>
      </c>
      <c r="E264" s="334">
        <v>3924025</v>
      </c>
      <c r="F264" s="335" t="s">
        <v>18</v>
      </c>
      <c r="G264" s="69">
        <f t="shared" si="15"/>
        <v>123.76761485176684</v>
      </c>
      <c r="H264" s="17">
        <v>3170478</v>
      </c>
      <c r="I264" s="336">
        <v>3947818</v>
      </c>
      <c r="J264" s="71">
        <f t="shared" si="16"/>
        <v>146.19084561675717</v>
      </c>
      <c r="K264" s="337">
        <f t="shared" si="17"/>
        <v>4.0652039461878224E-2</v>
      </c>
      <c r="L264" s="17">
        <v>2700455</v>
      </c>
    </row>
    <row r="265" spans="1:12" ht="18.75">
      <c r="B265" s="52" t="s">
        <v>342</v>
      </c>
      <c r="C265" s="50">
        <v>2</v>
      </c>
      <c r="D265" s="57" t="s">
        <v>312</v>
      </c>
      <c r="E265" s="330"/>
      <c r="F265" s="331" t="s">
        <v>35</v>
      </c>
      <c r="G265" s="65"/>
      <c r="H265" s="16"/>
      <c r="I265" s="332">
        <v>133059249</v>
      </c>
      <c r="J265" s="67">
        <f t="shared" si="16"/>
        <v>117.10014558483404</v>
      </c>
      <c r="K265" s="333">
        <f t="shared" si="17"/>
        <v>1.3701568413528387</v>
      </c>
      <c r="L265" s="16">
        <v>113628594</v>
      </c>
    </row>
    <row r="266" spans="1:12" ht="18.75">
      <c r="B266" s="54" t="s">
        <v>344</v>
      </c>
      <c r="C266" s="51">
        <v>3</v>
      </c>
      <c r="D266" s="55" t="s">
        <v>318</v>
      </c>
      <c r="E266" s="334"/>
      <c r="F266" s="335"/>
      <c r="G266" s="69" t="str">
        <f t="shared" si="15"/>
        <v/>
      </c>
      <c r="H266" s="18"/>
      <c r="I266" s="336">
        <v>44777395</v>
      </c>
      <c r="J266" s="71">
        <f t="shared" si="16"/>
        <v>115.71639749711392</v>
      </c>
      <c r="K266" s="337">
        <f t="shared" si="17"/>
        <v>0.46108823368759871</v>
      </c>
      <c r="L266" s="18">
        <v>38695808</v>
      </c>
    </row>
    <row r="267" spans="1:12" ht="18.75">
      <c r="B267" s="54" t="s">
        <v>352</v>
      </c>
      <c r="C267" s="51">
        <v>3</v>
      </c>
      <c r="D267" s="55" t="s">
        <v>1163</v>
      </c>
      <c r="E267" s="334">
        <v>66752</v>
      </c>
      <c r="F267" s="335"/>
      <c r="G267" s="69" t="s">
        <v>1305</v>
      </c>
      <c r="H267" s="18">
        <v>50936</v>
      </c>
      <c r="I267" s="336">
        <v>242043</v>
      </c>
      <c r="J267" s="71">
        <f t="shared" si="16"/>
        <v>165.27347217480369</v>
      </c>
      <c r="K267" s="337">
        <f t="shared" si="17"/>
        <v>2.4924000010819627E-3</v>
      </c>
      <c r="L267" s="17">
        <v>146450</v>
      </c>
    </row>
    <row r="268" spans="1:12" ht="18.75">
      <c r="B268" s="52" t="s">
        <v>386</v>
      </c>
      <c r="C268" s="50">
        <v>2</v>
      </c>
      <c r="D268" s="57" t="s">
        <v>343</v>
      </c>
      <c r="E268" s="385">
        <v>754583</v>
      </c>
      <c r="F268" s="386" t="s">
        <v>341</v>
      </c>
      <c r="G268" s="65">
        <f t="shared" si="15"/>
        <v>93.767769802767617</v>
      </c>
      <c r="H268" s="16">
        <v>804736</v>
      </c>
      <c r="I268" s="332">
        <v>170541994</v>
      </c>
      <c r="J268" s="67">
        <f t="shared" si="16"/>
        <v>130.88041459581822</v>
      </c>
      <c r="K268" s="333">
        <f t="shared" si="17"/>
        <v>1.7561295556166467</v>
      </c>
      <c r="L268" s="16">
        <v>130303678</v>
      </c>
    </row>
    <row r="269" spans="1:12" ht="18.75">
      <c r="B269" s="54" t="s">
        <v>388</v>
      </c>
      <c r="C269" s="51">
        <v>3</v>
      </c>
      <c r="D269" s="55" t="s">
        <v>345</v>
      </c>
      <c r="E269" s="334">
        <v>9180</v>
      </c>
      <c r="F269" s="335" t="s">
        <v>35</v>
      </c>
      <c r="G269" s="69">
        <f t="shared" si="15"/>
        <v>191.68928795155566</v>
      </c>
      <c r="H269" s="17">
        <v>4789</v>
      </c>
      <c r="I269" s="336">
        <v>714847</v>
      </c>
      <c r="J269" s="71">
        <f t="shared" si="16"/>
        <v>200.03106041951156</v>
      </c>
      <c r="K269" s="337">
        <f t="shared" si="17"/>
        <v>7.3610253697625541E-3</v>
      </c>
      <c r="L269" s="17">
        <v>357368</v>
      </c>
    </row>
    <row r="270" spans="1:12" ht="18.75">
      <c r="B270" s="54" t="s">
        <v>398</v>
      </c>
      <c r="C270" s="51">
        <v>3</v>
      </c>
      <c r="D270" s="55" t="s">
        <v>1164</v>
      </c>
      <c r="E270" s="334">
        <v>194961</v>
      </c>
      <c r="F270" s="335" t="s">
        <v>18</v>
      </c>
      <c r="G270" s="69">
        <f t="shared" si="15"/>
        <v>88.810386060813116</v>
      </c>
      <c r="H270" s="18">
        <v>219525</v>
      </c>
      <c r="I270" s="336">
        <v>58199675</v>
      </c>
      <c r="J270" s="71">
        <f t="shared" si="16"/>
        <v>132.6576999437934</v>
      </c>
      <c r="K270" s="337">
        <f t="shared" si="17"/>
        <v>0.59930206629801264</v>
      </c>
      <c r="L270" s="18">
        <v>43872067</v>
      </c>
    </row>
    <row r="271" spans="1:12" ht="18.75">
      <c r="B271" s="54" t="s">
        <v>404</v>
      </c>
      <c r="C271" s="51">
        <v>3</v>
      </c>
      <c r="D271" s="55" t="s">
        <v>353</v>
      </c>
      <c r="E271" s="334">
        <v>77684</v>
      </c>
      <c r="F271" s="335" t="s">
        <v>18</v>
      </c>
      <c r="G271" s="69">
        <f t="shared" si="15"/>
        <v>121.63021183985971</v>
      </c>
      <c r="H271" s="18">
        <v>63869</v>
      </c>
      <c r="I271" s="336">
        <v>16703255</v>
      </c>
      <c r="J271" s="71">
        <f t="shared" si="16"/>
        <v>150.2235286224381</v>
      </c>
      <c r="K271" s="337">
        <f t="shared" si="17"/>
        <v>0.17199916039741819</v>
      </c>
      <c r="L271" s="17">
        <v>11118934</v>
      </c>
    </row>
    <row r="272" spans="1:12" ht="18.75">
      <c r="B272" s="211" t="s">
        <v>408</v>
      </c>
      <c r="C272" s="212">
        <v>3</v>
      </c>
      <c r="D272" s="244" t="s">
        <v>361</v>
      </c>
      <c r="E272" s="334">
        <v>418151</v>
      </c>
      <c r="F272" s="335" t="s">
        <v>18</v>
      </c>
      <c r="G272" s="69">
        <f t="shared" si="15"/>
        <v>93.930000247094952</v>
      </c>
      <c r="H272" s="17">
        <v>445173</v>
      </c>
      <c r="I272" s="336">
        <v>58953704</v>
      </c>
      <c r="J272" s="71">
        <f t="shared" si="16"/>
        <v>125.9229207053274</v>
      </c>
      <c r="K272" s="337">
        <f t="shared" si="17"/>
        <v>0.60706656219508803</v>
      </c>
      <c r="L272" s="17">
        <v>46817294</v>
      </c>
    </row>
    <row r="273" spans="2:12" ht="18.75">
      <c r="B273" s="54" t="s">
        <v>410</v>
      </c>
      <c r="C273" s="51">
        <v>3</v>
      </c>
      <c r="D273" s="55" t="s">
        <v>383</v>
      </c>
      <c r="E273" s="334">
        <v>44221</v>
      </c>
      <c r="F273" s="335" t="s">
        <v>18</v>
      </c>
      <c r="G273" s="69">
        <f t="shared" si="15"/>
        <v>113.33777584129993</v>
      </c>
      <c r="H273" s="17">
        <v>39017</v>
      </c>
      <c r="I273" s="336">
        <v>24781408</v>
      </c>
      <c r="J273" s="71">
        <f t="shared" si="16"/>
        <v>136.63819445807565</v>
      </c>
      <c r="K273" s="337">
        <f t="shared" si="17"/>
        <v>0.25518267963135705</v>
      </c>
      <c r="L273" s="17">
        <v>18136516</v>
      </c>
    </row>
    <row r="274" spans="2:12" ht="18.75">
      <c r="B274" s="52" t="s">
        <v>412</v>
      </c>
      <c r="C274" s="50">
        <v>2</v>
      </c>
      <c r="D274" s="57" t="s">
        <v>387</v>
      </c>
      <c r="E274" s="330">
        <v>1090223</v>
      </c>
      <c r="F274" s="331" t="s">
        <v>18</v>
      </c>
      <c r="G274" s="65">
        <f t="shared" si="15"/>
        <v>96.105186326588537</v>
      </c>
      <c r="H274" s="16">
        <v>1134406</v>
      </c>
      <c r="I274" s="332">
        <v>530986179</v>
      </c>
      <c r="J274" s="67">
        <f t="shared" si="16"/>
        <v>138.12952521078901</v>
      </c>
      <c r="K274" s="333">
        <f t="shared" si="17"/>
        <v>5.4677472726503442</v>
      </c>
      <c r="L274" s="16">
        <v>384411789</v>
      </c>
    </row>
    <row r="275" spans="2:12" ht="18.75">
      <c r="B275" s="54" t="s">
        <v>414</v>
      </c>
      <c r="C275" s="51">
        <v>3</v>
      </c>
      <c r="D275" s="55" t="s">
        <v>1165</v>
      </c>
      <c r="E275" s="334">
        <v>31331</v>
      </c>
      <c r="F275" s="335" t="s">
        <v>18</v>
      </c>
      <c r="G275" s="69">
        <f t="shared" si="15"/>
        <v>117.23479887745556</v>
      </c>
      <c r="H275" s="17">
        <v>26725</v>
      </c>
      <c r="I275" s="336">
        <v>630513</v>
      </c>
      <c r="J275" s="71">
        <f t="shared" si="16"/>
        <v>144.68176404852761</v>
      </c>
      <c r="K275" s="337">
        <f t="shared" si="17"/>
        <v>6.4926091722635705E-3</v>
      </c>
      <c r="L275" s="17">
        <v>435793</v>
      </c>
    </row>
    <row r="276" spans="2:12" ht="18.75">
      <c r="B276" s="54" t="s">
        <v>416</v>
      </c>
      <c r="C276" s="51">
        <v>4</v>
      </c>
      <c r="D276" s="55" t="s">
        <v>1166</v>
      </c>
      <c r="E276" s="334">
        <v>13</v>
      </c>
      <c r="F276" s="335" t="s">
        <v>18</v>
      </c>
      <c r="G276" s="69">
        <f t="shared" si="15"/>
        <v>185.71428571428572</v>
      </c>
      <c r="H276" s="18">
        <v>7</v>
      </c>
      <c r="I276" s="336">
        <v>63901</v>
      </c>
      <c r="J276" s="71">
        <f t="shared" si="16"/>
        <v>321.15896868874705</v>
      </c>
      <c r="K276" s="337">
        <f t="shared" si="17"/>
        <v>6.5801057030832747E-4</v>
      </c>
      <c r="L276" s="18">
        <v>19897</v>
      </c>
    </row>
    <row r="277" spans="2:12" ht="18.75">
      <c r="B277" s="211" t="s">
        <v>1291</v>
      </c>
      <c r="C277" s="212">
        <v>5</v>
      </c>
      <c r="D277" s="244" t="s">
        <v>1293</v>
      </c>
      <c r="E277" s="334"/>
      <c r="F277" s="335" t="s">
        <v>35</v>
      </c>
      <c r="G277" s="69" t="s">
        <v>1303</v>
      </c>
      <c r="H277" s="18">
        <v>1000</v>
      </c>
      <c r="I277" s="336"/>
      <c r="J277" s="71" t="s">
        <v>1304</v>
      </c>
      <c r="K277" s="337">
        <f t="shared" si="17"/>
        <v>0</v>
      </c>
      <c r="L277" s="17">
        <v>3971</v>
      </c>
    </row>
    <row r="278" spans="2:12" ht="18.75">
      <c r="B278" s="54" t="s">
        <v>1167</v>
      </c>
      <c r="C278" s="51">
        <v>4</v>
      </c>
      <c r="D278" s="55" t="s">
        <v>1168</v>
      </c>
      <c r="E278" s="334">
        <v>31318</v>
      </c>
      <c r="F278" s="335" t="s">
        <v>35</v>
      </c>
      <c r="G278" s="69">
        <f>IF(F278="","",E278/H278*100)</f>
        <v>117.21685754921776</v>
      </c>
      <c r="H278" s="17">
        <v>26718</v>
      </c>
      <c r="I278" s="336">
        <v>566612</v>
      </c>
      <c r="J278" s="71">
        <f t="shared" si="16"/>
        <v>136.23886740915998</v>
      </c>
      <c r="K278" s="337">
        <f t="shared" si="17"/>
        <v>5.8345986019552433E-3</v>
      </c>
      <c r="L278" s="17">
        <v>415896</v>
      </c>
    </row>
    <row r="279" spans="2:12" ht="18.75">
      <c r="B279" s="54" t="s">
        <v>1169</v>
      </c>
      <c r="C279" s="51">
        <v>5</v>
      </c>
      <c r="D279" s="55" t="s">
        <v>1170</v>
      </c>
      <c r="E279" s="334">
        <v>31318</v>
      </c>
      <c r="F279" s="335" t="s">
        <v>341</v>
      </c>
      <c r="G279" s="69">
        <f t="shared" ref="G279:G286" si="18">IF(F279="","",E279/H279*100)</f>
        <v>117.21685754921776</v>
      </c>
      <c r="H279" s="17">
        <v>26718</v>
      </c>
      <c r="I279" s="336">
        <v>566612</v>
      </c>
      <c r="J279" s="71">
        <f t="shared" si="16"/>
        <v>136.23886740915998</v>
      </c>
      <c r="K279" s="337">
        <f t="shared" si="17"/>
        <v>5.8345986019552433E-3</v>
      </c>
      <c r="L279" s="17">
        <v>415896</v>
      </c>
    </row>
    <row r="280" spans="2:12" ht="18.75">
      <c r="B280" s="54" t="s">
        <v>418</v>
      </c>
      <c r="C280" s="51">
        <v>3</v>
      </c>
      <c r="D280" s="55" t="s">
        <v>389</v>
      </c>
      <c r="E280" s="334">
        <v>15248</v>
      </c>
      <c r="F280" s="335" t="s">
        <v>35</v>
      </c>
      <c r="G280" s="69">
        <f t="shared" si="18"/>
        <v>110.78979873574075</v>
      </c>
      <c r="H280" s="17">
        <v>13763</v>
      </c>
      <c r="I280" s="336">
        <v>25227789</v>
      </c>
      <c r="J280" s="71">
        <f t="shared" si="16"/>
        <v>140.40199004288451</v>
      </c>
      <c r="K280" s="337">
        <f t="shared" si="17"/>
        <v>0.25977921828309652</v>
      </c>
      <c r="L280" s="17">
        <v>17968256</v>
      </c>
    </row>
    <row r="281" spans="2:12" ht="18.75">
      <c r="B281" s="54" t="s">
        <v>1171</v>
      </c>
      <c r="C281" s="51">
        <v>3</v>
      </c>
      <c r="D281" s="55" t="s">
        <v>1172</v>
      </c>
      <c r="E281" s="334">
        <v>17485</v>
      </c>
      <c r="F281" s="335" t="s">
        <v>35</v>
      </c>
      <c r="G281" s="69">
        <f t="shared" si="18"/>
        <v>103.84866662707132</v>
      </c>
      <c r="H281" s="17">
        <v>16837</v>
      </c>
      <c r="I281" s="336">
        <v>56257453</v>
      </c>
      <c r="J281" s="71">
        <f t="shared" si="16"/>
        <v>164.39691536980285</v>
      </c>
      <c r="K281" s="337">
        <f t="shared" si="17"/>
        <v>0.57930233850211921</v>
      </c>
      <c r="L281" s="17">
        <v>34220504</v>
      </c>
    </row>
    <row r="282" spans="2:12" ht="18.75">
      <c r="B282" s="54" t="s">
        <v>424</v>
      </c>
      <c r="C282" s="51">
        <v>3</v>
      </c>
      <c r="D282" s="55" t="s">
        <v>399</v>
      </c>
      <c r="E282" s="334">
        <v>1019065</v>
      </c>
      <c r="F282" s="335" t="s">
        <v>18</v>
      </c>
      <c r="G282" s="69">
        <f t="shared" si="18"/>
        <v>96.523939062138879</v>
      </c>
      <c r="H282" s="17">
        <v>1055764</v>
      </c>
      <c r="I282" s="336">
        <v>399411205</v>
      </c>
      <c r="J282" s="71">
        <f t="shared" si="16"/>
        <v>136.56074965823245</v>
      </c>
      <c r="K282" s="337">
        <f t="shared" si="17"/>
        <v>4.1128745213625182</v>
      </c>
      <c r="L282" s="17">
        <v>292478773</v>
      </c>
    </row>
    <row r="283" spans="2:12" ht="18.75">
      <c r="B283" s="54" t="s">
        <v>430</v>
      </c>
      <c r="C283" s="51">
        <v>3</v>
      </c>
      <c r="D283" s="55" t="s">
        <v>1173</v>
      </c>
      <c r="E283" s="334">
        <v>5093</v>
      </c>
      <c r="F283" s="335" t="s">
        <v>18</v>
      </c>
      <c r="G283" s="69">
        <f t="shared" si="18"/>
        <v>101.55533399800598</v>
      </c>
      <c r="H283" s="17">
        <v>5015</v>
      </c>
      <c r="I283" s="336">
        <v>1528159</v>
      </c>
      <c r="J283" s="71">
        <f t="shared" si="16"/>
        <v>117.5124555625362</v>
      </c>
      <c r="K283" s="337">
        <f t="shared" si="17"/>
        <v>1.5735978703178406E-2</v>
      </c>
      <c r="L283" s="17">
        <v>1300423</v>
      </c>
    </row>
    <row r="284" spans="2:12" ht="18.75">
      <c r="B284" s="54" t="s">
        <v>440</v>
      </c>
      <c r="C284" s="51">
        <v>3</v>
      </c>
      <c r="D284" s="55" t="s">
        <v>405</v>
      </c>
      <c r="E284" s="334">
        <v>1548</v>
      </c>
      <c r="F284" s="335" t="s">
        <v>18</v>
      </c>
      <c r="G284" s="69">
        <f t="shared" si="18"/>
        <v>294.85714285714283</v>
      </c>
      <c r="H284" s="17">
        <v>525</v>
      </c>
      <c r="I284" s="336">
        <v>809973</v>
      </c>
      <c r="J284" s="71">
        <f t="shared" si="16"/>
        <v>327.47484222059603</v>
      </c>
      <c r="K284" s="337">
        <f t="shared" si="17"/>
        <v>8.3405705022510882E-3</v>
      </c>
      <c r="L284" s="17">
        <v>247339</v>
      </c>
    </row>
    <row r="285" spans="2:12" ht="18.75">
      <c r="B285" s="54" t="s">
        <v>444</v>
      </c>
      <c r="C285" s="51">
        <v>3</v>
      </c>
      <c r="D285" s="55" t="s">
        <v>1174</v>
      </c>
      <c r="E285" s="334">
        <v>3301</v>
      </c>
      <c r="F285" s="335" t="s">
        <v>18</v>
      </c>
      <c r="G285" s="69">
        <f t="shared" si="18"/>
        <v>92.829021372328455</v>
      </c>
      <c r="H285" s="17">
        <v>3556</v>
      </c>
      <c r="I285" s="336">
        <v>14415748</v>
      </c>
      <c r="J285" s="71">
        <f t="shared" si="16"/>
        <v>123.75562301262988</v>
      </c>
      <c r="K285" s="337">
        <f t="shared" si="17"/>
        <v>0.14844391422514719</v>
      </c>
      <c r="L285" s="17">
        <v>11648560</v>
      </c>
    </row>
    <row r="286" spans="2:12" ht="18.75">
      <c r="B286" s="54" t="s">
        <v>448</v>
      </c>
      <c r="C286" s="51">
        <v>3</v>
      </c>
      <c r="D286" s="55" t="s">
        <v>1175</v>
      </c>
      <c r="E286" s="334">
        <v>992</v>
      </c>
      <c r="F286" s="335" t="s">
        <v>18</v>
      </c>
      <c r="G286" s="69">
        <f t="shared" si="18"/>
        <v>104.20168067226892</v>
      </c>
      <c r="H286" s="17">
        <v>952</v>
      </c>
      <c r="I286" s="336">
        <v>8765761</v>
      </c>
      <c r="J286" s="71">
        <f t="shared" si="16"/>
        <v>160.12306393954395</v>
      </c>
      <c r="K286" s="337">
        <f t="shared" si="17"/>
        <v>9.0264055254166517E-2</v>
      </c>
      <c r="L286" s="17">
        <v>5474390</v>
      </c>
    </row>
    <row r="287" spans="2:12" ht="18.75">
      <c r="B287" s="52" t="s">
        <v>1176</v>
      </c>
      <c r="C287" s="50">
        <v>2</v>
      </c>
      <c r="D287" s="57" t="s">
        <v>413</v>
      </c>
      <c r="E287" s="330"/>
      <c r="F287" s="331" t="s">
        <v>18</v>
      </c>
      <c r="G287" s="65"/>
      <c r="H287" s="16"/>
      <c r="I287" s="332">
        <v>177535715</v>
      </c>
      <c r="J287" s="67">
        <f t="shared" si="16"/>
        <v>109.64211213452326</v>
      </c>
      <c r="K287" s="333">
        <f t="shared" si="17"/>
        <v>1.8281463056485294</v>
      </c>
      <c r="L287" s="16">
        <v>161922925</v>
      </c>
    </row>
    <row r="288" spans="2:12" ht="18.75">
      <c r="B288" s="54" t="s">
        <v>1177</v>
      </c>
      <c r="C288" s="51">
        <v>3</v>
      </c>
      <c r="D288" s="55" t="s">
        <v>1178</v>
      </c>
      <c r="E288" s="334">
        <v>59515</v>
      </c>
      <c r="F288" s="335" t="s">
        <v>18</v>
      </c>
      <c r="G288" s="69">
        <f t="shared" ref="G288:G332" si="19">IF(F288="","",E288/H288*100)</f>
        <v>60.162955025625998</v>
      </c>
      <c r="H288" s="17">
        <v>98923</v>
      </c>
      <c r="I288" s="336">
        <v>17722596</v>
      </c>
      <c r="J288" s="71">
        <f t="shared" ref="J288:J291" si="20">I288/L288*100</f>
        <v>81.274505753020662</v>
      </c>
      <c r="K288" s="337">
        <f t="shared" si="17"/>
        <v>0.18249566518996702</v>
      </c>
      <c r="L288" s="17">
        <v>21805849</v>
      </c>
    </row>
    <row r="289" spans="2:12" ht="18.75">
      <c r="B289" s="54" t="s">
        <v>1179</v>
      </c>
      <c r="C289" s="51">
        <v>3</v>
      </c>
      <c r="D289" s="55" t="s">
        <v>1180</v>
      </c>
      <c r="E289" s="334">
        <v>24505</v>
      </c>
      <c r="F289" s="335"/>
      <c r="G289" s="69" t="s">
        <v>1303</v>
      </c>
      <c r="H289" s="18">
        <v>27699</v>
      </c>
      <c r="I289" s="336">
        <v>16260049</v>
      </c>
      <c r="J289" s="71">
        <f t="shared" si="20"/>
        <v>123.14334326656349</v>
      </c>
      <c r="K289" s="337">
        <f t="shared" si="17"/>
        <v>0.16743531581244969</v>
      </c>
      <c r="L289" s="18">
        <v>13204164</v>
      </c>
    </row>
    <row r="290" spans="2:12" ht="18.75">
      <c r="B290" s="54" t="s">
        <v>1181</v>
      </c>
      <c r="C290" s="51">
        <v>3</v>
      </c>
      <c r="D290" s="55" t="s">
        <v>441</v>
      </c>
      <c r="E290" s="334">
        <v>8421836</v>
      </c>
      <c r="F290" s="335" t="s">
        <v>18</v>
      </c>
      <c r="G290" s="69">
        <f t="shared" si="19"/>
        <v>85.148858207606906</v>
      </c>
      <c r="H290" s="18">
        <v>9890721</v>
      </c>
      <c r="I290" s="336">
        <v>21161021</v>
      </c>
      <c r="J290" s="71">
        <f t="shared" si="20"/>
        <v>108.03064430329212</v>
      </c>
      <c r="K290" s="337">
        <f t="shared" si="17"/>
        <v>0.21790230976849334</v>
      </c>
      <c r="L290" s="17">
        <v>19587980</v>
      </c>
    </row>
    <row r="291" spans="2:12" ht="18.75">
      <c r="B291" s="54" t="s">
        <v>1182</v>
      </c>
      <c r="C291" s="51">
        <v>3</v>
      </c>
      <c r="D291" s="55" t="s">
        <v>445</v>
      </c>
      <c r="E291" s="334"/>
      <c r="F291" s="335" t="s">
        <v>18</v>
      </c>
      <c r="G291" s="69"/>
      <c r="H291" s="17"/>
      <c r="I291" s="336">
        <v>6836790</v>
      </c>
      <c r="J291" s="71">
        <f t="shared" si="20"/>
        <v>126.02586955359627</v>
      </c>
      <c r="K291" s="337">
        <f t="shared" si="17"/>
        <v>7.0400777561826416E-2</v>
      </c>
      <c r="L291" s="17">
        <v>5424910</v>
      </c>
    </row>
    <row r="292" spans="2:12" ht="18.75">
      <c r="B292" s="54" t="s">
        <v>1183</v>
      </c>
      <c r="C292" s="51">
        <v>3</v>
      </c>
      <c r="D292" s="55" t="s">
        <v>449</v>
      </c>
      <c r="E292" s="334">
        <v>16296288</v>
      </c>
      <c r="F292" s="335" t="s">
        <v>35</v>
      </c>
      <c r="G292" s="69">
        <f t="shared" si="19"/>
        <v>96.486927809503015</v>
      </c>
      <c r="H292" s="17">
        <v>16889633</v>
      </c>
      <c r="I292" s="336">
        <v>17037293</v>
      </c>
      <c r="J292" s="71">
        <f>I292/L292*100</f>
        <v>102.94928277543158</v>
      </c>
      <c r="K292" s="337">
        <f t="shared" si="17"/>
        <v>0.17543886454734783</v>
      </c>
      <c r="L292" s="17">
        <v>16549210</v>
      </c>
    </row>
    <row r="293" spans="2:12" ht="18.75">
      <c r="B293" s="53" t="s">
        <v>458</v>
      </c>
      <c r="C293" s="49">
        <v>1</v>
      </c>
      <c r="D293" s="56" t="s">
        <v>459</v>
      </c>
      <c r="E293" s="341"/>
      <c r="F293" s="342"/>
      <c r="G293" s="61" t="str">
        <f t="shared" si="19"/>
        <v/>
      </c>
      <c r="H293" s="19"/>
      <c r="I293" s="343">
        <v>3433608528</v>
      </c>
      <c r="J293" s="63">
        <f t="shared" ref="J293:J355" si="21">I293/L293*100</f>
        <v>122.19053252020295</v>
      </c>
      <c r="K293" s="344">
        <f t="shared" si="17"/>
        <v>35.357047710126857</v>
      </c>
      <c r="L293" s="19">
        <v>2810044655</v>
      </c>
    </row>
    <row r="294" spans="2:12" ht="18.75">
      <c r="B294" s="52" t="s">
        <v>460</v>
      </c>
      <c r="C294" s="50">
        <v>2</v>
      </c>
      <c r="D294" s="57" t="s">
        <v>461</v>
      </c>
      <c r="E294" s="330"/>
      <c r="F294" s="331" t="s">
        <v>35</v>
      </c>
      <c r="G294" s="65"/>
      <c r="H294" s="16"/>
      <c r="I294" s="332">
        <v>886826971</v>
      </c>
      <c r="J294" s="67">
        <f t="shared" si="21"/>
        <v>124.86498008317002</v>
      </c>
      <c r="K294" s="333">
        <f t="shared" si="17"/>
        <v>9.1319622690179578</v>
      </c>
      <c r="L294" s="16">
        <v>710228737</v>
      </c>
    </row>
    <row r="295" spans="2:12" ht="18.75">
      <c r="B295" s="54" t="s">
        <v>462</v>
      </c>
      <c r="C295" s="51">
        <v>3</v>
      </c>
      <c r="D295" s="55" t="s">
        <v>463</v>
      </c>
      <c r="E295" s="334">
        <v>64024</v>
      </c>
      <c r="F295" s="335"/>
      <c r="G295" s="69" t="s">
        <v>1304</v>
      </c>
      <c r="H295" s="18">
        <v>65468</v>
      </c>
      <c r="I295" s="336">
        <v>242775334</v>
      </c>
      <c r="J295" s="71">
        <f t="shared" si="21"/>
        <v>135.48649762201504</v>
      </c>
      <c r="K295" s="337">
        <f t="shared" si="17"/>
        <v>2.4999410961038899</v>
      </c>
      <c r="L295" s="18">
        <v>179187844</v>
      </c>
    </row>
    <row r="296" spans="2:12" ht="18.75">
      <c r="B296" s="54" t="s">
        <v>464</v>
      </c>
      <c r="C296" s="51">
        <v>4</v>
      </c>
      <c r="D296" s="55" t="s">
        <v>465</v>
      </c>
      <c r="E296" s="334">
        <v>3182310</v>
      </c>
      <c r="F296" s="335"/>
      <c r="G296" s="69" t="s">
        <v>197</v>
      </c>
      <c r="H296" s="18">
        <v>1930849</v>
      </c>
      <c r="I296" s="336">
        <v>3687774</v>
      </c>
      <c r="J296" s="71">
        <f t="shared" si="21"/>
        <v>216.03008672780476</v>
      </c>
      <c r="K296" s="337">
        <f t="shared" si="17"/>
        <v>3.7974276973884946E-2</v>
      </c>
      <c r="L296" s="18">
        <v>1707065</v>
      </c>
    </row>
    <row r="297" spans="2:12" ht="18.75">
      <c r="B297" s="198" t="s">
        <v>466</v>
      </c>
      <c r="C297" s="72">
        <v>4</v>
      </c>
      <c r="D297" s="338" t="s">
        <v>1184</v>
      </c>
      <c r="E297" s="334">
        <v>924</v>
      </c>
      <c r="F297" s="335" t="s">
        <v>18</v>
      </c>
      <c r="G297" s="69" t="s">
        <v>197</v>
      </c>
      <c r="H297" s="18"/>
      <c r="I297" s="336">
        <v>260363</v>
      </c>
      <c r="J297" s="69" t="s">
        <v>197</v>
      </c>
      <c r="K297" s="337">
        <f t="shared" si="17"/>
        <v>2.6810473406861713E-3</v>
      </c>
      <c r="L297" s="17"/>
    </row>
    <row r="298" spans="2:12" ht="18.75">
      <c r="B298" s="54" t="s">
        <v>472</v>
      </c>
      <c r="C298" s="51">
        <v>4</v>
      </c>
      <c r="D298" s="55" t="s">
        <v>1185</v>
      </c>
      <c r="E298" s="334">
        <v>587047</v>
      </c>
      <c r="F298" s="335" t="s">
        <v>35</v>
      </c>
      <c r="G298" s="69">
        <f>IF(F298="","",E298/H298*100)</f>
        <v>130.94783473787993</v>
      </c>
      <c r="H298" s="17">
        <v>448306</v>
      </c>
      <c r="I298" s="336">
        <v>168365653</v>
      </c>
      <c r="J298" s="71">
        <f>I298/L298*100</f>
        <v>156.5882615127384</v>
      </c>
      <c r="K298" s="337">
        <f t="shared" si="17"/>
        <v>1.7337190239724565</v>
      </c>
      <c r="L298" s="17">
        <v>107521248</v>
      </c>
    </row>
    <row r="299" spans="2:12" ht="18.75">
      <c r="B299" s="54" t="s">
        <v>1186</v>
      </c>
      <c r="C299" s="51">
        <v>4</v>
      </c>
      <c r="D299" s="55" t="s">
        <v>1187</v>
      </c>
      <c r="E299" s="334">
        <v>51307704</v>
      </c>
      <c r="F299" s="335" t="s">
        <v>35</v>
      </c>
      <c r="G299" s="69">
        <f>IF(F299="","",E299/H299*100)</f>
        <v>95.636607723037997</v>
      </c>
      <c r="H299" s="17">
        <v>53648603</v>
      </c>
      <c r="I299" s="336">
        <v>60338290</v>
      </c>
      <c r="J299" s="71">
        <f t="shared" si="21"/>
        <v>110.24247381036704</v>
      </c>
      <c r="K299" s="337">
        <f t="shared" si="17"/>
        <v>0.62132412034755713</v>
      </c>
      <c r="L299" s="17">
        <v>54732344</v>
      </c>
    </row>
    <row r="300" spans="2:12" ht="18.75">
      <c r="B300" s="54" t="s">
        <v>1188</v>
      </c>
      <c r="C300" s="51">
        <v>4</v>
      </c>
      <c r="D300" s="55" t="s">
        <v>1189</v>
      </c>
      <c r="E300" s="334">
        <v>50137</v>
      </c>
      <c r="F300" s="335" t="s">
        <v>35</v>
      </c>
      <c r="G300" s="69">
        <f>IF(F300="","",E300/H300*100)</f>
        <v>25.307529617234781</v>
      </c>
      <c r="H300" s="17">
        <v>198111</v>
      </c>
      <c r="I300" s="336">
        <v>912566</v>
      </c>
      <c r="J300" s="71">
        <f t="shared" si="21"/>
        <v>12.65504603746122</v>
      </c>
      <c r="K300" s="337">
        <f t="shared" si="17"/>
        <v>9.3970059013785238E-3</v>
      </c>
      <c r="L300" s="17">
        <v>7211084</v>
      </c>
    </row>
    <row r="301" spans="2:12" ht="18.75">
      <c r="B301" s="54" t="s">
        <v>474</v>
      </c>
      <c r="C301" s="51">
        <v>3</v>
      </c>
      <c r="D301" s="55" t="s">
        <v>475</v>
      </c>
      <c r="E301" s="334"/>
      <c r="F301" s="335" t="s">
        <v>35</v>
      </c>
      <c r="G301" s="69"/>
      <c r="H301" s="17"/>
      <c r="I301" s="336">
        <v>4505010</v>
      </c>
      <c r="J301" s="71">
        <f t="shared" si="21"/>
        <v>151.29769813069674</v>
      </c>
      <c r="K301" s="337">
        <f t="shared" si="17"/>
        <v>4.6389637084626498E-2</v>
      </c>
      <c r="L301" s="17">
        <v>2977580</v>
      </c>
    </row>
    <row r="302" spans="2:12" ht="18.75">
      <c r="B302" s="54" t="s">
        <v>476</v>
      </c>
      <c r="C302" s="51">
        <v>4</v>
      </c>
      <c r="D302" s="55" t="s">
        <v>477</v>
      </c>
      <c r="E302" s="334">
        <v>84</v>
      </c>
      <c r="F302" s="335" t="s">
        <v>35</v>
      </c>
      <c r="G302" s="69">
        <f t="shared" si="19"/>
        <v>240</v>
      </c>
      <c r="H302" s="17">
        <v>35</v>
      </c>
      <c r="I302" s="336">
        <v>1010087</v>
      </c>
      <c r="J302" s="71">
        <f t="shared" si="21"/>
        <v>281.44595031374342</v>
      </c>
      <c r="K302" s="337">
        <f t="shared" si="17"/>
        <v>1.0401213172423398E-2</v>
      </c>
      <c r="L302" s="17">
        <v>358892</v>
      </c>
    </row>
    <row r="303" spans="2:12" ht="18.75">
      <c r="B303" s="211" t="s">
        <v>478</v>
      </c>
      <c r="C303" s="212">
        <v>3</v>
      </c>
      <c r="D303" s="244" t="s">
        <v>479</v>
      </c>
      <c r="E303" s="334"/>
      <c r="F303" s="335"/>
      <c r="G303" s="69" t="str">
        <f t="shared" si="19"/>
        <v/>
      </c>
      <c r="H303" s="17"/>
      <c r="I303" s="336">
        <v>100577195</v>
      </c>
      <c r="J303" s="71">
        <f t="shared" si="21"/>
        <v>128.37522139535733</v>
      </c>
      <c r="K303" s="337">
        <f t="shared" si="17"/>
        <v>1.0356779618779339</v>
      </c>
      <c r="L303" s="17">
        <v>78346268</v>
      </c>
    </row>
    <row r="304" spans="2:12" ht="18.75">
      <c r="B304" s="54" t="s">
        <v>482</v>
      </c>
      <c r="C304" s="51">
        <v>4</v>
      </c>
      <c r="D304" s="55" t="s">
        <v>1190</v>
      </c>
      <c r="E304" s="334">
        <v>5022723</v>
      </c>
      <c r="F304" s="335" t="s">
        <v>14</v>
      </c>
      <c r="G304" s="69">
        <f t="shared" si="19"/>
        <v>87.244431629283653</v>
      </c>
      <c r="H304" s="17">
        <v>5757070</v>
      </c>
      <c r="I304" s="336">
        <v>50672052</v>
      </c>
      <c r="J304" s="71">
        <f t="shared" si="21"/>
        <v>113.82590180854777</v>
      </c>
      <c r="K304" s="337">
        <f t="shared" si="17"/>
        <v>0.52178754378199432</v>
      </c>
      <c r="L304" s="17">
        <v>44517154</v>
      </c>
    </row>
    <row r="305" spans="2:12" ht="18.75">
      <c r="B305" s="54" t="s">
        <v>488</v>
      </c>
      <c r="C305" s="51">
        <v>4</v>
      </c>
      <c r="D305" s="55" t="s">
        <v>489</v>
      </c>
      <c r="E305" s="334">
        <v>13869353</v>
      </c>
      <c r="F305" s="335"/>
      <c r="G305" s="69" t="s">
        <v>1305</v>
      </c>
      <c r="H305" s="17">
        <v>10789169</v>
      </c>
      <c r="I305" s="336">
        <v>41135690</v>
      </c>
      <c r="J305" s="71">
        <f t="shared" si="21"/>
        <v>144.94013951086845</v>
      </c>
      <c r="K305" s="337">
        <f t="shared" si="17"/>
        <v>0.42358834504822396</v>
      </c>
      <c r="L305" s="17">
        <v>28381158</v>
      </c>
    </row>
    <row r="306" spans="2:12" ht="18.75">
      <c r="B306" s="54" t="s">
        <v>490</v>
      </c>
      <c r="C306" s="51">
        <v>3</v>
      </c>
      <c r="D306" s="55" t="s">
        <v>491</v>
      </c>
      <c r="E306" s="334"/>
      <c r="F306" s="335" t="s">
        <v>14</v>
      </c>
      <c r="G306" s="69"/>
      <c r="H306" s="17"/>
      <c r="I306" s="336">
        <v>48210848</v>
      </c>
      <c r="J306" s="71">
        <f t="shared" si="21"/>
        <v>144.55815726343536</v>
      </c>
      <c r="K306" s="337">
        <f t="shared" si="17"/>
        <v>0.49644367987242899</v>
      </c>
      <c r="L306" s="17">
        <v>33350486</v>
      </c>
    </row>
    <row r="307" spans="2:12" ht="18.75">
      <c r="B307" s="54" t="s">
        <v>492</v>
      </c>
      <c r="C307" s="51">
        <v>4</v>
      </c>
      <c r="D307" s="55" t="s">
        <v>493</v>
      </c>
      <c r="E307" s="334">
        <v>13349</v>
      </c>
      <c r="F307" s="335" t="s">
        <v>35</v>
      </c>
      <c r="G307" s="69">
        <f t="shared" si="19"/>
        <v>44.696310185495214</v>
      </c>
      <c r="H307" s="17">
        <v>29866</v>
      </c>
      <c r="I307" s="336">
        <v>16010494</v>
      </c>
      <c r="J307" s="71">
        <f t="shared" si="21"/>
        <v>132.79602231368821</v>
      </c>
      <c r="K307" s="337">
        <f t="shared" si="17"/>
        <v>0.16486556216425494</v>
      </c>
      <c r="L307" s="17">
        <v>12056456</v>
      </c>
    </row>
    <row r="308" spans="2:12" ht="18.75">
      <c r="B308" s="54" t="s">
        <v>494</v>
      </c>
      <c r="C308" s="51">
        <v>5</v>
      </c>
      <c r="D308" s="55" t="s">
        <v>495</v>
      </c>
      <c r="E308" s="334">
        <v>1191</v>
      </c>
      <c r="F308" s="335"/>
      <c r="G308" s="69" t="s">
        <v>1303</v>
      </c>
      <c r="H308" s="17">
        <v>1299</v>
      </c>
      <c r="I308" s="336">
        <v>1974182</v>
      </c>
      <c r="J308" s="71">
        <f t="shared" si="21"/>
        <v>126.22493716508558</v>
      </c>
      <c r="K308" s="337">
        <f t="shared" si="17"/>
        <v>2.0328830905814218E-2</v>
      </c>
      <c r="L308" s="17">
        <v>1564019</v>
      </c>
    </row>
    <row r="309" spans="2:12" ht="18.75">
      <c r="B309" s="54" t="s">
        <v>496</v>
      </c>
      <c r="C309" s="51">
        <v>5</v>
      </c>
      <c r="D309" s="55" t="s">
        <v>1191</v>
      </c>
      <c r="E309" s="334">
        <v>530</v>
      </c>
      <c r="F309" s="335" t="s">
        <v>14</v>
      </c>
      <c r="G309" s="69">
        <f t="shared" si="19"/>
        <v>19.954819277108435</v>
      </c>
      <c r="H309" s="17">
        <v>2656</v>
      </c>
      <c r="I309" s="336">
        <v>18868</v>
      </c>
      <c r="J309" s="71">
        <f t="shared" si="21"/>
        <v>25.610467878327203</v>
      </c>
      <c r="K309" s="337">
        <f t="shared" si="17"/>
        <v>1.9429028404215146E-4</v>
      </c>
      <c r="L309" s="17">
        <v>73673</v>
      </c>
    </row>
    <row r="310" spans="2:12" ht="18.75">
      <c r="B310" s="54" t="s">
        <v>1192</v>
      </c>
      <c r="C310" s="51">
        <v>5</v>
      </c>
      <c r="D310" s="55" t="s">
        <v>1193</v>
      </c>
      <c r="E310" s="334">
        <v>23</v>
      </c>
      <c r="F310" s="335" t="s">
        <v>14</v>
      </c>
      <c r="G310" s="69">
        <f t="shared" si="19"/>
        <v>1150</v>
      </c>
      <c r="H310" s="17">
        <v>2</v>
      </c>
      <c r="I310" s="336">
        <v>62435</v>
      </c>
      <c r="J310" s="71">
        <f t="shared" si="21"/>
        <v>1524.6642246642245</v>
      </c>
      <c r="K310" s="337">
        <f t="shared" si="17"/>
        <v>6.4291466420244474E-4</v>
      </c>
      <c r="L310" s="17">
        <v>4095</v>
      </c>
    </row>
    <row r="311" spans="2:12" ht="18.75">
      <c r="B311" s="54" t="s">
        <v>1194</v>
      </c>
      <c r="C311" s="51">
        <v>5</v>
      </c>
      <c r="D311" s="55" t="s">
        <v>497</v>
      </c>
      <c r="E311" s="334">
        <v>3002</v>
      </c>
      <c r="F311" s="335" t="s">
        <v>14</v>
      </c>
      <c r="G311" s="69">
        <f t="shared" si="19"/>
        <v>53.511586452762927</v>
      </c>
      <c r="H311" s="17">
        <v>5610</v>
      </c>
      <c r="I311" s="336">
        <v>880817</v>
      </c>
      <c r="J311" s="71">
        <f t="shared" si="21"/>
        <v>103.2180004593628</v>
      </c>
      <c r="K311" s="337">
        <f t="shared" si="17"/>
        <v>9.0700755310131297E-3</v>
      </c>
      <c r="L311" s="17">
        <v>853356</v>
      </c>
    </row>
    <row r="312" spans="2:12" ht="18.75">
      <c r="B312" s="54" t="s">
        <v>498</v>
      </c>
      <c r="C312" s="51">
        <v>4</v>
      </c>
      <c r="D312" s="55" t="s">
        <v>1195</v>
      </c>
      <c r="E312" s="334">
        <v>201</v>
      </c>
      <c r="F312" s="335" t="s">
        <v>14</v>
      </c>
      <c r="G312" s="69">
        <f t="shared" si="19"/>
        <v>80.079681274900395</v>
      </c>
      <c r="H312" s="17">
        <v>251</v>
      </c>
      <c r="I312" s="336">
        <v>1633908</v>
      </c>
      <c r="J312" s="71">
        <f t="shared" si="21"/>
        <v>224.48663308795042</v>
      </c>
      <c r="K312" s="337">
        <f t="shared" si="17"/>
        <v>1.6824912519543336E-2</v>
      </c>
      <c r="L312" s="17">
        <v>727842</v>
      </c>
    </row>
    <row r="313" spans="2:12" ht="18.75">
      <c r="B313" s="54" t="s">
        <v>1196</v>
      </c>
      <c r="C313" s="51">
        <v>4</v>
      </c>
      <c r="D313" s="55" t="s">
        <v>499</v>
      </c>
      <c r="E313" s="334">
        <v>1020761</v>
      </c>
      <c r="F313" s="335" t="s">
        <v>14</v>
      </c>
      <c r="G313" s="69">
        <f t="shared" si="19"/>
        <v>173.91113973394397</v>
      </c>
      <c r="H313" s="17">
        <v>586944</v>
      </c>
      <c r="I313" s="336">
        <v>584610</v>
      </c>
      <c r="J313" s="71">
        <f t="shared" si="21"/>
        <v>165.78613783891851</v>
      </c>
      <c r="K313" s="337">
        <f t="shared" si="17"/>
        <v>6.0199301968349673E-3</v>
      </c>
      <c r="L313" s="17">
        <v>352629</v>
      </c>
    </row>
    <row r="314" spans="2:12" ht="18.75">
      <c r="B314" s="54" t="s">
        <v>500</v>
      </c>
      <c r="C314" s="51">
        <v>3</v>
      </c>
      <c r="D314" s="55" t="s">
        <v>501</v>
      </c>
      <c r="E314" s="334"/>
      <c r="F314" s="335" t="s">
        <v>14</v>
      </c>
      <c r="G314" s="69"/>
      <c r="H314" s="17"/>
      <c r="I314" s="336">
        <v>17962973</v>
      </c>
      <c r="J314" s="71">
        <f t="shared" si="21"/>
        <v>120.21263004790244</v>
      </c>
      <c r="K314" s="337">
        <f t="shared" si="17"/>
        <v>0.18497090981617012</v>
      </c>
      <c r="L314" s="17">
        <v>14942667</v>
      </c>
    </row>
    <row r="315" spans="2:12" ht="18.75">
      <c r="B315" s="54" t="s">
        <v>1197</v>
      </c>
      <c r="C315" s="51">
        <v>4</v>
      </c>
      <c r="D315" s="55" t="s">
        <v>1198</v>
      </c>
      <c r="E315" s="334">
        <v>17</v>
      </c>
      <c r="F315" s="335" t="s">
        <v>35</v>
      </c>
      <c r="G315" s="69">
        <f t="shared" si="19"/>
        <v>106.25</v>
      </c>
      <c r="H315" s="17">
        <v>16</v>
      </c>
      <c r="I315" s="336">
        <v>84178</v>
      </c>
      <c r="J315" s="71">
        <f t="shared" si="21"/>
        <v>62.557036904921148</v>
      </c>
      <c r="K315" s="337">
        <f t="shared" si="17"/>
        <v>8.6680981185606454E-4</v>
      </c>
      <c r="L315" s="17">
        <v>134562</v>
      </c>
    </row>
    <row r="316" spans="2:12" ht="18.75">
      <c r="B316" s="54" t="s">
        <v>1199</v>
      </c>
      <c r="C316" s="51">
        <v>3</v>
      </c>
      <c r="D316" s="55" t="s">
        <v>523</v>
      </c>
      <c r="E316" s="334">
        <v>654</v>
      </c>
      <c r="F316" s="335"/>
      <c r="G316" s="69" t="s">
        <v>1305</v>
      </c>
      <c r="H316" s="17">
        <v>549</v>
      </c>
      <c r="I316" s="336">
        <v>1313565</v>
      </c>
      <c r="J316" s="71">
        <f t="shared" si="21"/>
        <v>125.46431917842369</v>
      </c>
      <c r="K316" s="337">
        <f t="shared" si="17"/>
        <v>1.3526230493842946E-2</v>
      </c>
      <c r="L316" s="17">
        <v>1046963</v>
      </c>
    </row>
    <row r="317" spans="2:12" ht="18.75">
      <c r="B317" s="54" t="s">
        <v>514</v>
      </c>
      <c r="C317" s="51">
        <v>3</v>
      </c>
      <c r="D317" s="55" t="s">
        <v>525</v>
      </c>
      <c r="E317" s="334"/>
      <c r="F317" s="335" t="s">
        <v>14</v>
      </c>
      <c r="G317" s="69"/>
      <c r="H317" s="17"/>
      <c r="I317" s="336">
        <v>429776</v>
      </c>
      <c r="J317" s="71">
        <f t="shared" si="21"/>
        <v>76.807434545617014</v>
      </c>
      <c r="K317" s="337">
        <f t="shared" si="17"/>
        <v>4.4255512568634556E-3</v>
      </c>
      <c r="L317" s="17">
        <v>559550</v>
      </c>
    </row>
    <row r="318" spans="2:12" ht="18.75">
      <c r="B318" s="54" t="s">
        <v>516</v>
      </c>
      <c r="C318" s="51">
        <v>4</v>
      </c>
      <c r="D318" s="55" t="s">
        <v>1200</v>
      </c>
      <c r="E318" s="334"/>
      <c r="F318" s="335" t="s">
        <v>18</v>
      </c>
      <c r="G318" s="69"/>
      <c r="H318" s="17"/>
      <c r="I318" s="336">
        <v>123595</v>
      </c>
      <c r="J318" s="71">
        <f t="shared" si="21"/>
        <v>31.608680974691573</v>
      </c>
      <c r="K318" s="337">
        <f t="shared" si="17"/>
        <v>1.2727002149771948E-3</v>
      </c>
      <c r="L318" s="17">
        <v>391016</v>
      </c>
    </row>
    <row r="319" spans="2:12" ht="18.75">
      <c r="B319" s="54" t="s">
        <v>524</v>
      </c>
      <c r="C319" s="51">
        <v>3</v>
      </c>
      <c r="D319" s="55" t="s">
        <v>1201</v>
      </c>
      <c r="E319" s="334">
        <v>540</v>
      </c>
      <c r="F319" s="335"/>
      <c r="G319" s="69" t="s">
        <v>1305</v>
      </c>
      <c r="H319" s="17">
        <v>526</v>
      </c>
      <c r="I319" s="336">
        <v>1633821</v>
      </c>
      <c r="J319" s="71">
        <f t="shared" si="21"/>
        <v>99.589771972952988</v>
      </c>
      <c r="K319" s="337">
        <f t="shared" si="17"/>
        <v>1.6824016650627091E-2</v>
      </c>
      <c r="L319" s="17">
        <v>1640551</v>
      </c>
    </row>
    <row r="320" spans="2:12" ht="18.75">
      <c r="B320" s="54" t="s">
        <v>526</v>
      </c>
      <c r="C320" s="51">
        <v>3</v>
      </c>
      <c r="D320" s="55" t="s">
        <v>529</v>
      </c>
      <c r="E320" s="334">
        <v>26777</v>
      </c>
      <c r="F320" s="335"/>
      <c r="G320" s="69" t="s">
        <v>1305</v>
      </c>
      <c r="H320" s="17">
        <v>24507</v>
      </c>
      <c r="I320" s="336">
        <v>12210378</v>
      </c>
      <c r="J320" s="71">
        <f t="shared" si="21"/>
        <v>152.89735270373882</v>
      </c>
      <c r="K320" s="337">
        <f t="shared" si="17"/>
        <v>0.12573446098590402</v>
      </c>
      <c r="L320" s="17">
        <v>7985997</v>
      </c>
    </row>
    <row r="321" spans="2:12" ht="18.75">
      <c r="B321" s="54" t="s">
        <v>528</v>
      </c>
      <c r="C321" s="51">
        <v>3</v>
      </c>
      <c r="D321" s="55" t="s">
        <v>535</v>
      </c>
      <c r="E321" s="334"/>
      <c r="F321" s="335" t="s">
        <v>18</v>
      </c>
      <c r="G321" s="69"/>
      <c r="H321" s="17"/>
      <c r="I321" s="336">
        <v>63568885</v>
      </c>
      <c r="J321" s="71">
        <f t="shared" si="21"/>
        <v>129.99984662325764</v>
      </c>
      <c r="K321" s="337">
        <f t="shared" si="17"/>
        <v>0.65459066795064991</v>
      </c>
      <c r="L321" s="17">
        <v>48899200</v>
      </c>
    </row>
    <row r="322" spans="2:12" ht="18.75">
      <c r="B322" s="54" t="s">
        <v>530</v>
      </c>
      <c r="C322" s="51">
        <v>4</v>
      </c>
      <c r="D322" s="55" t="s">
        <v>541</v>
      </c>
      <c r="E322" s="334"/>
      <c r="F322" s="335" t="s">
        <v>18</v>
      </c>
      <c r="G322" s="69"/>
      <c r="H322" s="17"/>
      <c r="I322" s="336">
        <v>32164575</v>
      </c>
      <c r="J322" s="71">
        <f t="shared" si="21"/>
        <v>102.43921291758187</v>
      </c>
      <c r="K322" s="337">
        <f t="shared" si="17"/>
        <v>0.3312096890420333</v>
      </c>
      <c r="L322" s="17">
        <v>31398694</v>
      </c>
    </row>
    <row r="323" spans="2:12" ht="18.75">
      <c r="B323" s="54" t="s">
        <v>1202</v>
      </c>
      <c r="C323" s="51">
        <v>3</v>
      </c>
      <c r="D323" s="55" t="s">
        <v>543</v>
      </c>
      <c r="E323" s="334"/>
      <c r="F323" s="335"/>
      <c r="G323" s="69" t="str">
        <f t="shared" si="19"/>
        <v/>
      </c>
      <c r="H323" s="17"/>
      <c r="I323" s="336">
        <v>106538032</v>
      </c>
      <c r="J323" s="71">
        <f t="shared" si="21"/>
        <v>110.46326342772178</v>
      </c>
      <c r="K323" s="337">
        <f t="shared" si="17"/>
        <v>1.0970587501893059</v>
      </c>
      <c r="L323" s="17">
        <v>96446573</v>
      </c>
    </row>
    <row r="324" spans="2:12" ht="18.75">
      <c r="B324" s="54" t="s">
        <v>1203</v>
      </c>
      <c r="C324" s="51">
        <v>4</v>
      </c>
      <c r="D324" s="55" t="s">
        <v>545</v>
      </c>
      <c r="E324" s="334">
        <v>14200584</v>
      </c>
      <c r="F324" s="335"/>
      <c r="G324" s="69" t="s">
        <v>1305</v>
      </c>
      <c r="H324" s="17">
        <v>13533220</v>
      </c>
      <c r="I324" s="336">
        <v>37354914</v>
      </c>
      <c r="J324" s="71">
        <f t="shared" si="21"/>
        <v>120.23450852603193</v>
      </c>
      <c r="K324" s="337">
        <f t="shared" si="17"/>
        <v>0.38465639450021943</v>
      </c>
      <c r="L324" s="17">
        <v>31068380</v>
      </c>
    </row>
    <row r="325" spans="2:12" ht="18.75">
      <c r="B325" s="54" t="s">
        <v>1204</v>
      </c>
      <c r="C325" s="51">
        <v>4</v>
      </c>
      <c r="D325" s="55" t="s">
        <v>547</v>
      </c>
      <c r="E325" s="334">
        <v>2617708</v>
      </c>
      <c r="F325" s="335"/>
      <c r="G325" s="69" t="s">
        <v>1303</v>
      </c>
      <c r="H325" s="17">
        <v>2758439</v>
      </c>
      <c r="I325" s="336">
        <v>7660419</v>
      </c>
      <c r="J325" s="71">
        <f t="shared" si="21"/>
        <v>103.74986490231117</v>
      </c>
      <c r="K325" s="337">
        <f t="shared" si="17"/>
        <v>7.8881968591896015E-2</v>
      </c>
      <c r="L325" s="17">
        <v>7383546</v>
      </c>
    </row>
    <row r="326" spans="2:12" ht="18.75">
      <c r="B326" s="54" t="s">
        <v>1205</v>
      </c>
      <c r="C326" s="51">
        <v>4</v>
      </c>
      <c r="D326" s="55" t="s">
        <v>1206</v>
      </c>
      <c r="E326" s="334">
        <v>145575</v>
      </c>
      <c r="F326" s="335" t="s">
        <v>35</v>
      </c>
      <c r="G326" s="69">
        <f t="shared" si="19"/>
        <v>67.184017057333136</v>
      </c>
      <c r="H326" s="17">
        <v>216681</v>
      </c>
      <c r="I326" s="336">
        <v>258906</v>
      </c>
      <c r="J326" s="71">
        <f t="shared" si="21"/>
        <v>95.493574895619716</v>
      </c>
      <c r="K326" s="337">
        <f t="shared" si="17"/>
        <v>2.6660441106750722E-3</v>
      </c>
      <c r="L326" s="17">
        <v>271124</v>
      </c>
    </row>
    <row r="327" spans="2:12" ht="18.75">
      <c r="B327" s="54" t="s">
        <v>534</v>
      </c>
      <c r="C327" s="51">
        <v>3</v>
      </c>
      <c r="D327" s="55" t="s">
        <v>549</v>
      </c>
      <c r="E327" s="334">
        <v>69761172</v>
      </c>
      <c r="F327" s="335" t="s">
        <v>14</v>
      </c>
      <c r="G327" s="69">
        <f t="shared" si="19"/>
        <v>102.14287046688962</v>
      </c>
      <c r="H327" s="17">
        <v>68297642</v>
      </c>
      <c r="I327" s="336">
        <v>32987243</v>
      </c>
      <c r="J327" s="71">
        <f t="shared" si="21"/>
        <v>117.40828468496429</v>
      </c>
      <c r="K327" s="337">
        <f t="shared" ref="K327:K390" si="22">I327/$I$407*100</f>
        <v>0.33968098432464877</v>
      </c>
      <c r="L327" s="17">
        <v>28096180</v>
      </c>
    </row>
    <row r="328" spans="2:12" ht="18.75">
      <c r="B328" s="54" t="s">
        <v>536</v>
      </c>
      <c r="C328" s="51">
        <v>4</v>
      </c>
      <c r="D328" s="55" t="s">
        <v>553</v>
      </c>
      <c r="E328" s="334">
        <v>6729656</v>
      </c>
      <c r="F328" s="335" t="s">
        <v>35</v>
      </c>
      <c r="G328" s="69">
        <f t="shared" si="19"/>
        <v>77.77355182693401</v>
      </c>
      <c r="H328" s="17">
        <v>8652885</v>
      </c>
      <c r="I328" s="336">
        <v>8103992</v>
      </c>
      <c r="J328" s="71">
        <f t="shared" si="21"/>
        <v>96.59902900238518</v>
      </c>
      <c r="K328" s="337">
        <f t="shared" si="22"/>
        <v>8.3449592302062919E-2</v>
      </c>
      <c r="L328" s="17">
        <v>8389310</v>
      </c>
    </row>
    <row r="329" spans="2:12" ht="18.75">
      <c r="B329" s="54" t="s">
        <v>542</v>
      </c>
      <c r="C329" s="51">
        <v>3</v>
      </c>
      <c r="D329" s="55" t="s">
        <v>1207</v>
      </c>
      <c r="E329" s="334">
        <v>4182704</v>
      </c>
      <c r="F329" s="335" t="s">
        <v>35</v>
      </c>
      <c r="G329" s="69">
        <f t="shared" si="19"/>
        <v>78.848500443471721</v>
      </c>
      <c r="H329" s="17">
        <v>5304735</v>
      </c>
      <c r="I329" s="336">
        <v>14899478</v>
      </c>
      <c r="J329" s="71">
        <f t="shared" si="21"/>
        <v>96.402732187968368</v>
      </c>
      <c r="K329" s="337">
        <f t="shared" si="22"/>
        <v>0.15342504837289522</v>
      </c>
      <c r="L329" s="17">
        <v>15455452</v>
      </c>
    </row>
    <row r="330" spans="2:12" ht="18.75">
      <c r="B330" s="54" t="s">
        <v>548</v>
      </c>
      <c r="C330" s="51">
        <v>3</v>
      </c>
      <c r="D330" s="55" t="s">
        <v>1208</v>
      </c>
      <c r="E330" s="334">
        <v>21682028</v>
      </c>
      <c r="F330" s="335" t="s">
        <v>35</v>
      </c>
      <c r="G330" s="69">
        <f t="shared" si="19"/>
        <v>102.56476870212829</v>
      </c>
      <c r="H330" s="17">
        <v>21139840</v>
      </c>
      <c r="I330" s="336">
        <v>71081395</v>
      </c>
      <c r="J330" s="71">
        <f t="shared" si="21"/>
        <v>128.28834633159835</v>
      </c>
      <c r="K330" s="337">
        <f t="shared" si="22"/>
        <v>0.73194956670883848</v>
      </c>
      <c r="L330" s="17">
        <v>55407523</v>
      </c>
    </row>
    <row r="331" spans="2:12" ht="18.75">
      <c r="B331" s="54" t="s">
        <v>560</v>
      </c>
      <c r="C331" s="51">
        <v>3</v>
      </c>
      <c r="D331" s="55" t="s">
        <v>561</v>
      </c>
      <c r="E331" s="334">
        <v>1605003</v>
      </c>
      <c r="F331" s="335" t="s">
        <v>35</v>
      </c>
      <c r="G331" s="69">
        <f t="shared" si="19"/>
        <v>102.35773099163093</v>
      </c>
      <c r="H331" s="17">
        <v>1568033</v>
      </c>
      <c r="I331" s="336">
        <v>20559927</v>
      </c>
      <c r="J331" s="71">
        <f t="shared" si="21"/>
        <v>107.26750351268409</v>
      </c>
      <c r="K331" s="337">
        <f t="shared" si="22"/>
        <v>0.21171263815539004</v>
      </c>
      <c r="L331" s="17">
        <v>19166967</v>
      </c>
    </row>
    <row r="332" spans="2:12" ht="18.75">
      <c r="B332" s="54" t="s">
        <v>562</v>
      </c>
      <c r="C332" s="51">
        <v>4</v>
      </c>
      <c r="D332" s="55" t="s">
        <v>563</v>
      </c>
      <c r="E332" s="334">
        <v>307216</v>
      </c>
      <c r="F332" s="335" t="s">
        <v>35</v>
      </c>
      <c r="G332" s="69">
        <f t="shared" si="19"/>
        <v>96.530487843196397</v>
      </c>
      <c r="H332" s="17">
        <v>318258</v>
      </c>
      <c r="I332" s="336">
        <v>3274948</v>
      </c>
      <c r="J332" s="71">
        <f t="shared" si="21"/>
        <v>96.429291767869955</v>
      </c>
      <c r="K332" s="337">
        <f t="shared" si="22"/>
        <v>3.3723265695530837E-2</v>
      </c>
      <c r="L332" s="17">
        <v>3396217</v>
      </c>
    </row>
    <row r="333" spans="2:12" ht="18.75">
      <c r="B333" s="52" t="s">
        <v>564</v>
      </c>
      <c r="C333" s="50">
        <v>2</v>
      </c>
      <c r="D333" s="57" t="s">
        <v>565</v>
      </c>
      <c r="E333" s="330"/>
      <c r="F333" s="331" t="s">
        <v>35</v>
      </c>
      <c r="G333" s="65"/>
      <c r="H333" s="16"/>
      <c r="I333" s="332">
        <v>1433094177</v>
      </c>
      <c r="J333" s="67">
        <f t="shared" si="21"/>
        <v>127.90309323637973</v>
      </c>
      <c r="K333" s="333">
        <f t="shared" si="22"/>
        <v>14.75706353129549</v>
      </c>
      <c r="L333" s="16">
        <v>1120453103</v>
      </c>
    </row>
    <row r="334" spans="2:12" ht="18.75">
      <c r="B334" s="54" t="s">
        <v>566</v>
      </c>
      <c r="C334" s="51">
        <v>3</v>
      </c>
      <c r="D334" s="55" t="s">
        <v>567</v>
      </c>
      <c r="E334" s="334"/>
      <c r="F334" s="335" t="s">
        <v>35</v>
      </c>
      <c r="G334" s="69"/>
      <c r="H334" s="17"/>
      <c r="I334" s="336">
        <v>167018795</v>
      </c>
      <c r="J334" s="71">
        <f t="shared" si="21"/>
        <v>139.80964338573486</v>
      </c>
      <c r="K334" s="337">
        <f t="shared" si="22"/>
        <v>1.719849964009321</v>
      </c>
      <c r="L334" s="17">
        <v>119461570</v>
      </c>
    </row>
    <row r="335" spans="2:12" ht="18.75">
      <c r="B335" s="54" t="s">
        <v>568</v>
      </c>
      <c r="C335" s="51">
        <v>4</v>
      </c>
      <c r="D335" s="55" t="s">
        <v>1209</v>
      </c>
      <c r="E335" s="334">
        <v>132099023</v>
      </c>
      <c r="F335" s="335"/>
      <c r="G335" s="69" t="s">
        <v>1303</v>
      </c>
      <c r="H335" s="18">
        <v>135330570</v>
      </c>
      <c r="I335" s="336">
        <v>70177408</v>
      </c>
      <c r="J335" s="71">
        <f t="shared" si="21"/>
        <v>139.55313626236449</v>
      </c>
      <c r="K335" s="337">
        <f t="shared" si="22"/>
        <v>0.72264090172047657</v>
      </c>
      <c r="L335" s="18">
        <v>50287231</v>
      </c>
    </row>
    <row r="336" spans="2:12" ht="18.75">
      <c r="B336" s="54" t="s">
        <v>574</v>
      </c>
      <c r="C336" s="51">
        <v>3</v>
      </c>
      <c r="D336" s="55" t="s">
        <v>575</v>
      </c>
      <c r="E336" s="334">
        <v>19746688</v>
      </c>
      <c r="F336" s="335"/>
      <c r="G336" s="69" t="s">
        <v>1303</v>
      </c>
      <c r="H336" s="18">
        <v>19778837</v>
      </c>
      <c r="I336" s="336">
        <v>97784257</v>
      </c>
      <c r="J336" s="71">
        <f t="shared" si="21"/>
        <v>113.75850365381805</v>
      </c>
      <c r="K336" s="337">
        <f t="shared" si="22"/>
        <v>1.0069181188987035</v>
      </c>
      <c r="L336" s="17">
        <v>85957756</v>
      </c>
    </row>
    <row r="337" spans="2:12" ht="18.75">
      <c r="B337" s="54" t="s">
        <v>578</v>
      </c>
      <c r="C337" s="51">
        <v>4</v>
      </c>
      <c r="D337" s="55" t="s">
        <v>579</v>
      </c>
      <c r="E337" s="334">
        <v>9491004</v>
      </c>
      <c r="F337" s="335" t="s">
        <v>14</v>
      </c>
      <c r="G337" s="69">
        <f t="shared" ref="G337:G361" si="23">IF(F337="","",E337/H337*100)</f>
        <v>95.558942555316122</v>
      </c>
      <c r="H337" s="17">
        <v>9932094</v>
      </c>
      <c r="I337" s="336">
        <v>60351633</v>
      </c>
      <c r="J337" s="71">
        <f t="shared" si="21"/>
        <v>118.10287916852499</v>
      </c>
      <c r="K337" s="337">
        <f t="shared" si="22"/>
        <v>0.62146151780674586</v>
      </c>
      <c r="L337" s="17">
        <v>51100899</v>
      </c>
    </row>
    <row r="338" spans="2:12" ht="18.75">
      <c r="B338" s="54" t="s">
        <v>1210</v>
      </c>
      <c r="C338" s="51">
        <v>3</v>
      </c>
      <c r="D338" s="55" t="s">
        <v>581</v>
      </c>
      <c r="E338" s="334">
        <v>119586477</v>
      </c>
      <c r="F338" s="335" t="s">
        <v>35</v>
      </c>
      <c r="G338" s="69">
        <f t="shared" si="23"/>
        <v>105.07107412230121</v>
      </c>
      <c r="H338" s="17">
        <v>113814842</v>
      </c>
      <c r="I338" s="336">
        <v>364324314</v>
      </c>
      <c r="J338" s="71">
        <f t="shared" si="21"/>
        <v>128.74342792407219</v>
      </c>
      <c r="K338" s="337">
        <f t="shared" si="22"/>
        <v>3.7515727395867069</v>
      </c>
      <c r="L338" s="17">
        <v>282984786</v>
      </c>
    </row>
    <row r="339" spans="2:12" ht="18.75">
      <c r="B339" s="54" t="s">
        <v>580</v>
      </c>
      <c r="C339" s="51">
        <v>3</v>
      </c>
      <c r="D339" s="55" t="s">
        <v>1211</v>
      </c>
      <c r="E339" s="334"/>
      <c r="F339" s="335" t="s">
        <v>35</v>
      </c>
      <c r="G339" s="69"/>
      <c r="H339" s="17"/>
      <c r="I339" s="336">
        <v>166546510</v>
      </c>
      <c r="J339" s="71">
        <f t="shared" si="21"/>
        <v>119.3656409248605</v>
      </c>
      <c r="K339" s="337">
        <f t="shared" si="22"/>
        <v>1.7149866829621063</v>
      </c>
      <c r="L339" s="17">
        <v>139526340</v>
      </c>
    </row>
    <row r="340" spans="2:12" ht="18.75">
      <c r="B340" s="54" t="s">
        <v>582</v>
      </c>
      <c r="C340" s="51">
        <v>4</v>
      </c>
      <c r="D340" s="55" t="s">
        <v>597</v>
      </c>
      <c r="E340" s="334">
        <v>479800</v>
      </c>
      <c r="F340" s="335" t="s">
        <v>35</v>
      </c>
      <c r="G340" s="69">
        <f t="shared" si="23"/>
        <v>85.286103057892518</v>
      </c>
      <c r="H340" s="17">
        <v>562577</v>
      </c>
      <c r="I340" s="336">
        <v>4171956</v>
      </c>
      <c r="J340" s="71">
        <f t="shared" si="21"/>
        <v>98.125274745434908</v>
      </c>
      <c r="K340" s="337">
        <f t="shared" si="22"/>
        <v>4.2960065521059895E-2</v>
      </c>
      <c r="L340" s="17">
        <v>4251663</v>
      </c>
    </row>
    <row r="341" spans="2:12" ht="18.75">
      <c r="B341" s="54" t="s">
        <v>1212</v>
      </c>
      <c r="C341" s="51">
        <v>4</v>
      </c>
      <c r="D341" s="55" t="s">
        <v>593</v>
      </c>
      <c r="E341" s="334">
        <v>7029690</v>
      </c>
      <c r="F341" s="335"/>
      <c r="G341" s="69" t="s">
        <v>1305</v>
      </c>
      <c r="H341" s="17">
        <v>6275332</v>
      </c>
      <c r="I341" s="336">
        <v>52655314</v>
      </c>
      <c r="J341" s="71">
        <f t="shared" si="21"/>
        <v>133.17052171804656</v>
      </c>
      <c r="K341" s="337">
        <f t="shared" si="22"/>
        <v>0.5422098745701015</v>
      </c>
      <c r="L341" s="17">
        <v>39539767</v>
      </c>
    </row>
    <row r="342" spans="2:12" ht="18.75">
      <c r="B342" s="54" t="s">
        <v>1213</v>
      </c>
      <c r="C342" s="51">
        <v>4</v>
      </c>
      <c r="D342" s="55" t="s">
        <v>599</v>
      </c>
      <c r="E342" s="334">
        <v>43861355</v>
      </c>
      <c r="F342" s="335" t="s">
        <v>14</v>
      </c>
      <c r="G342" s="69">
        <f t="shared" si="23"/>
        <v>95.062101202856041</v>
      </c>
      <c r="H342" s="17">
        <v>46139686</v>
      </c>
      <c r="I342" s="336">
        <v>34956727</v>
      </c>
      <c r="J342" s="71">
        <f t="shared" si="21"/>
        <v>93.017507023000363</v>
      </c>
      <c r="K342" s="337">
        <f t="shared" si="22"/>
        <v>0.35996143830898586</v>
      </c>
      <c r="L342" s="17">
        <v>37580804</v>
      </c>
    </row>
    <row r="343" spans="2:12" ht="18.75">
      <c r="B343" s="54" t="s">
        <v>1214</v>
      </c>
      <c r="C343" s="51">
        <v>4</v>
      </c>
      <c r="D343" s="55" t="s">
        <v>1215</v>
      </c>
      <c r="E343" s="334">
        <v>411138</v>
      </c>
      <c r="F343" s="335" t="s">
        <v>14</v>
      </c>
      <c r="G343" s="69">
        <f t="shared" si="23"/>
        <v>79.089487322036248</v>
      </c>
      <c r="H343" s="17">
        <v>519839</v>
      </c>
      <c r="I343" s="336">
        <v>4889434</v>
      </c>
      <c r="J343" s="71">
        <f t="shared" si="21"/>
        <v>87.027146713428266</v>
      </c>
      <c r="K343" s="337">
        <f t="shared" si="22"/>
        <v>5.0348183202530886E-2</v>
      </c>
      <c r="L343" s="17">
        <v>5618286</v>
      </c>
    </row>
    <row r="344" spans="2:12" ht="18.75">
      <c r="B344" s="54" t="s">
        <v>586</v>
      </c>
      <c r="C344" s="51">
        <v>3</v>
      </c>
      <c r="D344" s="55" t="s">
        <v>603</v>
      </c>
      <c r="E344" s="334"/>
      <c r="F344" s="335" t="s">
        <v>14</v>
      </c>
      <c r="G344" s="69"/>
      <c r="H344" s="17"/>
      <c r="I344" s="336">
        <v>75835965</v>
      </c>
      <c r="J344" s="71">
        <f t="shared" si="21"/>
        <v>108.12522765214293</v>
      </c>
      <c r="K344" s="337">
        <f t="shared" si="22"/>
        <v>0.78090900892837911</v>
      </c>
      <c r="L344" s="17">
        <v>70137161</v>
      </c>
    </row>
    <row r="345" spans="2:12" ht="18.75">
      <c r="B345" s="209" t="s">
        <v>1216</v>
      </c>
      <c r="C345" s="60">
        <v>4</v>
      </c>
      <c r="D345" s="340" t="s">
        <v>1217</v>
      </c>
      <c r="E345" s="334">
        <v>4857</v>
      </c>
      <c r="F345" s="335" t="s">
        <v>35</v>
      </c>
      <c r="G345" s="69">
        <f t="shared" si="23"/>
        <v>313.1528046421663</v>
      </c>
      <c r="H345" s="17">
        <v>1551</v>
      </c>
      <c r="I345" s="336">
        <v>12796</v>
      </c>
      <c r="J345" s="71">
        <f t="shared" si="21"/>
        <v>54.201965435445608</v>
      </c>
      <c r="K345" s="337">
        <f t="shared" si="22"/>
        <v>1.3176481209473023E-4</v>
      </c>
      <c r="L345" s="17">
        <v>23608</v>
      </c>
    </row>
    <row r="346" spans="2:12" ht="18.75">
      <c r="B346" s="54" t="s">
        <v>588</v>
      </c>
      <c r="C346" s="51">
        <v>3</v>
      </c>
      <c r="D346" s="55" t="s">
        <v>605</v>
      </c>
      <c r="E346" s="334"/>
      <c r="F346" s="335"/>
      <c r="G346" s="69" t="str">
        <f t="shared" si="23"/>
        <v/>
      </c>
      <c r="H346" s="17"/>
      <c r="I346" s="336">
        <v>75432256</v>
      </c>
      <c r="J346" s="71">
        <f t="shared" si="21"/>
        <v>116.44996166822123</v>
      </c>
      <c r="K346" s="337">
        <f t="shared" si="22"/>
        <v>0.77675187853404093</v>
      </c>
      <c r="L346" s="17">
        <v>64776540</v>
      </c>
    </row>
    <row r="347" spans="2:12" ht="18.75">
      <c r="B347" s="54" t="s">
        <v>590</v>
      </c>
      <c r="C347" s="51">
        <v>4</v>
      </c>
      <c r="D347" s="55" t="s">
        <v>607</v>
      </c>
      <c r="E347" s="334">
        <v>7938036</v>
      </c>
      <c r="F347" s="335" t="s">
        <v>14</v>
      </c>
      <c r="G347" s="69">
        <f t="shared" si="23"/>
        <v>99.101078146925602</v>
      </c>
      <c r="H347" s="17">
        <v>8010040</v>
      </c>
      <c r="I347" s="336">
        <v>5034502</v>
      </c>
      <c r="J347" s="71">
        <f t="shared" si="21"/>
        <v>120.99937343283101</v>
      </c>
      <c r="K347" s="337">
        <f t="shared" si="22"/>
        <v>5.184199828231819E-2</v>
      </c>
      <c r="L347" s="17">
        <v>4160767</v>
      </c>
    </row>
    <row r="348" spans="2:12" ht="18.75">
      <c r="B348" s="54" t="s">
        <v>592</v>
      </c>
      <c r="C348" s="51">
        <v>4</v>
      </c>
      <c r="D348" s="55" t="s">
        <v>609</v>
      </c>
      <c r="E348" s="334">
        <v>3923978</v>
      </c>
      <c r="F348" s="335"/>
      <c r="G348" s="69" t="s">
        <v>1303</v>
      </c>
      <c r="H348" s="17">
        <v>5411393</v>
      </c>
      <c r="I348" s="336">
        <v>4602992</v>
      </c>
      <c r="J348" s="71">
        <f t="shared" si="21"/>
        <v>86.523658331145015</v>
      </c>
      <c r="K348" s="337">
        <f t="shared" si="22"/>
        <v>4.7398591431193071E-2</v>
      </c>
      <c r="L348" s="17">
        <v>5319923</v>
      </c>
    </row>
    <row r="349" spans="2:12" ht="18.75">
      <c r="B349" s="54" t="s">
        <v>1218</v>
      </c>
      <c r="C349" s="51">
        <v>4</v>
      </c>
      <c r="D349" s="55" t="s">
        <v>611</v>
      </c>
      <c r="E349" s="334">
        <v>1528971</v>
      </c>
      <c r="F349" s="335" t="s">
        <v>35</v>
      </c>
      <c r="G349" s="69">
        <f t="shared" si="23"/>
        <v>129.21529586553916</v>
      </c>
      <c r="H349" s="17">
        <v>1183274</v>
      </c>
      <c r="I349" s="336">
        <v>5402335</v>
      </c>
      <c r="J349" s="71">
        <f t="shared" si="21"/>
        <v>196.60904993349115</v>
      </c>
      <c r="K349" s="337">
        <f t="shared" si="22"/>
        <v>5.5629701168160718E-2</v>
      </c>
      <c r="L349" s="17">
        <v>2747755</v>
      </c>
    </row>
    <row r="350" spans="2:12" ht="18.75">
      <c r="B350" s="54" t="s">
        <v>1219</v>
      </c>
      <c r="C350" s="51">
        <v>4</v>
      </c>
      <c r="D350" s="55" t="s">
        <v>613</v>
      </c>
      <c r="E350" s="334">
        <v>2963899</v>
      </c>
      <c r="F350" s="335" t="s">
        <v>35</v>
      </c>
      <c r="G350" s="69">
        <f t="shared" si="23"/>
        <v>158.19391263598254</v>
      </c>
      <c r="H350" s="17">
        <v>1873586</v>
      </c>
      <c r="I350" s="336">
        <v>2542392</v>
      </c>
      <c r="J350" s="71">
        <f t="shared" si="21"/>
        <v>197.38823120209688</v>
      </c>
      <c r="K350" s="337">
        <f t="shared" si="22"/>
        <v>2.6179884663265509E-2</v>
      </c>
      <c r="L350" s="17">
        <v>1288016</v>
      </c>
    </row>
    <row r="351" spans="2:12" ht="18.75">
      <c r="B351" s="54" t="s">
        <v>594</v>
      </c>
      <c r="C351" s="51">
        <v>3</v>
      </c>
      <c r="D351" s="55" t="s">
        <v>619</v>
      </c>
      <c r="E351" s="334"/>
      <c r="F351" s="335" t="s">
        <v>35</v>
      </c>
      <c r="G351" s="69"/>
      <c r="H351" s="17"/>
      <c r="I351" s="336">
        <v>171139482</v>
      </c>
      <c r="J351" s="71">
        <f t="shared" si="21"/>
        <v>139.95323859799012</v>
      </c>
      <c r="K351" s="337">
        <f t="shared" si="22"/>
        <v>1.7622820950077733</v>
      </c>
      <c r="L351" s="17">
        <v>122283331</v>
      </c>
    </row>
    <row r="352" spans="2:12" ht="18.75">
      <c r="B352" s="54" t="s">
        <v>596</v>
      </c>
      <c r="C352" s="51">
        <v>4</v>
      </c>
      <c r="D352" s="55" t="s">
        <v>1220</v>
      </c>
      <c r="E352" s="334">
        <v>80835411</v>
      </c>
      <c r="F352" s="335" t="s">
        <v>35</v>
      </c>
      <c r="G352" s="69">
        <f t="shared" si="23"/>
        <v>154.42623927931351</v>
      </c>
      <c r="H352" s="17">
        <v>52345645</v>
      </c>
      <c r="I352" s="336">
        <v>4357300</v>
      </c>
      <c r="J352" s="71">
        <f t="shared" si="21"/>
        <v>223.9844799774643</v>
      </c>
      <c r="K352" s="337">
        <f t="shared" si="22"/>
        <v>4.486861642234824E-2</v>
      </c>
      <c r="L352" s="17">
        <v>1945358</v>
      </c>
    </row>
    <row r="353" spans="2:12" ht="18.75">
      <c r="B353" s="54" t="s">
        <v>1221</v>
      </c>
      <c r="C353" s="51">
        <v>4</v>
      </c>
      <c r="D353" s="55" t="s">
        <v>625</v>
      </c>
      <c r="E353" s="334">
        <v>770532315</v>
      </c>
      <c r="F353" s="335"/>
      <c r="G353" s="69" t="s">
        <v>1303</v>
      </c>
      <c r="H353" s="17">
        <v>1005929086</v>
      </c>
      <c r="I353" s="336">
        <v>118097871</v>
      </c>
      <c r="J353" s="71">
        <f t="shared" si="21"/>
        <v>144.79709227484267</v>
      </c>
      <c r="K353" s="337">
        <f t="shared" si="22"/>
        <v>1.2160943873947088</v>
      </c>
      <c r="L353" s="17">
        <v>81560941</v>
      </c>
    </row>
    <row r="354" spans="2:12" ht="18.75">
      <c r="B354" s="54" t="s">
        <v>600</v>
      </c>
      <c r="C354" s="51">
        <v>3</v>
      </c>
      <c r="D354" s="55" t="s">
        <v>629</v>
      </c>
      <c r="E354" s="334"/>
      <c r="F354" s="335" t="s">
        <v>14</v>
      </c>
      <c r="G354" s="69"/>
      <c r="H354" s="17"/>
      <c r="I354" s="336">
        <v>71958622</v>
      </c>
      <c r="J354" s="71">
        <f t="shared" si="21"/>
        <v>120.64363437894382</v>
      </c>
      <c r="K354" s="337">
        <f t="shared" si="22"/>
        <v>0.74098267477537683</v>
      </c>
      <c r="L354" s="17">
        <v>59645602</v>
      </c>
    </row>
    <row r="355" spans="2:12" ht="18.75">
      <c r="B355" s="54" t="s">
        <v>602</v>
      </c>
      <c r="C355" s="51">
        <v>3</v>
      </c>
      <c r="D355" s="55" t="s">
        <v>1222</v>
      </c>
      <c r="E355" s="334">
        <v>433683</v>
      </c>
      <c r="F355" s="335" t="s">
        <v>14</v>
      </c>
      <c r="G355" s="69">
        <f t="shared" si="23"/>
        <v>79.560410127334663</v>
      </c>
      <c r="H355" s="17">
        <v>545099</v>
      </c>
      <c r="I355" s="336">
        <v>2487132</v>
      </c>
      <c r="J355" s="71">
        <f t="shared" si="21"/>
        <v>142.10501957768423</v>
      </c>
      <c r="K355" s="337">
        <f t="shared" si="22"/>
        <v>2.5610853441293421E-2</v>
      </c>
      <c r="L355" s="17">
        <v>1750207</v>
      </c>
    </row>
    <row r="356" spans="2:12" ht="18.75">
      <c r="B356" s="54" t="s">
        <v>604</v>
      </c>
      <c r="C356" s="51">
        <v>3</v>
      </c>
      <c r="D356" s="55" t="s">
        <v>617</v>
      </c>
      <c r="E356" s="334"/>
      <c r="F356" s="335"/>
      <c r="G356" s="69" t="str">
        <f t="shared" si="23"/>
        <v/>
      </c>
      <c r="H356" s="17"/>
      <c r="I356" s="336">
        <v>2922701</v>
      </c>
      <c r="J356" s="71" t="s">
        <v>1305</v>
      </c>
      <c r="K356" s="337">
        <f t="shared" si="22"/>
        <v>3.0096057211166004E-2</v>
      </c>
      <c r="L356" s="17"/>
    </row>
    <row r="357" spans="2:12" ht="18.75">
      <c r="B357" s="52" t="s">
        <v>639</v>
      </c>
      <c r="C357" s="50">
        <v>2</v>
      </c>
      <c r="D357" s="57" t="s">
        <v>640</v>
      </c>
      <c r="E357" s="330"/>
      <c r="F357" s="331" t="s">
        <v>35</v>
      </c>
      <c r="G357" s="65"/>
      <c r="H357" s="16"/>
      <c r="I357" s="332">
        <v>1113687380</v>
      </c>
      <c r="J357" s="67">
        <f t="shared" ref="J357:J360" si="24">I357/L357*100</f>
        <v>113.7155059333144</v>
      </c>
      <c r="K357" s="333">
        <f t="shared" si="22"/>
        <v>11.468021909813414</v>
      </c>
      <c r="L357" s="16">
        <v>979362815</v>
      </c>
    </row>
    <row r="358" spans="2:12" ht="18.75">
      <c r="B358" s="54" t="s">
        <v>641</v>
      </c>
      <c r="C358" s="51">
        <v>3</v>
      </c>
      <c r="D358" s="55" t="s">
        <v>648</v>
      </c>
      <c r="E358" s="334">
        <v>180522</v>
      </c>
      <c r="F358" s="335"/>
      <c r="G358" s="69" t="s">
        <v>1303</v>
      </c>
      <c r="H358" s="18">
        <v>183582</v>
      </c>
      <c r="I358" s="336">
        <v>763753644</v>
      </c>
      <c r="J358" s="71">
        <f t="shared" si="24"/>
        <v>111.66502051402742</v>
      </c>
      <c r="K358" s="337">
        <f t="shared" si="22"/>
        <v>7.8646339003067753</v>
      </c>
      <c r="L358" s="18">
        <v>683968570</v>
      </c>
    </row>
    <row r="359" spans="2:12" ht="18.75">
      <c r="B359" s="211" t="s">
        <v>643</v>
      </c>
      <c r="C359" s="212">
        <v>4</v>
      </c>
      <c r="D359" s="244" t="s">
        <v>650</v>
      </c>
      <c r="E359" s="334">
        <v>148718</v>
      </c>
      <c r="F359" s="335" t="s">
        <v>14</v>
      </c>
      <c r="G359" s="69">
        <f t="shared" si="23"/>
        <v>96.892265193370164</v>
      </c>
      <c r="H359" s="18">
        <v>153488</v>
      </c>
      <c r="I359" s="336">
        <v>693866243</v>
      </c>
      <c r="J359" s="71">
        <f t="shared" si="24"/>
        <v>111.11443819414673</v>
      </c>
      <c r="K359" s="337">
        <f t="shared" si="22"/>
        <v>7.1449793003885151</v>
      </c>
      <c r="L359" s="17">
        <v>624460920</v>
      </c>
    </row>
    <row r="360" spans="2:12" ht="18.75">
      <c r="B360" s="209" t="s">
        <v>645</v>
      </c>
      <c r="C360" s="60">
        <v>4</v>
      </c>
      <c r="D360" s="340" t="s">
        <v>654</v>
      </c>
      <c r="E360" s="334">
        <v>31787</v>
      </c>
      <c r="F360" s="335" t="s">
        <v>14</v>
      </c>
      <c r="G360" s="69">
        <f t="shared" si="23"/>
        <v>105.63623674852947</v>
      </c>
      <c r="H360" s="17">
        <v>30091</v>
      </c>
      <c r="I360" s="336">
        <v>69573536</v>
      </c>
      <c r="J360" s="71">
        <f t="shared" si="24"/>
        <v>116.93434143529315</v>
      </c>
      <c r="K360" s="337">
        <f t="shared" si="22"/>
        <v>0.71642262408611679</v>
      </c>
      <c r="L360" s="17">
        <v>59497950</v>
      </c>
    </row>
    <row r="361" spans="2:12" ht="18.75">
      <c r="B361" s="54" t="s">
        <v>647</v>
      </c>
      <c r="C361" s="51">
        <v>3</v>
      </c>
      <c r="D361" s="55" t="s">
        <v>662</v>
      </c>
      <c r="E361" s="334">
        <v>184872036</v>
      </c>
      <c r="F361" s="335" t="s">
        <v>14</v>
      </c>
      <c r="G361" s="69">
        <f t="shared" si="23"/>
        <v>96.554479313102902</v>
      </c>
      <c r="H361" s="17">
        <v>191469145</v>
      </c>
      <c r="I361" s="336">
        <v>232643725</v>
      </c>
      <c r="J361" s="71">
        <f>I361/L361*100</f>
        <v>117.33520393506842</v>
      </c>
      <c r="K361" s="337">
        <f t="shared" si="22"/>
        <v>2.3956124343265941</v>
      </c>
      <c r="L361" s="17">
        <v>198272741</v>
      </c>
    </row>
    <row r="362" spans="2:12" ht="18.75">
      <c r="B362" s="54" t="s">
        <v>1223</v>
      </c>
      <c r="C362" s="51">
        <v>3</v>
      </c>
      <c r="D362" s="55" t="s">
        <v>664</v>
      </c>
      <c r="E362" s="334"/>
      <c r="F362" s="335" t="s">
        <v>35</v>
      </c>
      <c r="G362" s="69"/>
      <c r="H362" s="17"/>
      <c r="I362" s="336">
        <v>14919673</v>
      </c>
      <c r="J362" s="71">
        <f t="shared" ref="J362:J401" si="25">I362/L362*100</f>
        <v>135.6219246918215</v>
      </c>
      <c r="K362" s="337">
        <f t="shared" si="22"/>
        <v>0.15363300323224602</v>
      </c>
      <c r="L362" s="17">
        <v>11000930</v>
      </c>
    </row>
    <row r="363" spans="2:12" ht="18.75">
      <c r="B363" s="54" t="s">
        <v>1224</v>
      </c>
      <c r="C363" s="51">
        <v>4</v>
      </c>
      <c r="D363" s="55" t="s">
        <v>666</v>
      </c>
      <c r="E363" s="334">
        <v>52150</v>
      </c>
      <c r="F363" s="335"/>
      <c r="G363" s="69" t="s">
        <v>1305</v>
      </c>
      <c r="H363" s="17">
        <v>49422</v>
      </c>
      <c r="I363" s="336">
        <v>7689087</v>
      </c>
      <c r="J363" s="71">
        <f t="shared" si="25"/>
        <v>129.32796808028772</v>
      </c>
      <c r="K363" s="337">
        <f t="shared" si="22"/>
        <v>7.9177172845813784E-2</v>
      </c>
      <c r="L363" s="17">
        <v>5945417</v>
      </c>
    </row>
    <row r="364" spans="2:12" ht="18.75">
      <c r="B364" s="54" t="s">
        <v>661</v>
      </c>
      <c r="C364" s="51">
        <v>3</v>
      </c>
      <c r="D364" s="55" t="s">
        <v>672</v>
      </c>
      <c r="E364" s="334">
        <v>589</v>
      </c>
      <c r="F364" s="335" t="s">
        <v>14</v>
      </c>
      <c r="G364" s="69">
        <f t="shared" ref="G364:G397" si="26">IF(F364="","",E364/H364*100)</f>
        <v>72.98636926889715</v>
      </c>
      <c r="H364" s="17">
        <v>807</v>
      </c>
      <c r="I364" s="336">
        <v>59441259</v>
      </c>
      <c r="J364" s="71">
        <f t="shared" si="25"/>
        <v>114.26779042992922</v>
      </c>
      <c r="K364" s="337">
        <f t="shared" si="22"/>
        <v>0.61208708368311915</v>
      </c>
      <c r="L364" s="17">
        <v>52019260</v>
      </c>
    </row>
    <row r="365" spans="2:12" ht="18.75">
      <c r="B365" s="54" t="s">
        <v>663</v>
      </c>
      <c r="C365" s="51">
        <v>3</v>
      </c>
      <c r="D365" s="55" t="s">
        <v>676</v>
      </c>
      <c r="E365" s="334">
        <v>4984</v>
      </c>
      <c r="F365" s="335" t="s">
        <v>18</v>
      </c>
      <c r="G365" s="69">
        <f t="shared" si="26"/>
        <v>71.424476927486396</v>
      </c>
      <c r="H365" s="17">
        <v>6978</v>
      </c>
      <c r="I365" s="336">
        <v>860950</v>
      </c>
      <c r="J365" s="71">
        <f t="shared" si="25"/>
        <v>176.85762647800757</v>
      </c>
      <c r="K365" s="337">
        <f t="shared" si="22"/>
        <v>8.8654982004499842E-3</v>
      </c>
      <c r="L365" s="17">
        <v>486804</v>
      </c>
    </row>
    <row r="366" spans="2:12" ht="18.75">
      <c r="B366" s="211" t="s">
        <v>667</v>
      </c>
      <c r="C366" s="212">
        <v>3</v>
      </c>
      <c r="D366" s="244" t="s">
        <v>1225</v>
      </c>
      <c r="E366" s="334">
        <v>738552</v>
      </c>
      <c r="F366" s="335" t="s">
        <v>14</v>
      </c>
      <c r="G366" s="69">
        <f t="shared" si="26"/>
        <v>82.384095913545735</v>
      </c>
      <c r="H366" s="17">
        <v>896474</v>
      </c>
      <c r="I366" s="336">
        <v>13246475</v>
      </c>
      <c r="J366" s="71">
        <f t="shared" si="25"/>
        <v>116.53273272655088</v>
      </c>
      <c r="K366" s="337">
        <f t="shared" si="22"/>
        <v>0.13640350807225241</v>
      </c>
      <c r="L366" s="17">
        <v>11367171</v>
      </c>
    </row>
    <row r="367" spans="2:12" ht="18.75">
      <c r="B367" s="53" t="s">
        <v>681</v>
      </c>
      <c r="C367" s="49">
        <v>1</v>
      </c>
      <c r="D367" s="56" t="s">
        <v>682</v>
      </c>
      <c r="E367" s="341"/>
      <c r="F367" s="342" t="s">
        <v>14</v>
      </c>
      <c r="G367" s="61"/>
      <c r="H367" s="19"/>
      <c r="I367" s="343">
        <v>889754273</v>
      </c>
      <c r="J367" s="63">
        <f t="shared" si="25"/>
        <v>120.03038910682564</v>
      </c>
      <c r="K367" s="344">
        <f t="shared" si="22"/>
        <v>9.1621057043082459</v>
      </c>
      <c r="L367" s="19">
        <v>741274172</v>
      </c>
    </row>
    <row r="368" spans="2:12" ht="18.75">
      <c r="B368" s="52" t="s">
        <v>683</v>
      </c>
      <c r="C368" s="50">
        <v>2</v>
      </c>
      <c r="D368" s="57" t="s">
        <v>684</v>
      </c>
      <c r="E368" s="330">
        <v>4068469</v>
      </c>
      <c r="F368" s="331"/>
      <c r="G368" s="65" t="s">
        <v>1303</v>
      </c>
      <c r="H368" s="16">
        <v>4463575</v>
      </c>
      <c r="I368" s="332">
        <v>10070680</v>
      </c>
      <c r="J368" s="67">
        <f t="shared" si="25"/>
        <v>110.60097522167298</v>
      </c>
      <c r="K368" s="333">
        <f t="shared" si="22"/>
        <v>0.10370125491295389</v>
      </c>
      <c r="L368" s="16">
        <v>9105417</v>
      </c>
    </row>
    <row r="369" spans="2:12" ht="18.75">
      <c r="B369" s="52" t="s">
        <v>685</v>
      </c>
      <c r="C369" s="50">
        <v>2</v>
      </c>
      <c r="D369" s="57" t="s">
        <v>686</v>
      </c>
      <c r="E369" s="330">
        <v>186875927</v>
      </c>
      <c r="F369" s="331" t="s">
        <v>35</v>
      </c>
      <c r="G369" s="65">
        <f t="shared" si="26"/>
        <v>93.135760774547975</v>
      </c>
      <c r="H369" s="16">
        <v>200648951</v>
      </c>
      <c r="I369" s="332">
        <v>138933505</v>
      </c>
      <c r="J369" s="67">
        <f t="shared" si="25"/>
        <v>114.33510988423032</v>
      </c>
      <c r="K369" s="333">
        <f t="shared" si="22"/>
        <v>1.4306460753350472</v>
      </c>
      <c r="L369" s="16">
        <v>121514297</v>
      </c>
    </row>
    <row r="370" spans="2:12" ht="18.75">
      <c r="B370" s="52" t="s">
        <v>689</v>
      </c>
      <c r="C370" s="50">
        <v>2</v>
      </c>
      <c r="D370" s="57" t="s">
        <v>690</v>
      </c>
      <c r="E370" s="330">
        <v>11470021</v>
      </c>
      <c r="F370" s="331" t="s">
        <v>35</v>
      </c>
      <c r="G370" s="65">
        <f t="shared" si="26"/>
        <v>97.417705121647899</v>
      </c>
      <c r="H370" s="16">
        <v>11774062</v>
      </c>
      <c r="I370" s="332">
        <v>23356874</v>
      </c>
      <c r="J370" s="67">
        <f t="shared" si="25"/>
        <v>112.81064329267629</v>
      </c>
      <c r="K370" s="333">
        <f t="shared" si="22"/>
        <v>0.2405137631861746</v>
      </c>
      <c r="L370" s="16">
        <v>20704495</v>
      </c>
    </row>
    <row r="371" spans="2:12" ht="18.75">
      <c r="B371" s="52" t="s">
        <v>691</v>
      </c>
      <c r="C371" s="50">
        <v>2</v>
      </c>
      <c r="D371" s="57" t="s">
        <v>692</v>
      </c>
      <c r="E371" s="330"/>
      <c r="F371" s="331" t="s">
        <v>35</v>
      </c>
      <c r="G371" s="65"/>
      <c r="H371" s="16"/>
      <c r="I371" s="332">
        <v>411834046</v>
      </c>
      <c r="J371" s="67">
        <f t="shared" si="25"/>
        <v>130.61612492123601</v>
      </c>
      <c r="K371" s="333">
        <f t="shared" si="22"/>
        <v>4.2407967869179819</v>
      </c>
      <c r="L371" s="16">
        <v>315301075</v>
      </c>
    </row>
    <row r="372" spans="2:12" ht="18.75">
      <c r="B372" s="54" t="s">
        <v>693</v>
      </c>
      <c r="C372" s="51">
        <v>3</v>
      </c>
      <c r="D372" s="55" t="s">
        <v>1226</v>
      </c>
      <c r="E372" s="334">
        <v>15348338</v>
      </c>
      <c r="F372" s="335"/>
      <c r="G372" s="69" t="s">
        <v>1305</v>
      </c>
      <c r="H372" s="18">
        <v>12579799</v>
      </c>
      <c r="I372" s="336">
        <v>172038918</v>
      </c>
      <c r="J372" s="71">
        <f t="shared" si="25"/>
        <v>140.13153729360332</v>
      </c>
      <c r="K372" s="337">
        <f t="shared" si="22"/>
        <v>1.7715438967842063</v>
      </c>
      <c r="L372" s="18">
        <v>122769593</v>
      </c>
    </row>
    <row r="373" spans="2:12" ht="18.75">
      <c r="B373" s="54" t="s">
        <v>696</v>
      </c>
      <c r="C373" s="51">
        <v>4</v>
      </c>
      <c r="D373" s="55" t="s">
        <v>1227</v>
      </c>
      <c r="E373" s="334">
        <v>3507640</v>
      </c>
      <c r="F373" s="335" t="s">
        <v>695</v>
      </c>
      <c r="G373" s="69">
        <f t="shared" si="26"/>
        <v>110.65407116594611</v>
      </c>
      <c r="H373" s="18">
        <v>3169915</v>
      </c>
      <c r="I373" s="336">
        <v>71556459</v>
      </c>
      <c r="J373" s="71">
        <f t="shared" si="25"/>
        <v>139.90435433575098</v>
      </c>
      <c r="K373" s="337">
        <f t="shared" si="22"/>
        <v>0.73684146407465367</v>
      </c>
      <c r="L373" s="17">
        <v>51146699</v>
      </c>
    </row>
    <row r="374" spans="2:12" ht="18.75">
      <c r="B374" s="54" t="s">
        <v>698</v>
      </c>
      <c r="C374" s="51">
        <v>4</v>
      </c>
      <c r="D374" s="55" t="s">
        <v>1228</v>
      </c>
      <c r="E374" s="334">
        <v>6895755</v>
      </c>
      <c r="F374" s="335" t="s">
        <v>695</v>
      </c>
      <c r="G374" s="69">
        <f t="shared" si="26"/>
        <v>112.95520714814333</v>
      </c>
      <c r="H374" s="18">
        <v>6104858</v>
      </c>
      <c r="I374" s="336">
        <v>92872241</v>
      </c>
      <c r="J374" s="71">
        <f t="shared" si="25"/>
        <v>141.24771236545746</v>
      </c>
      <c r="K374" s="337">
        <f t="shared" si="22"/>
        <v>0.95633740107701637</v>
      </c>
      <c r="L374" s="17">
        <v>65751324</v>
      </c>
    </row>
    <row r="375" spans="2:12" ht="18.75">
      <c r="B375" s="54" t="s">
        <v>700</v>
      </c>
      <c r="C375" s="51">
        <v>4</v>
      </c>
      <c r="D375" s="55" t="s">
        <v>1229</v>
      </c>
      <c r="E375" s="334">
        <v>661936</v>
      </c>
      <c r="F375" s="335" t="s">
        <v>695</v>
      </c>
      <c r="G375" s="69">
        <f t="shared" si="26"/>
        <v>124.54509363422726</v>
      </c>
      <c r="H375" s="18">
        <v>531483</v>
      </c>
      <c r="I375" s="336">
        <v>3600105</v>
      </c>
      <c r="J375" s="71">
        <f t="shared" si="25"/>
        <v>117.83058616061214</v>
      </c>
      <c r="K375" s="337">
        <f t="shared" si="22"/>
        <v>3.7071519134596657E-2</v>
      </c>
      <c r="L375" s="17">
        <v>3055323</v>
      </c>
    </row>
    <row r="376" spans="2:12" ht="18.75">
      <c r="B376" s="54" t="s">
        <v>702</v>
      </c>
      <c r="C376" s="51">
        <v>3</v>
      </c>
      <c r="D376" s="55" t="s">
        <v>1230</v>
      </c>
      <c r="E376" s="334">
        <v>1877321</v>
      </c>
      <c r="F376" s="335" t="s">
        <v>695</v>
      </c>
      <c r="G376" s="69">
        <f t="shared" si="26"/>
        <v>89.328731097023336</v>
      </c>
      <c r="H376" s="17">
        <v>2101587</v>
      </c>
      <c r="I376" s="336">
        <v>9455295</v>
      </c>
      <c r="J376" s="71">
        <f t="shared" si="25"/>
        <v>95.871849445638702</v>
      </c>
      <c r="K376" s="337">
        <f t="shared" si="22"/>
        <v>9.7364423958677893E-2</v>
      </c>
      <c r="L376" s="17">
        <v>9862431</v>
      </c>
    </row>
    <row r="377" spans="2:12" ht="18.75">
      <c r="B377" s="54" t="s">
        <v>704</v>
      </c>
      <c r="C377" s="51">
        <v>3</v>
      </c>
      <c r="D377" s="55" t="s">
        <v>709</v>
      </c>
      <c r="E377" s="334"/>
      <c r="F377" s="335" t="s">
        <v>35</v>
      </c>
      <c r="G377" s="69"/>
      <c r="H377" s="17"/>
      <c r="I377" s="336">
        <v>210722693</v>
      </c>
      <c r="J377" s="71">
        <f t="shared" si="25"/>
        <v>133.97469699690768</v>
      </c>
      <c r="K377" s="337">
        <f t="shared" si="22"/>
        <v>2.1698840299500253</v>
      </c>
      <c r="L377" s="17">
        <v>157285441</v>
      </c>
    </row>
    <row r="378" spans="2:12" ht="18.75">
      <c r="B378" s="54" t="s">
        <v>1231</v>
      </c>
      <c r="C378" s="51">
        <v>4</v>
      </c>
      <c r="D378" s="55" t="s">
        <v>713</v>
      </c>
      <c r="E378" s="334">
        <v>10250666</v>
      </c>
      <c r="F378" s="335"/>
      <c r="G378" s="69" t="s">
        <v>1303</v>
      </c>
      <c r="H378" s="17">
        <v>10875664</v>
      </c>
      <c r="I378" s="336">
        <v>9366682</v>
      </c>
      <c r="J378" s="71">
        <f t="shared" si="25"/>
        <v>119.63177145583795</v>
      </c>
      <c r="K378" s="337">
        <f t="shared" si="22"/>
        <v>9.6451945426781191E-2</v>
      </c>
      <c r="L378" s="17">
        <v>7829594</v>
      </c>
    </row>
    <row r="379" spans="2:12" ht="18.75">
      <c r="B379" s="54" t="s">
        <v>1232</v>
      </c>
      <c r="C379" s="51">
        <v>4</v>
      </c>
      <c r="D379" s="55" t="s">
        <v>1229</v>
      </c>
      <c r="E379" s="334">
        <v>13929503</v>
      </c>
      <c r="F379" s="335" t="s">
        <v>695</v>
      </c>
      <c r="G379" s="69">
        <f t="shared" si="26"/>
        <v>111.24350154648359</v>
      </c>
      <c r="H379" s="17">
        <v>12521633</v>
      </c>
      <c r="I379" s="336">
        <v>54716393</v>
      </c>
      <c r="J379" s="71">
        <f t="shared" si="25"/>
        <v>135.53437217997407</v>
      </c>
      <c r="K379" s="337">
        <f t="shared" si="22"/>
        <v>0.56343351376574036</v>
      </c>
      <c r="L379" s="17">
        <v>40370861</v>
      </c>
    </row>
    <row r="380" spans="2:12" ht="18.75">
      <c r="B380" s="54" t="s">
        <v>1233</v>
      </c>
      <c r="C380" s="51">
        <v>4</v>
      </c>
      <c r="D380" s="55" t="s">
        <v>1234</v>
      </c>
      <c r="E380" s="334">
        <v>8613363</v>
      </c>
      <c r="F380" s="335" t="s">
        <v>695</v>
      </c>
      <c r="G380" s="69">
        <f t="shared" si="26"/>
        <v>115.67492324923651</v>
      </c>
      <c r="H380" s="17">
        <v>7446180</v>
      </c>
      <c r="I380" s="336">
        <v>77533276</v>
      </c>
      <c r="J380" s="71">
        <f t="shared" si="25"/>
        <v>143.47072305948595</v>
      </c>
      <c r="K380" s="337">
        <f t="shared" si="22"/>
        <v>0.79838680394098605</v>
      </c>
      <c r="L380" s="17">
        <v>54041183</v>
      </c>
    </row>
    <row r="381" spans="2:12" ht="18.75">
      <c r="B381" s="52" t="s">
        <v>720</v>
      </c>
      <c r="C381" s="50">
        <v>2</v>
      </c>
      <c r="D381" s="57" t="s">
        <v>721</v>
      </c>
      <c r="E381" s="330">
        <v>20386753</v>
      </c>
      <c r="F381" s="331" t="s">
        <v>695</v>
      </c>
      <c r="G381" s="65">
        <f t="shared" si="26"/>
        <v>96.099356823681447</v>
      </c>
      <c r="H381" s="16">
        <v>21214245</v>
      </c>
      <c r="I381" s="332">
        <v>43146369</v>
      </c>
      <c r="J381" s="67">
        <f t="shared" si="25"/>
        <v>127.08019735698659</v>
      </c>
      <c r="K381" s="333">
        <f t="shared" si="22"/>
        <v>0.44429299811307393</v>
      </c>
      <c r="L381" s="16">
        <v>33952079</v>
      </c>
    </row>
    <row r="382" spans="2:12" ht="18.75">
      <c r="B382" s="52" t="s">
        <v>722</v>
      </c>
      <c r="C382" s="50">
        <v>2</v>
      </c>
      <c r="D382" s="57" t="s">
        <v>723</v>
      </c>
      <c r="E382" s="330"/>
      <c r="F382" s="331" t="s">
        <v>35</v>
      </c>
      <c r="G382" s="65"/>
      <c r="H382" s="16"/>
      <c r="I382" s="332">
        <v>70443746</v>
      </c>
      <c r="J382" s="67">
        <f t="shared" si="25"/>
        <v>104.52358903996983</v>
      </c>
      <c r="K382" s="333">
        <f t="shared" si="22"/>
        <v>0.72538347569075534</v>
      </c>
      <c r="L382" s="16">
        <v>67395070</v>
      </c>
    </row>
    <row r="383" spans="2:12" ht="18.75">
      <c r="B383" s="54" t="s">
        <v>724</v>
      </c>
      <c r="C383" s="51">
        <v>3</v>
      </c>
      <c r="D383" s="55" t="s">
        <v>725</v>
      </c>
      <c r="E383" s="334"/>
      <c r="F383" s="335"/>
      <c r="G383" s="69" t="str">
        <f t="shared" si="26"/>
        <v/>
      </c>
      <c r="H383" s="18"/>
      <c r="I383" s="336">
        <v>64585135</v>
      </c>
      <c r="J383" s="71">
        <f t="shared" si="25"/>
        <v>105.20420503187313</v>
      </c>
      <c r="K383" s="337">
        <f t="shared" si="22"/>
        <v>0.66505534365331243</v>
      </c>
      <c r="L383" s="18">
        <v>61390260</v>
      </c>
    </row>
    <row r="384" spans="2:12" ht="18.75">
      <c r="B384" s="54" t="s">
        <v>1235</v>
      </c>
      <c r="C384" s="51">
        <v>4</v>
      </c>
      <c r="D384" s="55" t="s">
        <v>743</v>
      </c>
      <c r="E384" s="334"/>
      <c r="F384" s="335"/>
      <c r="G384" s="69" t="str">
        <f t="shared" si="26"/>
        <v/>
      </c>
      <c r="H384" s="17"/>
      <c r="I384" s="336">
        <v>25626412</v>
      </c>
      <c r="J384" s="71">
        <f t="shared" si="25"/>
        <v>112.43357296927307</v>
      </c>
      <c r="K384" s="337">
        <f t="shared" si="22"/>
        <v>0.26388397638653799</v>
      </c>
      <c r="L384" s="17">
        <v>22792491</v>
      </c>
    </row>
    <row r="385" spans="2:12" ht="18.75">
      <c r="B385" s="54" t="s">
        <v>1236</v>
      </c>
      <c r="C385" s="51">
        <v>5</v>
      </c>
      <c r="D385" s="55" t="s">
        <v>1237</v>
      </c>
      <c r="E385" s="334">
        <v>415694</v>
      </c>
      <c r="F385" s="335"/>
      <c r="G385" s="69" t="s">
        <v>1305</v>
      </c>
      <c r="H385" s="18">
        <v>291846</v>
      </c>
      <c r="I385" s="336">
        <v>2194916</v>
      </c>
      <c r="J385" s="71">
        <f t="shared" si="25"/>
        <v>206.24858462952295</v>
      </c>
      <c r="K385" s="337">
        <f t="shared" si="22"/>
        <v>2.260180480647991E-2</v>
      </c>
      <c r="L385" s="17">
        <v>1064209</v>
      </c>
    </row>
    <row r="386" spans="2:12" ht="18.75">
      <c r="B386" s="54" t="s">
        <v>728</v>
      </c>
      <c r="C386" s="51">
        <v>4</v>
      </c>
      <c r="D386" s="55" t="s">
        <v>739</v>
      </c>
      <c r="E386" s="334">
        <v>11408</v>
      </c>
      <c r="F386" s="335" t="s">
        <v>14</v>
      </c>
      <c r="G386" s="69">
        <f t="shared" si="26"/>
        <v>122.81192808698461</v>
      </c>
      <c r="H386" s="18">
        <v>9289</v>
      </c>
      <c r="I386" s="336">
        <v>103189</v>
      </c>
      <c r="J386" s="71">
        <f t="shared" si="25"/>
        <v>173.40648999277394</v>
      </c>
      <c r="K386" s="337">
        <f t="shared" si="22"/>
        <v>1.0625726160708908E-3</v>
      </c>
      <c r="L386" s="17">
        <v>59507</v>
      </c>
    </row>
    <row r="387" spans="2:12" ht="18.75">
      <c r="B387" s="54" t="s">
        <v>746</v>
      </c>
      <c r="C387" s="51">
        <v>3</v>
      </c>
      <c r="D387" s="55" t="s">
        <v>747</v>
      </c>
      <c r="E387" s="334"/>
      <c r="F387" s="335" t="s">
        <v>35</v>
      </c>
      <c r="G387" s="69"/>
      <c r="H387" s="17"/>
      <c r="I387" s="336">
        <v>5858611</v>
      </c>
      <c r="J387" s="71">
        <f t="shared" si="25"/>
        <v>97.5653018163772</v>
      </c>
      <c r="K387" s="337">
        <f t="shared" si="22"/>
        <v>6.0328132037442923E-2</v>
      </c>
      <c r="L387" s="17">
        <v>6004810</v>
      </c>
    </row>
    <row r="388" spans="2:12" ht="18.75">
      <c r="B388" s="54" t="s">
        <v>748</v>
      </c>
      <c r="C388" s="51">
        <v>4</v>
      </c>
      <c r="D388" s="55" t="s">
        <v>1238</v>
      </c>
      <c r="E388" s="334"/>
      <c r="F388" s="335"/>
      <c r="G388" s="69" t="str">
        <f t="shared" si="26"/>
        <v/>
      </c>
      <c r="H388" s="17"/>
      <c r="I388" s="336">
        <v>5619930</v>
      </c>
      <c r="J388" s="71">
        <f t="shared" si="25"/>
        <v>97.263301960624133</v>
      </c>
      <c r="K388" s="337">
        <f t="shared" si="22"/>
        <v>5.787035170643462E-2</v>
      </c>
      <c r="L388" s="17">
        <v>5778058</v>
      </c>
    </row>
    <row r="389" spans="2:12" ht="18.75">
      <c r="B389" s="54" t="s">
        <v>1239</v>
      </c>
      <c r="C389" s="51">
        <v>5</v>
      </c>
      <c r="D389" s="55" t="s">
        <v>1240</v>
      </c>
      <c r="E389" s="334">
        <v>432005</v>
      </c>
      <c r="F389" s="335"/>
      <c r="G389" s="69" t="s">
        <v>1305</v>
      </c>
      <c r="H389" s="17">
        <v>373470</v>
      </c>
      <c r="I389" s="336">
        <v>1092425</v>
      </c>
      <c r="J389" s="71">
        <f t="shared" si="25"/>
        <v>97.026133573968735</v>
      </c>
      <c r="K389" s="337">
        <f t="shared" si="22"/>
        <v>1.124907587156812E-2</v>
      </c>
      <c r="L389" s="17">
        <v>1125908</v>
      </c>
    </row>
    <row r="390" spans="2:12" ht="18.75">
      <c r="B390" s="52" t="s">
        <v>752</v>
      </c>
      <c r="C390" s="50">
        <v>2</v>
      </c>
      <c r="D390" s="57" t="s">
        <v>753</v>
      </c>
      <c r="E390" s="330"/>
      <c r="F390" s="331" t="s">
        <v>14</v>
      </c>
      <c r="G390" s="65"/>
      <c r="H390" s="16"/>
      <c r="I390" s="332">
        <v>191969053</v>
      </c>
      <c r="J390" s="67">
        <f t="shared" si="25"/>
        <v>110.77156761825684</v>
      </c>
      <c r="K390" s="333">
        <f t="shared" si="22"/>
        <v>1.9767713501522595</v>
      </c>
      <c r="L390" s="16">
        <v>173301739</v>
      </c>
    </row>
    <row r="391" spans="2:12" ht="18.75">
      <c r="B391" s="54" t="s">
        <v>754</v>
      </c>
      <c r="C391" s="51">
        <v>3</v>
      </c>
      <c r="D391" s="55" t="s">
        <v>755</v>
      </c>
      <c r="E391" s="334"/>
      <c r="F391" s="335"/>
      <c r="G391" s="69" t="str">
        <f t="shared" si="26"/>
        <v/>
      </c>
      <c r="H391" s="18"/>
      <c r="I391" s="336">
        <v>2629340</v>
      </c>
      <c r="J391" s="71">
        <f t="shared" si="25"/>
        <v>91.187356248491398</v>
      </c>
      <c r="K391" s="337">
        <f t="shared" ref="K391:K407" si="27">I391/$I$407*100</f>
        <v>2.7075218117627232E-2</v>
      </c>
      <c r="L391" s="18">
        <v>2883448</v>
      </c>
    </row>
    <row r="392" spans="2:12" ht="18.75">
      <c r="B392" s="54" t="s">
        <v>756</v>
      </c>
      <c r="C392" s="51">
        <v>4</v>
      </c>
      <c r="D392" s="55" t="s">
        <v>1241</v>
      </c>
      <c r="E392" s="334"/>
      <c r="F392" s="335"/>
      <c r="G392" s="69" t="str">
        <f t="shared" si="26"/>
        <v/>
      </c>
      <c r="H392" s="17"/>
      <c r="I392" s="336">
        <v>254152</v>
      </c>
      <c r="J392" s="71">
        <f t="shared" si="25"/>
        <v>60.887272587886365</v>
      </c>
      <c r="K392" s="337">
        <f t="shared" si="27"/>
        <v>2.6170905379415349E-3</v>
      </c>
      <c r="L392" s="17">
        <v>417414</v>
      </c>
    </row>
    <row r="393" spans="2:12" ht="18.75">
      <c r="B393" s="54" t="s">
        <v>758</v>
      </c>
      <c r="C393" s="51">
        <v>3</v>
      </c>
      <c r="D393" s="55" t="s">
        <v>759</v>
      </c>
      <c r="E393" s="334"/>
      <c r="F393" s="335"/>
      <c r="G393" s="69" t="str">
        <f t="shared" si="26"/>
        <v/>
      </c>
      <c r="H393" s="17"/>
      <c r="I393" s="336">
        <v>6568435</v>
      </c>
      <c r="J393" s="71">
        <f t="shared" si="25"/>
        <v>134.07412820336441</v>
      </c>
      <c r="K393" s="337">
        <f t="shared" si="27"/>
        <v>6.7637433848972292E-2</v>
      </c>
      <c r="L393" s="17">
        <v>4899107</v>
      </c>
    </row>
    <row r="394" spans="2:12" ht="18.75">
      <c r="B394" s="54" t="s">
        <v>760</v>
      </c>
      <c r="C394" s="51">
        <v>3</v>
      </c>
      <c r="D394" s="55" t="s">
        <v>763</v>
      </c>
      <c r="E394" s="334">
        <v>753251</v>
      </c>
      <c r="F394" s="335"/>
      <c r="G394" s="69" t="s">
        <v>1303</v>
      </c>
      <c r="H394" s="18">
        <v>971423</v>
      </c>
      <c r="I394" s="336">
        <v>691731</v>
      </c>
      <c r="J394" s="71">
        <f t="shared" si="25"/>
        <v>93.68491479077251</v>
      </c>
      <c r="K394" s="337">
        <f t="shared" si="27"/>
        <v>7.1229919689824832E-3</v>
      </c>
      <c r="L394" s="17">
        <v>738359</v>
      </c>
    </row>
    <row r="395" spans="2:12" ht="18.75">
      <c r="B395" s="54" t="s">
        <v>762</v>
      </c>
      <c r="C395" s="51">
        <v>3</v>
      </c>
      <c r="D395" s="55" t="s">
        <v>767</v>
      </c>
      <c r="E395" s="334">
        <v>155278862</v>
      </c>
      <c r="F395" s="335" t="s">
        <v>35</v>
      </c>
      <c r="G395" s="69">
        <f t="shared" si="26"/>
        <v>101.62998131030059</v>
      </c>
      <c r="H395" s="17">
        <v>152788439</v>
      </c>
      <c r="I395" s="336">
        <v>94979591</v>
      </c>
      <c r="J395" s="71">
        <f t="shared" si="25"/>
        <v>111.16301380636999</v>
      </c>
      <c r="K395" s="337">
        <f t="shared" si="27"/>
        <v>0.97803750867062611</v>
      </c>
      <c r="L395" s="17">
        <v>85441720</v>
      </c>
    </row>
    <row r="396" spans="2:12" ht="18.75">
      <c r="B396" s="54" t="s">
        <v>764</v>
      </c>
      <c r="C396" s="51">
        <v>3</v>
      </c>
      <c r="D396" s="55" t="s">
        <v>1242</v>
      </c>
      <c r="E396" s="334">
        <v>11625457</v>
      </c>
      <c r="F396" s="335" t="s">
        <v>35</v>
      </c>
      <c r="G396" s="69">
        <f t="shared" si="26"/>
        <v>83.198350955423038</v>
      </c>
      <c r="H396" s="17">
        <v>13973182</v>
      </c>
      <c r="I396" s="336">
        <v>25021584</v>
      </c>
      <c r="J396" s="71">
        <f t="shared" si="25"/>
        <v>84.179235111513279</v>
      </c>
      <c r="K396" s="337">
        <f t="shared" si="27"/>
        <v>0.25765585449144329</v>
      </c>
      <c r="L396" s="17">
        <v>29724176</v>
      </c>
    </row>
    <row r="397" spans="2:12" ht="18.75">
      <c r="B397" s="54" t="s">
        <v>1243</v>
      </c>
      <c r="C397" s="51">
        <v>4</v>
      </c>
      <c r="D397" s="55" t="s">
        <v>1244</v>
      </c>
      <c r="E397" s="334">
        <v>3231861</v>
      </c>
      <c r="F397" s="335" t="s">
        <v>35</v>
      </c>
      <c r="G397" s="69">
        <f t="shared" si="26"/>
        <v>61.299650205207122</v>
      </c>
      <c r="H397" s="17">
        <v>5272234</v>
      </c>
      <c r="I397" s="336">
        <v>10966029</v>
      </c>
      <c r="J397" s="71">
        <f t="shared" si="25"/>
        <v>62.550874500666687</v>
      </c>
      <c r="K397" s="337">
        <f t="shared" si="27"/>
        <v>0.11292097144501115</v>
      </c>
      <c r="L397" s="17">
        <v>17531376</v>
      </c>
    </row>
    <row r="398" spans="2:12" ht="18.75">
      <c r="B398" s="54" t="s">
        <v>766</v>
      </c>
      <c r="C398" s="51">
        <v>3</v>
      </c>
      <c r="D398" s="55" t="s">
        <v>777</v>
      </c>
      <c r="E398" s="334"/>
      <c r="F398" s="335" t="s">
        <v>35</v>
      </c>
      <c r="G398" s="69"/>
      <c r="H398" s="17"/>
      <c r="I398" s="336">
        <v>15345449</v>
      </c>
      <c r="J398" s="71">
        <f t="shared" si="25"/>
        <v>125.17439068080478</v>
      </c>
      <c r="K398" s="337">
        <f t="shared" si="27"/>
        <v>0.15801736511365005</v>
      </c>
      <c r="L398" s="17">
        <v>12259256</v>
      </c>
    </row>
    <row r="399" spans="2:12" ht="18.75">
      <c r="B399" s="54" t="s">
        <v>768</v>
      </c>
      <c r="C399" s="51">
        <v>4</v>
      </c>
      <c r="D399" s="55" t="s">
        <v>1245</v>
      </c>
      <c r="E399" s="334"/>
      <c r="F399" s="335"/>
      <c r="G399" s="69" t="str">
        <f>IF(F399="","",E399/H399*100)</f>
        <v/>
      </c>
      <c r="H399" s="17"/>
      <c r="I399" s="336">
        <v>3705735</v>
      </c>
      <c r="J399" s="71">
        <f t="shared" si="25"/>
        <v>146.30398108729872</v>
      </c>
      <c r="K399" s="337">
        <f t="shared" si="27"/>
        <v>3.8159227567041668E-2</v>
      </c>
      <c r="L399" s="17">
        <v>2532901</v>
      </c>
    </row>
    <row r="400" spans="2:12" ht="18.75">
      <c r="B400" s="54" t="s">
        <v>1246</v>
      </c>
      <c r="C400" s="51">
        <v>3</v>
      </c>
      <c r="D400" s="244" t="s">
        <v>783</v>
      </c>
      <c r="E400" s="334"/>
      <c r="F400" s="335"/>
      <c r="G400" s="69" t="str">
        <f t="shared" ref="G400:G405" si="28">IF(F400="","",E400/H400*100)</f>
        <v/>
      </c>
      <c r="H400" s="17"/>
      <c r="I400" s="336">
        <v>3918663</v>
      </c>
      <c r="J400" s="71">
        <f t="shared" si="25"/>
        <v>108.53585037770621</v>
      </c>
      <c r="K400" s="337">
        <f t="shared" si="27"/>
        <v>4.0351820401498269E-2</v>
      </c>
      <c r="L400" s="17">
        <v>3610478</v>
      </c>
    </row>
    <row r="401" spans="2:12" ht="18.75">
      <c r="B401" s="211" t="s">
        <v>1247</v>
      </c>
      <c r="C401" s="212">
        <v>4</v>
      </c>
      <c r="D401" s="244" t="s">
        <v>1248</v>
      </c>
      <c r="E401" s="334"/>
      <c r="F401" s="335"/>
      <c r="G401" s="69" t="str">
        <f t="shared" si="28"/>
        <v/>
      </c>
      <c r="H401" s="17"/>
      <c r="I401" s="336">
        <v>2711264</v>
      </c>
      <c r="J401" s="349">
        <f t="shared" si="25"/>
        <v>104.52594523928944</v>
      </c>
      <c r="K401" s="337">
        <f t="shared" si="27"/>
        <v>2.7918817716411904E-2</v>
      </c>
      <c r="L401" s="17">
        <v>2593867</v>
      </c>
    </row>
    <row r="402" spans="2:12" ht="18.75">
      <c r="B402" s="54" t="s">
        <v>772</v>
      </c>
      <c r="C402" s="51">
        <v>3</v>
      </c>
      <c r="D402" s="55" t="s">
        <v>1249</v>
      </c>
      <c r="E402" s="334">
        <v>18855</v>
      </c>
      <c r="F402" s="335"/>
      <c r="G402" s="69" t="s">
        <v>1305</v>
      </c>
      <c r="H402" s="17">
        <v>5811</v>
      </c>
      <c r="I402" s="336">
        <v>219065</v>
      </c>
      <c r="J402" s="349">
        <f>I402/L402*100</f>
        <v>128.99911081798857</v>
      </c>
      <c r="K402" s="337">
        <f t="shared" si="27"/>
        <v>2.2557876337552423E-3</v>
      </c>
      <c r="L402" s="17">
        <v>169819</v>
      </c>
    </row>
    <row r="403" spans="2:12" ht="18.75">
      <c r="B403" s="54" t="s">
        <v>776</v>
      </c>
      <c r="C403" s="51">
        <v>3</v>
      </c>
      <c r="D403" s="55" t="s">
        <v>1250</v>
      </c>
      <c r="E403" s="334">
        <v>80</v>
      </c>
      <c r="F403" s="335" t="s">
        <v>35</v>
      </c>
      <c r="G403" s="69">
        <f t="shared" si="28"/>
        <v>109.58904109589041</v>
      </c>
      <c r="H403" s="17">
        <v>73</v>
      </c>
      <c r="I403" s="336">
        <v>79806</v>
      </c>
      <c r="J403" s="349">
        <f t="shared" ref="J403:J406" si="29">I403/L403*100</f>
        <v>104.47452479447033</v>
      </c>
      <c r="K403" s="337">
        <f t="shared" si="27"/>
        <v>8.2178982447890297E-4</v>
      </c>
      <c r="L403" s="17">
        <v>76388</v>
      </c>
    </row>
    <row r="404" spans="2:12" ht="18.75">
      <c r="B404" s="53" t="s">
        <v>806</v>
      </c>
      <c r="C404" s="49">
        <v>1</v>
      </c>
      <c r="D404" s="56" t="s">
        <v>807</v>
      </c>
      <c r="E404" s="341"/>
      <c r="F404" s="342" t="s">
        <v>18</v>
      </c>
      <c r="G404" s="61"/>
      <c r="H404" s="19"/>
      <c r="I404" s="343">
        <v>85964593</v>
      </c>
      <c r="J404" s="350">
        <f t="shared" si="29"/>
        <v>104.73363423678973</v>
      </c>
      <c r="K404" s="344">
        <f t="shared" si="27"/>
        <v>0.88520697432361384</v>
      </c>
      <c r="L404" s="19">
        <v>82079261</v>
      </c>
    </row>
    <row r="405" spans="2:12" ht="18.75">
      <c r="B405" s="52" t="s">
        <v>808</v>
      </c>
      <c r="C405" s="50">
        <v>2</v>
      </c>
      <c r="D405" s="57" t="s">
        <v>1251</v>
      </c>
      <c r="E405" s="330"/>
      <c r="F405" s="331"/>
      <c r="G405" s="65" t="str">
        <f t="shared" si="28"/>
        <v/>
      </c>
      <c r="H405" s="16"/>
      <c r="I405" s="332">
        <v>85279544</v>
      </c>
      <c r="J405" s="351">
        <f t="shared" si="29"/>
        <v>104.9270360091015</v>
      </c>
      <c r="K405" s="333">
        <f t="shared" si="27"/>
        <v>0.87815278920633633</v>
      </c>
      <c r="L405" s="352">
        <v>81275091</v>
      </c>
    </row>
    <row r="406" spans="2:12" ht="18.75">
      <c r="B406" s="52" t="s">
        <v>810</v>
      </c>
      <c r="C406" s="50">
        <v>2</v>
      </c>
      <c r="D406" s="57" t="s">
        <v>1301</v>
      </c>
      <c r="E406" s="330">
        <v>22</v>
      </c>
      <c r="F406" s="331"/>
      <c r="G406" s="65" t="s">
        <v>1303</v>
      </c>
      <c r="H406" s="16">
        <v>24</v>
      </c>
      <c r="I406" s="332">
        <v>159178</v>
      </c>
      <c r="J406" s="351">
        <f t="shared" si="29"/>
        <v>84.162828938672135</v>
      </c>
      <c r="K406" s="333">
        <f t="shared" si="27"/>
        <v>1.6391106017204574E-3</v>
      </c>
      <c r="L406" s="352">
        <v>189131</v>
      </c>
    </row>
    <row r="407" spans="2:12" ht="19.5" thickBot="1">
      <c r="B407" s="423" t="s">
        <v>1252</v>
      </c>
      <c r="C407" s="424"/>
      <c r="D407" s="425"/>
      <c r="E407" s="353"/>
      <c r="F407" s="354"/>
      <c r="G407" s="355"/>
      <c r="H407" s="356"/>
      <c r="I407" s="357">
        <f>I7+I80+I91+I173+I193+I200+I238+I293+I367+I404</f>
        <v>9711242172</v>
      </c>
      <c r="J407" s="358"/>
      <c r="K407" s="359">
        <f t="shared" si="27"/>
        <v>100</v>
      </c>
      <c r="L407" s="360">
        <f>L7+L80+L91+L173+L193+L200+L238+L293+L367+L404</f>
        <v>7111309200</v>
      </c>
    </row>
    <row r="408" spans="2:12">
      <c r="D408" s="20"/>
      <c r="H408" s="20"/>
      <c r="I408" s="14"/>
      <c r="J408" s="247"/>
      <c r="L408" s="20"/>
    </row>
    <row r="409" spans="2:12">
      <c r="D409" s="20"/>
      <c r="H409" s="20"/>
      <c r="I409" s="14"/>
      <c r="J409" s="247"/>
      <c r="L409" s="20"/>
    </row>
    <row r="410" spans="2:12">
      <c r="D410" s="20"/>
      <c r="H410" s="20"/>
      <c r="I410" s="14"/>
      <c r="J410" s="247"/>
      <c r="L410" s="20"/>
    </row>
    <row r="411" spans="2:12">
      <c r="D411" s="20"/>
      <c r="H411" s="20"/>
      <c r="I411" s="14"/>
      <c r="J411" s="247"/>
      <c r="L411" s="20"/>
    </row>
    <row r="412" spans="2:12">
      <c r="D412" s="20"/>
      <c r="H412" s="20"/>
      <c r="I412" s="14"/>
      <c r="J412" s="247"/>
      <c r="L412" s="20"/>
    </row>
    <row r="413" spans="2:12">
      <c r="D413" s="20"/>
      <c r="H413" s="20"/>
      <c r="I413" s="14"/>
      <c r="J413" s="247"/>
      <c r="L413" s="20"/>
    </row>
    <row r="414" spans="2:12">
      <c r="D414" s="20"/>
      <c r="H414" s="20"/>
      <c r="I414" s="14"/>
      <c r="J414" s="247"/>
      <c r="L414" s="20"/>
    </row>
    <row r="415" spans="2:12">
      <c r="D415" s="20"/>
      <c r="H415" s="20"/>
      <c r="I415" s="14"/>
      <c r="J415" s="247"/>
      <c r="L415" s="20"/>
    </row>
    <row r="416" spans="2:12">
      <c r="D416" s="20"/>
      <c r="H416" s="20"/>
      <c r="I416" s="14"/>
      <c r="J416" s="247"/>
      <c r="L416" s="20"/>
    </row>
    <row r="417" spans="4:12">
      <c r="D417" s="20"/>
      <c r="H417" s="20"/>
      <c r="I417" s="14"/>
      <c r="J417" s="247"/>
      <c r="L417" s="20"/>
    </row>
    <row r="418" spans="4:12">
      <c r="D418" s="20"/>
      <c r="H418" s="20"/>
      <c r="I418" s="14"/>
      <c r="J418" s="247"/>
      <c r="L418" s="20"/>
    </row>
    <row r="419" spans="4:12">
      <c r="D419" s="20"/>
      <c r="H419" s="20"/>
      <c r="I419" s="14"/>
      <c r="J419" s="247"/>
      <c r="L419" s="20"/>
    </row>
    <row r="420" spans="4:12">
      <c r="D420" s="20"/>
      <c r="H420" s="20"/>
      <c r="I420" s="14"/>
      <c r="J420" s="247"/>
      <c r="L420" s="20"/>
    </row>
    <row r="421" spans="4:12">
      <c r="D421" s="20"/>
      <c r="H421" s="20"/>
      <c r="I421" s="14"/>
      <c r="J421" s="247"/>
      <c r="L421" s="20"/>
    </row>
    <row r="422" spans="4:12">
      <c r="D422" s="20"/>
      <c r="H422" s="20"/>
      <c r="I422" s="14"/>
      <c r="J422" s="247"/>
      <c r="L422" s="20"/>
    </row>
    <row r="423" spans="4:12">
      <c r="D423" s="20"/>
      <c r="H423" s="20"/>
      <c r="I423" s="14"/>
      <c r="J423" s="247"/>
      <c r="L423" s="20"/>
    </row>
    <row r="424" spans="4:12">
      <c r="D424" s="20"/>
      <c r="H424" s="20"/>
      <c r="I424" s="14"/>
      <c r="J424" s="247"/>
      <c r="L424" s="20"/>
    </row>
    <row r="425" spans="4:12">
      <c r="D425" s="20"/>
      <c r="H425" s="20"/>
      <c r="I425" s="14"/>
      <c r="J425" s="247"/>
      <c r="L425" s="20"/>
    </row>
    <row r="426" spans="4:12">
      <c r="D426" s="20"/>
      <c r="H426" s="20"/>
      <c r="I426" s="14"/>
      <c r="J426" s="247"/>
      <c r="L426" s="20"/>
    </row>
    <row r="427" spans="4:12">
      <c r="D427" s="20"/>
      <c r="H427" s="20"/>
      <c r="I427" s="14"/>
      <c r="J427" s="247"/>
      <c r="L427" s="20"/>
    </row>
    <row r="428" spans="4:12">
      <c r="D428" s="20"/>
      <c r="H428" s="20"/>
      <c r="I428" s="14"/>
      <c r="J428" s="247"/>
      <c r="L428" s="20"/>
    </row>
    <row r="429" spans="4:12">
      <c r="D429" s="20"/>
      <c r="H429" s="20"/>
      <c r="I429" s="14"/>
      <c r="J429" s="247"/>
      <c r="L429" s="20"/>
    </row>
    <row r="430" spans="4:12">
      <c r="D430" s="20"/>
      <c r="H430" s="20"/>
      <c r="I430" s="14"/>
      <c r="J430" s="247"/>
      <c r="L430" s="20"/>
    </row>
    <row r="431" spans="4:12">
      <c r="D431" s="20"/>
      <c r="H431" s="20"/>
      <c r="I431" s="14"/>
      <c r="J431" s="247"/>
      <c r="L431" s="20"/>
    </row>
    <row r="432" spans="4:12">
      <c r="D432" s="20"/>
      <c r="H432" s="20"/>
      <c r="I432" s="14"/>
      <c r="J432" s="247"/>
      <c r="L432" s="20"/>
    </row>
    <row r="433" spans="4:12">
      <c r="D433" s="20"/>
      <c r="H433" s="20"/>
      <c r="I433" s="14"/>
      <c r="J433" s="247"/>
      <c r="L433" s="20"/>
    </row>
    <row r="434" spans="4:12">
      <c r="D434" s="20"/>
      <c r="H434" s="20"/>
      <c r="I434" s="14"/>
      <c r="J434" s="247"/>
      <c r="L434" s="20"/>
    </row>
    <row r="435" spans="4:12">
      <c r="D435" s="20"/>
      <c r="H435" s="20"/>
      <c r="I435" s="14"/>
      <c r="J435" s="247"/>
      <c r="L435" s="20"/>
    </row>
    <row r="436" spans="4:12">
      <c r="D436" s="20"/>
      <c r="H436" s="20"/>
      <c r="I436" s="14"/>
      <c r="J436" s="247"/>
      <c r="L436" s="20"/>
    </row>
    <row r="437" spans="4:12">
      <c r="D437" s="20"/>
      <c r="H437" s="20"/>
      <c r="I437" s="14"/>
      <c r="J437" s="247"/>
      <c r="L437" s="20"/>
    </row>
    <row r="438" spans="4:12">
      <c r="D438" s="20"/>
      <c r="H438" s="20"/>
      <c r="I438" s="14"/>
      <c r="J438" s="247"/>
      <c r="L438" s="20"/>
    </row>
    <row r="439" spans="4:12">
      <c r="D439" s="20"/>
      <c r="H439" s="20"/>
      <c r="I439" s="14"/>
      <c r="J439" s="247"/>
      <c r="L439" s="20"/>
    </row>
    <row r="440" spans="4:12">
      <c r="D440" s="20"/>
      <c r="H440" s="20"/>
      <c r="I440" s="14"/>
      <c r="J440" s="247"/>
      <c r="L440" s="20"/>
    </row>
    <row r="441" spans="4:12">
      <c r="D441" s="20"/>
      <c r="H441" s="20"/>
      <c r="I441" s="14"/>
      <c r="J441" s="247"/>
      <c r="L441" s="20"/>
    </row>
    <row r="442" spans="4:12">
      <c r="D442" s="20"/>
      <c r="H442" s="20"/>
      <c r="I442" s="14"/>
      <c r="J442" s="247"/>
      <c r="L442" s="20"/>
    </row>
    <row r="443" spans="4:12">
      <c r="D443" s="20"/>
      <c r="H443" s="20"/>
      <c r="I443" s="14"/>
      <c r="J443" s="247"/>
      <c r="L443" s="20"/>
    </row>
    <row r="444" spans="4:12">
      <c r="D444" s="20"/>
      <c r="H444" s="20"/>
      <c r="I444" s="14"/>
      <c r="J444" s="247"/>
      <c r="L444" s="20"/>
    </row>
    <row r="445" spans="4:12">
      <c r="D445" s="20"/>
      <c r="H445" s="20"/>
      <c r="I445" s="14"/>
      <c r="J445" s="247"/>
      <c r="L445" s="20"/>
    </row>
    <row r="446" spans="4:12">
      <c r="D446" s="20"/>
      <c r="H446" s="20"/>
      <c r="I446" s="14"/>
      <c r="J446" s="247"/>
      <c r="L446" s="20"/>
    </row>
    <row r="447" spans="4:12">
      <c r="D447" s="20"/>
      <c r="H447" s="20"/>
      <c r="I447" s="14"/>
      <c r="J447" s="247"/>
      <c r="L447" s="20"/>
    </row>
    <row r="448" spans="4:12">
      <c r="D448" s="20"/>
      <c r="H448" s="20"/>
      <c r="I448" s="14"/>
      <c r="J448" s="247"/>
      <c r="L448" s="20"/>
    </row>
    <row r="449" spans="4:12">
      <c r="D449" s="20"/>
      <c r="H449" s="20"/>
      <c r="I449" s="14"/>
      <c r="J449" s="247"/>
      <c r="L449" s="20"/>
    </row>
    <row r="450" spans="4:12">
      <c r="D450" s="20"/>
      <c r="H450" s="20"/>
      <c r="I450" s="14"/>
      <c r="J450" s="247"/>
      <c r="L450" s="20"/>
    </row>
    <row r="451" spans="4:12">
      <c r="D451" s="20"/>
      <c r="H451" s="20"/>
      <c r="I451" s="14"/>
      <c r="J451" s="247"/>
      <c r="L451" s="20"/>
    </row>
    <row r="452" spans="4:12">
      <c r="D452" s="20"/>
      <c r="H452" s="20"/>
      <c r="I452" s="14"/>
      <c r="J452" s="247"/>
      <c r="L452" s="20"/>
    </row>
    <row r="453" spans="4:12">
      <c r="D453" s="20"/>
      <c r="H453" s="20"/>
      <c r="I453" s="14"/>
      <c r="J453" s="247"/>
      <c r="L453" s="20"/>
    </row>
    <row r="454" spans="4:12">
      <c r="D454" s="20"/>
      <c r="H454" s="20"/>
      <c r="I454" s="14"/>
      <c r="J454" s="247"/>
      <c r="L454" s="20"/>
    </row>
    <row r="455" spans="4:12">
      <c r="D455" s="20"/>
      <c r="H455" s="20"/>
      <c r="I455" s="14"/>
      <c r="J455" s="247"/>
      <c r="L455" s="20"/>
    </row>
    <row r="456" spans="4:12">
      <c r="D456" s="20"/>
      <c r="H456" s="20"/>
      <c r="I456" s="14"/>
      <c r="J456" s="247"/>
      <c r="L456" s="20"/>
    </row>
    <row r="457" spans="4:12">
      <c r="D457" s="20"/>
      <c r="H457" s="20"/>
      <c r="I457" s="14"/>
      <c r="J457" s="247"/>
      <c r="L457" s="20"/>
    </row>
    <row r="458" spans="4:12">
      <c r="D458" s="20"/>
      <c r="H458" s="20"/>
      <c r="I458" s="14"/>
      <c r="J458" s="247"/>
      <c r="L458" s="20"/>
    </row>
    <row r="459" spans="4:12">
      <c r="D459" s="20"/>
      <c r="H459" s="20"/>
      <c r="I459" s="14"/>
      <c r="J459" s="247"/>
      <c r="L459" s="20"/>
    </row>
    <row r="460" spans="4:12">
      <c r="D460" s="20"/>
      <c r="H460" s="20"/>
      <c r="I460" s="14"/>
      <c r="J460" s="247"/>
      <c r="L460" s="20"/>
    </row>
    <row r="461" spans="4:12">
      <c r="D461" s="20"/>
      <c r="H461" s="20"/>
      <c r="I461" s="14"/>
      <c r="J461" s="247"/>
      <c r="L461" s="20"/>
    </row>
    <row r="462" spans="4:12">
      <c r="D462" s="20"/>
      <c r="H462" s="20"/>
      <c r="I462" s="14"/>
      <c r="J462" s="247"/>
      <c r="L462" s="20"/>
    </row>
    <row r="463" spans="4:12">
      <c r="D463" s="20"/>
      <c r="H463" s="20"/>
      <c r="I463" s="14"/>
      <c r="J463" s="247"/>
      <c r="L463" s="20"/>
    </row>
    <row r="464" spans="4:12">
      <c r="D464" s="20"/>
      <c r="H464" s="20"/>
      <c r="I464" s="14"/>
      <c r="J464" s="247"/>
      <c r="L464" s="20"/>
    </row>
    <row r="465" spans="4:12">
      <c r="D465" s="20"/>
      <c r="H465" s="20"/>
      <c r="I465" s="14"/>
      <c r="J465" s="247"/>
      <c r="L465" s="20"/>
    </row>
    <row r="466" spans="4:12">
      <c r="D466" s="20"/>
      <c r="H466" s="20"/>
      <c r="I466" s="14"/>
      <c r="J466" s="247"/>
      <c r="L466" s="20"/>
    </row>
    <row r="467" spans="4:12">
      <c r="D467" s="20"/>
      <c r="H467" s="20"/>
      <c r="I467" s="14"/>
      <c r="J467" s="247"/>
      <c r="L467" s="20"/>
    </row>
    <row r="468" spans="4:12">
      <c r="D468" s="20"/>
      <c r="H468" s="20"/>
      <c r="I468" s="14"/>
      <c r="J468" s="247"/>
      <c r="L468" s="20"/>
    </row>
    <row r="469" spans="4:12">
      <c r="D469" s="20"/>
      <c r="H469" s="20"/>
      <c r="I469" s="14"/>
      <c r="J469" s="247"/>
      <c r="L469" s="20"/>
    </row>
    <row r="470" spans="4:12">
      <c r="D470" s="20"/>
      <c r="H470" s="20"/>
      <c r="I470" s="14"/>
      <c r="J470" s="247"/>
      <c r="L470" s="20"/>
    </row>
    <row r="471" spans="4:12">
      <c r="D471" s="20"/>
      <c r="H471" s="20"/>
      <c r="I471" s="14"/>
      <c r="J471" s="247"/>
      <c r="L471" s="20"/>
    </row>
    <row r="472" spans="4:12">
      <c r="D472" s="20"/>
      <c r="H472" s="20"/>
      <c r="I472" s="14"/>
      <c r="J472" s="247"/>
      <c r="L472" s="20"/>
    </row>
    <row r="473" spans="4:12">
      <c r="D473" s="20"/>
      <c r="H473" s="20"/>
      <c r="I473" s="14"/>
      <c r="J473" s="247"/>
      <c r="L473" s="20"/>
    </row>
    <row r="474" spans="4:12">
      <c r="D474" s="20"/>
      <c r="H474" s="20"/>
      <c r="I474" s="14"/>
      <c r="J474" s="247"/>
      <c r="L474" s="20"/>
    </row>
    <row r="475" spans="4:12">
      <c r="D475" s="20"/>
      <c r="H475" s="20"/>
      <c r="I475" s="14"/>
      <c r="J475" s="247"/>
      <c r="L475" s="20"/>
    </row>
    <row r="476" spans="4:12">
      <c r="D476" s="20"/>
      <c r="H476" s="20"/>
      <c r="I476" s="14"/>
      <c r="J476" s="247"/>
      <c r="L476" s="20"/>
    </row>
    <row r="477" spans="4:12">
      <c r="D477" s="20"/>
      <c r="H477" s="20"/>
      <c r="I477" s="14"/>
      <c r="J477" s="247"/>
      <c r="L477" s="20"/>
    </row>
    <row r="478" spans="4:12">
      <c r="D478" s="20"/>
      <c r="H478" s="20"/>
      <c r="I478" s="14"/>
      <c r="J478" s="247"/>
      <c r="L478" s="20"/>
    </row>
    <row r="479" spans="4:12">
      <c r="D479" s="20"/>
      <c r="H479" s="20"/>
      <c r="I479" s="14"/>
      <c r="J479" s="247"/>
      <c r="L479" s="20"/>
    </row>
    <row r="480" spans="4:12">
      <c r="D480" s="20"/>
      <c r="H480" s="20"/>
      <c r="I480" s="14"/>
      <c r="J480" s="247"/>
      <c r="L480" s="20"/>
    </row>
    <row r="481" spans="4:12">
      <c r="D481" s="20"/>
      <c r="H481" s="20"/>
      <c r="I481" s="14"/>
      <c r="J481" s="247"/>
      <c r="L481" s="20"/>
    </row>
    <row r="482" spans="4:12">
      <c r="D482" s="20"/>
      <c r="H482" s="20"/>
      <c r="I482" s="14"/>
      <c r="J482" s="247"/>
      <c r="L482" s="20"/>
    </row>
    <row r="483" spans="4:12">
      <c r="D483" s="20"/>
      <c r="H483" s="20"/>
      <c r="I483" s="14"/>
      <c r="J483" s="247"/>
      <c r="L483" s="20"/>
    </row>
    <row r="484" spans="4:12">
      <c r="D484" s="20"/>
      <c r="H484" s="20"/>
      <c r="I484" s="14"/>
      <c r="J484" s="247"/>
      <c r="L484" s="20"/>
    </row>
    <row r="485" spans="4:12">
      <c r="D485" s="20"/>
      <c r="H485" s="20"/>
      <c r="I485" s="14"/>
      <c r="J485" s="247"/>
      <c r="L485" s="20"/>
    </row>
    <row r="486" spans="4:12">
      <c r="D486" s="20"/>
      <c r="H486" s="20"/>
      <c r="I486" s="14"/>
      <c r="J486" s="247"/>
      <c r="L486" s="20"/>
    </row>
    <row r="487" spans="4:12">
      <c r="D487" s="20"/>
      <c r="H487" s="20"/>
      <c r="I487" s="14"/>
      <c r="J487" s="247"/>
      <c r="L487" s="20"/>
    </row>
    <row r="488" spans="4:12">
      <c r="D488" s="20"/>
      <c r="H488" s="20"/>
      <c r="I488" s="14"/>
      <c r="J488" s="247"/>
      <c r="L488" s="20"/>
    </row>
    <row r="489" spans="4:12">
      <c r="D489" s="20"/>
      <c r="H489" s="20"/>
      <c r="I489" s="14"/>
      <c r="J489" s="247"/>
      <c r="L489" s="20"/>
    </row>
    <row r="490" spans="4:12">
      <c r="D490" s="20"/>
      <c r="H490" s="20"/>
      <c r="I490" s="14"/>
      <c r="J490" s="247"/>
      <c r="L490" s="20"/>
    </row>
    <row r="491" spans="4:12">
      <c r="D491" s="20"/>
      <c r="H491" s="20"/>
      <c r="I491" s="14"/>
      <c r="J491" s="247"/>
      <c r="L491" s="20"/>
    </row>
    <row r="492" spans="4:12">
      <c r="D492" s="20"/>
      <c r="H492" s="20"/>
      <c r="I492" s="14"/>
      <c r="J492" s="247"/>
      <c r="L492" s="20"/>
    </row>
    <row r="493" spans="4:12">
      <c r="D493" s="20"/>
      <c r="H493" s="20"/>
      <c r="I493" s="14"/>
      <c r="J493" s="247"/>
      <c r="L493" s="20"/>
    </row>
    <row r="494" spans="4:12">
      <c r="D494" s="20"/>
      <c r="H494" s="20"/>
      <c r="I494" s="14"/>
      <c r="J494" s="247"/>
      <c r="L494" s="20"/>
    </row>
    <row r="495" spans="4:12">
      <c r="D495" s="20"/>
      <c r="H495" s="20"/>
      <c r="I495" s="14"/>
      <c r="J495" s="247"/>
      <c r="L495" s="20"/>
    </row>
    <row r="496" spans="4:12">
      <c r="D496" s="20"/>
      <c r="H496" s="20"/>
      <c r="I496" s="14"/>
      <c r="J496" s="247"/>
      <c r="L496" s="20"/>
    </row>
    <row r="497" spans="4:12">
      <c r="D497" s="20"/>
      <c r="H497" s="20"/>
      <c r="I497" s="14"/>
      <c r="J497" s="247"/>
      <c r="L497" s="20"/>
    </row>
    <row r="498" spans="4:12">
      <c r="D498" s="20"/>
      <c r="H498" s="20"/>
      <c r="I498" s="14"/>
      <c r="J498" s="247"/>
      <c r="L498" s="20"/>
    </row>
    <row r="499" spans="4:12">
      <c r="D499" s="20"/>
      <c r="H499" s="20"/>
      <c r="I499" s="14"/>
      <c r="J499" s="247"/>
      <c r="L499" s="20"/>
    </row>
    <row r="500" spans="4:12">
      <c r="D500" s="20"/>
      <c r="H500" s="20"/>
      <c r="I500" s="14"/>
      <c r="J500" s="247"/>
      <c r="L500" s="20"/>
    </row>
    <row r="501" spans="4:12">
      <c r="D501" s="20"/>
      <c r="H501" s="20"/>
      <c r="I501" s="14"/>
      <c r="J501" s="247"/>
      <c r="L501" s="20"/>
    </row>
    <row r="502" spans="4:12">
      <c r="D502" s="20"/>
      <c r="H502" s="20"/>
      <c r="I502" s="14"/>
      <c r="J502" s="247"/>
      <c r="L502" s="20"/>
    </row>
    <row r="503" spans="4:12">
      <c r="D503" s="20"/>
      <c r="H503" s="20"/>
      <c r="I503" s="14"/>
      <c r="J503" s="247"/>
      <c r="L503" s="20"/>
    </row>
    <row r="504" spans="4:12">
      <c r="D504" s="20"/>
      <c r="H504" s="20"/>
      <c r="I504" s="14"/>
      <c r="J504" s="247"/>
      <c r="L504" s="20"/>
    </row>
    <row r="505" spans="4:12">
      <c r="D505" s="20"/>
      <c r="H505" s="20"/>
      <c r="I505" s="14"/>
      <c r="J505" s="247"/>
      <c r="L505" s="20"/>
    </row>
    <row r="506" spans="4:12">
      <c r="D506" s="20"/>
      <c r="H506" s="20"/>
      <c r="I506" s="14"/>
      <c r="J506" s="247"/>
      <c r="L506" s="20"/>
    </row>
    <row r="507" spans="4:12">
      <c r="D507" s="20"/>
      <c r="H507" s="20"/>
      <c r="I507" s="14"/>
      <c r="J507" s="247"/>
      <c r="L507" s="20"/>
    </row>
    <row r="508" spans="4:12">
      <c r="D508" s="20"/>
      <c r="H508" s="20"/>
      <c r="I508" s="14"/>
      <c r="J508" s="247"/>
      <c r="L508" s="20"/>
    </row>
    <row r="509" spans="4:12">
      <c r="D509" s="20"/>
      <c r="H509" s="20"/>
      <c r="I509" s="14"/>
      <c r="J509" s="247"/>
      <c r="L509" s="20"/>
    </row>
    <row r="510" spans="4:12">
      <c r="D510" s="20"/>
      <c r="H510" s="20"/>
      <c r="I510" s="14"/>
      <c r="J510" s="247"/>
      <c r="L510" s="20"/>
    </row>
    <row r="511" spans="4:12">
      <c r="D511" s="20"/>
      <c r="H511" s="20"/>
      <c r="I511" s="14"/>
      <c r="J511" s="247"/>
      <c r="L511" s="20"/>
    </row>
    <row r="512" spans="4:12">
      <c r="D512" s="20"/>
      <c r="H512" s="20"/>
      <c r="I512" s="14"/>
      <c r="J512" s="247"/>
      <c r="L512" s="20"/>
    </row>
    <row r="513" spans="4:12">
      <c r="D513" s="20"/>
      <c r="H513" s="20"/>
      <c r="I513" s="14"/>
      <c r="J513" s="247"/>
      <c r="L513" s="20"/>
    </row>
    <row r="514" spans="4:12">
      <c r="D514" s="20"/>
      <c r="H514" s="20"/>
      <c r="I514" s="14"/>
      <c r="J514" s="247"/>
      <c r="L514" s="20"/>
    </row>
    <row r="515" spans="4:12">
      <c r="D515" s="20"/>
      <c r="H515" s="20"/>
      <c r="I515" s="14"/>
      <c r="J515" s="247"/>
      <c r="L515" s="20"/>
    </row>
    <row r="516" spans="4:12">
      <c r="D516" s="20"/>
      <c r="H516" s="20"/>
      <c r="I516" s="14"/>
      <c r="J516" s="247"/>
      <c r="L516" s="20"/>
    </row>
    <row r="517" spans="4:12">
      <c r="D517" s="20"/>
      <c r="H517" s="20"/>
      <c r="I517" s="14"/>
      <c r="J517" s="247"/>
      <c r="L517" s="20"/>
    </row>
    <row r="518" spans="4:12">
      <c r="D518" s="20"/>
      <c r="H518" s="20"/>
      <c r="I518" s="14"/>
      <c r="J518" s="247"/>
      <c r="L518" s="20"/>
    </row>
    <row r="519" spans="4:12">
      <c r="D519" s="20"/>
      <c r="H519" s="20"/>
      <c r="I519" s="14"/>
      <c r="J519" s="247"/>
      <c r="L519" s="20"/>
    </row>
    <row r="520" spans="4:12">
      <c r="D520" s="20"/>
      <c r="H520" s="20"/>
      <c r="I520" s="14"/>
      <c r="J520" s="247"/>
      <c r="L520" s="20"/>
    </row>
    <row r="521" spans="4:12">
      <c r="D521" s="20"/>
      <c r="H521" s="20"/>
      <c r="I521" s="14"/>
      <c r="J521" s="247"/>
      <c r="L521" s="20"/>
    </row>
    <row r="522" spans="4:12">
      <c r="D522" s="20"/>
      <c r="H522" s="20"/>
      <c r="I522" s="14"/>
      <c r="J522" s="247"/>
      <c r="L522" s="20"/>
    </row>
    <row r="523" spans="4:12">
      <c r="D523" s="20"/>
      <c r="H523" s="20"/>
      <c r="I523" s="14"/>
      <c r="J523" s="247"/>
      <c r="L523" s="20"/>
    </row>
    <row r="524" spans="4:12">
      <c r="D524" s="20"/>
      <c r="H524" s="20"/>
      <c r="I524" s="14"/>
      <c r="J524" s="247"/>
      <c r="L524" s="20"/>
    </row>
    <row r="525" spans="4:12">
      <c r="D525" s="20"/>
      <c r="H525" s="20"/>
      <c r="I525" s="14"/>
      <c r="J525" s="247"/>
      <c r="L525" s="20"/>
    </row>
    <row r="526" spans="4:12">
      <c r="D526" s="20"/>
      <c r="H526" s="20"/>
      <c r="I526" s="14"/>
      <c r="J526" s="247"/>
      <c r="L526" s="20"/>
    </row>
    <row r="527" spans="4:12">
      <c r="D527" s="20"/>
      <c r="H527" s="20"/>
      <c r="I527" s="14"/>
      <c r="J527" s="247"/>
      <c r="L527" s="20"/>
    </row>
    <row r="528" spans="4:12">
      <c r="D528" s="20"/>
      <c r="H528" s="20"/>
      <c r="I528" s="14"/>
      <c r="J528" s="247"/>
      <c r="L528" s="20"/>
    </row>
    <row r="529" spans="4:12">
      <c r="D529" s="20"/>
      <c r="H529" s="20"/>
      <c r="I529" s="14"/>
      <c r="J529" s="247"/>
      <c r="L529" s="20"/>
    </row>
    <row r="530" spans="4:12">
      <c r="D530" s="20"/>
      <c r="H530" s="20"/>
      <c r="I530" s="14"/>
      <c r="J530" s="247"/>
      <c r="L530" s="20"/>
    </row>
    <row r="531" spans="4:12">
      <c r="D531" s="20"/>
      <c r="H531" s="20"/>
      <c r="I531" s="14"/>
      <c r="J531" s="247"/>
      <c r="L531" s="20"/>
    </row>
    <row r="532" spans="4:12">
      <c r="D532" s="20"/>
      <c r="H532" s="20"/>
      <c r="I532" s="14"/>
      <c r="J532" s="247"/>
      <c r="L532" s="20"/>
    </row>
    <row r="533" spans="4:12">
      <c r="D533" s="20"/>
      <c r="H533" s="20"/>
      <c r="I533" s="14"/>
      <c r="J533" s="247"/>
      <c r="L533" s="20"/>
    </row>
    <row r="534" spans="4:12">
      <c r="D534" s="20"/>
      <c r="H534" s="20"/>
      <c r="I534" s="14"/>
      <c r="J534" s="247"/>
      <c r="L534" s="20"/>
    </row>
    <row r="535" spans="4:12">
      <c r="D535" s="20"/>
      <c r="H535" s="20"/>
      <c r="I535" s="14"/>
      <c r="J535" s="247"/>
      <c r="L535" s="20"/>
    </row>
    <row r="536" spans="4:12">
      <c r="D536" s="20"/>
      <c r="H536" s="20"/>
      <c r="I536" s="14"/>
      <c r="J536" s="247"/>
      <c r="L536" s="20"/>
    </row>
    <row r="537" spans="4:12">
      <c r="D537" s="20"/>
      <c r="H537" s="20"/>
      <c r="I537" s="14"/>
      <c r="J537" s="247"/>
      <c r="L537" s="20"/>
    </row>
    <row r="538" spans="4:12">
      <c r="D538" s="20"/>
      <c r="H538" s="20"/>
      <c r="I538" s="14"/>
      <c r="J538" s="247"/>
      <c r="L538" s="20"/>
    </row>
    <row r="539" spans="4:12">
      <c r="D539" s="20"/>
      <c r="H539" s="20"/>
      <c r="I539" s="14"/>
      <c r="J539" s="247"/>
      <c r="L539" s="20"/>
    </row>
    <row r="540" spans="4:12">
      <c r="D540" s="20"/>
      <c r="H540" s="20"/>
      <c r="I540" s="14"/>
      <c r="J540" s="247"/>
      <c r="L540" s="20"/>
    </row>
    <row r="541" spans="4:12">
      <c r="D541" s="20"/>
      <c r="H541" s="20"/>
      <c r="I541" s="14"/>
      <c r="J541" s="247"/>
      <c r="L541" s="20"/>
    </row>
    <row r="542" spans="4:12">
      <c r="D542" s="20"/>
      <c r="H542" s="20"/>
      <c r="I542" s="14"/>
      <c r="J542" s="247"/>
      <c r="L542" s="20"/>
    </row>
    <row r="543" spans="4:12">
      <c r="D543" s="20"/>
      <c r="H543" s="20"/>
      <c r="I543" s="14"/>
      <c r="J543" s="247"/>
      <c r="L543" s="20"/>
    </row>
    <row r="544" spans="4:12">
      <c r="D544" s="20"/>
      <c r="H544" s="20"/>
      <c r="I544" s="14"/>
      <c r="J544" s="247"/>
      <c r="L544" s="20"/>
    </row>
    <row r="545" spans="4:12">
      <c r="D545" s="20"/>
      <c r="H545" s="20"/>
      <c r="I545" s="14"/>
      <c r="J545" s="247"/>
      <c r="L545" s="20"/>
    </row>
    <row r="546" spans="4:12">
      <c r="D546" s="20"/>
      <c r="H546" s="20"/>
      <c r="I546" s="14"/>
      <c r="J546" s="247"/>
      <c r="L546" s="20"/>
    </row>
    <row r="547" spans="4:12">
      <c r="D547" s="20"/>
      <c r="H547" s="20"/>
      <c r="I547" s="14"/>
      <c r="J547" s="247"/>
      <c r="L547" s="20"/>
    </row>
    <row r="548" spans="4:12">
      <c r="D548" s="20"/>
      <c r="H548" s="20"/>
      <c r="I548" s="14"/>
      <c r="J548" s="247"/>
      <c r="L548" s="20"/>
    </row>
    <row r="549" spans="4:12">
      <c r="D549" s="20"/>
      <c r="H549" s="20"/>
      <c r="I549" s="14"/>
      <c r="J549" s="247"/>
      <c r="L549" s="20"/>
    </row>
    <row r="550" spans="4:12">
      <c r="D550" s="20"/>
      <c r="H550" s="20"/>
      <c r="I550" s="14"/>
      <c r="J550" s="247"/>
      <c r="L550" s="20"/>
    </row>
    <row r="551" spans="4:12">
      <c r="D551" s="20"/>
      <c r="H551" s="20"/>
      <c r="I551" s="14"/>
      <c r="J551" s="247"/>
      <c r="L551" s="20"/>
    </row>
    <row r="552" spans="4:12">
      <c r="D552" s="20"/>
      <c r="H552" s="20"/>
      <c r="I552" s="14"/>
      <c r="J552" s="247"/>
      <c r="L552" s="20"/>
    </row>
    <row r="553" spans="4:12">
      <c r="D553" s="20"/>
      <c r="H553" s="20"/>
      <c r="I553" s="14"/>
      <c r="J553" s="247"/>
      <c r="L553" s="20"/>
    </row>
    <row r="554" spans="4:12">
      <c r="D554" s="20"/>
      <c r="H554" s="20"/>
      <c r="I554" s="14"/>
      <c r="J554" s="247"/>
      <c r="L554" s="20"/>
    </row>
    <row r="555" spans="4:12">
      <c r="D555" s="20"/>
      <c r="H555" s="20"/>
      <c r="I555" s="14"/>
      <c r="J555" s="247"/>
      <c r="L555" s="20"/>
    </row>
    <row r="556" spans="4:12">
      <c r="D556" s="20"/>
      <c r="H556" s="20"/>
      <c r="I556" s="14"/>
      <c r="J556" s="247"/>
      <c r="L556" s="20"/>
    </row>
    <row r="557" spans="4:12">
      <c r="D557" s="20"/>
      <c r="H557" s="20"/>
      <c r="I557" s="14"/>
      <c r="J557" s="247"/>
      <c r="L557" s="20"/>
    </row>
    <row r="558" spans="4:12">
      <c r="D558" s="20"/>
      <c r="H558" s="20"/>
      <c r="I558" s="14"/>
      <c r="J558" s="247"/>
      <c r="L558" s="20"/>
    </row>
    <row r="559" spans="4:12">
      <c r="D559" s="20"/>
      <c r="H559" s="20"/>
      <c r="I559" s="14"/>
      <c r="J559" s="247"/>
      <c r="L559" s="20"/>
    </row>
    <row r="560" spans="4:12">
      <c r="D560" s="20"/>
      <c r="H560" s="20"/>
      <c r="I560" s="14"/>
      <c r="J560" s="247"/>
      <c r="L560" s="20"/>
    </row>
    <row r="561" spans="4:12">
      <c r="D561" s="20"/>
      <c r="H561" s="20"/>
      <c r="I561" s="14"/>
      <c r="J561" s="247"/>
      <c r="L561" s="20"/>
    </row>
    <row r="562" spans="4:12">
      <c r="D562" s="20"/>
      <c r="H562" s="20"/>
      <c r="I562" s="14"/>
      <c r="J562" s="247"/>
      <c r="L562" s="20"/>
    </row>
    <row r="563" spans="4:12">
      <c r="D563" s="20"/>
      <c r="H563" s="20"/>
      <c r="I563" s="14"/>
      <c r="J563" s="247"/>
      <c r="L563" s="20"/>
    </row>
    <row r="564" spans="4:12">
      <c r="D564" s="20"/>
      <c r="H564" s="20"/>
      <c r="I564" s="14"/>
      <c r="J564" s="247"/>
      <c r="L564" s="20"/>
    </row>
    <row r="565" spans="4:12">
      <c r="D565" s="20"/>
      <c r="H565" s="20"/>
      <c r="I565" s="14"/>
      <c r="J565" s="247"/>
      <c r="L565" s="20"/>
    </row>
    <row r="566" spans="4:12">
      <c r="D566" s="20"/>
      <c r="H566" s="20"/>
      <c r="I566" s="14"/>
      <c r="J566" s="247"/>
      <c r="L566" s="20"/>
    </row>
    <row r="567" spans="4:12">
      <c r="D567" s="20"/>
      <c r="H567" s="20"/>
      <c r="I567" s="14"/>
      <c r="J567" s="247"/>
      <c r="L567" s="20"/>
    </row>
    <row r="568" spans="4:12">
      <c r="D568" s="20"/>
      <c r="H568" s="20"/>
      <c r="I568" s="14"/>
      <c r="J568" s="247"/>
      <c r="L568" s="20"/>
    </row>
    <row r="569" spans="4:12">
      <c r="D569" s="20"/>
      <c r="H569" s="20"/>
      <c r="I569" s="14"/>
      <c r="J569" s="247"/>
      <c r="L569" s="20"/>
    </row>
    <row r="570" spans="4:12">
      <c r="D570" s="20"/>
      <c r="H570" s="20"/>
      <c r="I570" s="14"/>
      <c r="J570" s="247"/>
      <c r="L570" s="20"/>
    </row>
    <row r="571" spans="4:12">
      <c r="D571" s="20"/>
      <c r="H571" s="20"/>
      <c r="I571" s="14"/>
      <c r="J571" s="247"/>
      <c r="L571" s="20"/>
    </row>
    <row r="572" spans="4:12">
      <c r="D572" s="20"/>
      <c r="H572" s="20"/>
      <c r="I572" s="14"/>
      <c r="J572" s="247"/>
      <c r="L572" s="20"/>
    </row>
    <row r="573" spans="4:12">
      <c r="D573" s="20"/>
      <c r="H573" s="20"/>
      <c r="I573" s="14"/>
      <c r="J573" s="247"/>
      <c r="L573" s="20"/>
    </row>
    <row r="574" spans="4:12">
      <c r="D574" s="20"/>
      <c r="H574" s="20"/>
      <c r="I574" s="14"/>
      <c r="J574" s="247"/>
      <c r="L574" s="20"/>
    </row>
    <row r="575" spans="4:12">
      <c r="D575" s="20"/>
      <c r="H575" s="20"/>
      <c r="I575" s="14"/>
      <c r="J575" s="247"/>
      <c r="L575" s="20"/>
    </row>
    <row r="576" spans="4:12">
      <c r="D576" s="20"/>
      <c r="H576" s="20"/>
      <c r="I576" s="14"/>
      <c r="J576" s="247"/>
      <c r="L576" s="20"/>
    </row>
    <row r="577" spans="4:12">
      <c r="D577" s="20"/>
      <c r="H577" s="20"/>
      <c r="I577" s="14"/>
      <c r="J577" s="247"/>
      <c r="L577" s="20"/>
    </row>
    <row r="578" spans="4:12">
      <c r="D578" s="20"/>
      <c r="H578" s="20"/>
      <c r="I578" s="14"/>
      <c r="J578" s="247"/>
      <c r="L578" s="20"/>
    </row>
    <row r="579" spans="4:12">
      <c r="D579" s="20"/>
      <c r="H579" s="20"/>
      <c r="I579" s="14"/>
      <c r="J579" s="247"/>
      <c r="L579" s="20"/>
    </row>
    <row r="580" spans="4:12">
      <c r="D580" s="20"/>
      <c r="H580" s="20"/>
      <c r="I580" s="14"/>
      <c r="J580" s="247"/>
      <c r="L580" s="20"/>
    </row>
    <row r="581" spans="4:12">
      <c r="D581" s="20"/>
      <c r="H581" s="20"/>
      <c r="I581" s="14"/>
      <c r="J581" s="247"/>
      <c r="L581" s="20"/>
    </row>
    <row r="582" spans="4:12">
      <c r="D582" s="20"/>
      <c r="H582" s="20"/>
      <c r="I582" s="14"/>
      <c r="J582" s="247"/>
      <c r="L582" s="20"/>
    </row>
    <row r="583" spans="4:12">
      <c r="D583" s="20"/>
      <c r="H583" s="20"/>
      <c r="I583" s="14"/>
      <c r="J583" s="247"/>
      <c r="L583" s="20"/>
    </row>
    <row r="584" spans="4:12">
      <c r="D584" s="20"/>
      <c r="H584" s="20"/>
      <c r="I584" s="14"/>
      <c r="J584" s="247"/>
      <c r="L584" s="20"/>
    </row>
    <row r="585" spans="4:12">
      <c r="D585" s="20"/>
      <c r="H585" s="20"/>
      <c r="I585" s="14"/>
      <c r="J585" s="247"/>
      <c r="L585" s="20"/>
    </row>
    <row r="586" spans="4:12">
      <c r="D586" s="20"/>
      <c r="H586" s="20"/>
      <c r="I586" s="14"/>
      <c r="J586" s="247"/>
      <c r="L586" s="20"/>
    </row>
    <row r="587" spans="4:12">
      <c r="D587" s="20"/>
      <c r="H587" s="20"/>
      <c r="I587" s="14"/>
      <c r="J587" s="247"/>
      <c r="L587" s="20"/>
    </row>
    <row r="588" spans="4:12">
      <c r="D588" s="20"/>
      <c r="H588" s="20"/>
      <c r="I588" s="14"/>
      <c r="J588" s="247"/>
      <c r="L588" s="20"/>
    </row>
    <row r="589" spans="4:12">
      <c r="D589" s="20"/>
      <c r="H589" s="20"/>
      <c r="I589" s="14"/>
      <c r="J589" s="247"/>
      <c r="L589" s="20"/>
    </row>
    <row r="590" spans="4:12">
      <c r="D590" s="20"/>
      <c r="H590" s="20"/>
      <c r="I590" s="14"/>
      <c r="J590" s="247"/>
      <c r="L590" s="20"/>
    </row>
    <row r="591" spans="4:12">
      <c r="D591" s="20"/>
      <c r="H591" s="20"/>
      <c r="I591" s="14"/>
      <c r="J591" s="247"/>
      <c r="L591" s="20"/>
    </row>
    <row r="592" spans="4:12">
      <c r="D592" s="20"/>
      <c r="H592" s="20"/>
      <c r="I592" s="14"/>
      <c r="J592" s="247"/>
      <c r="L592" s="20"/>
    </row>
    <row r="593" spans="4:12">
      <c r="D593" s="20"/>
      <c r="H593" s="20"/>
      <c r="I593" s="14"/>
      <c r="J593" s="247"/>
      <c r="L593" s="20"/>
    </row>
    <row r="594" spans="4:12">
      <c r="D594" s="20"/>
      <c r="H594" s="20"/>
      <c r="I594" s="14"/>
      <c r="J594" s="247"/>
      <c r="L594" s="20"/>
    </row>
    <row r="595" spans="4:12">
      <c r="D595" s="20"/>
      <c r="H595" s="20"/>
      <c r="I595" s="14"/>
      <c r="J595" s="247"/>
      <c r="L595" s="20"/>
    </row>
    <row r="596" spans="4:12">
      <c r="D596" s="20"/>
      <c r="H596" s="20"/>
      <c r="I596" s="14"/>
      <c r="J596" s="247"/>
      <c r="L596" s="20"/>
    </row>
    <row r="597" spans="4:12">
      <c r="D597" s="20"/>
      <c r="H597" s="20"/>
      <c r="I597" s="14"/>
      <c r="J597" s="247"/>
      <c r="L597" s="20"/>
    </row>
    <row r="598" spans="4:12">
      <c r="D598" s="20"/>
      <c r="H598" s="20"/>
      <c r="I598" s="14"/>
      <c r="J598" s="247"/>
      <c r="L598" s="20"/>
    </row>
    <row r="599" spans="4:12">
      <c r="D599" s="20"/>
      <c r="H599" s="20"/>
      <c r="I599" s="14"/>
      <c r="J599" s="247"/>
      <c r="L599" s="20"/>
    </row>
    <row r="600" spans="4:12">
      <c r="D600" s="20"/>
      <c r="H600" s="20"/>
      <c r="I600" s="14"/>
      <c r="J600" s="247"/>
      <c r="L600" s="20"/>
    </row>
    <row r="601" spans="4:12">
      <c r="D601" s="20"/>
      <c r="H601" s="20"/>
      <c r="I601" s="14"/>
      <c r="J601" s="247"/>
      <c r="L601" s="20"/>
    </row>
    <row r="602" spans="4:12">
      <c r="D602" s="20"/>
      <c r="H602" s="20"/>
      <c r="I602" s="14"/>
      <c r="J602" s="247"/>
      <c r="L602" s="20"/>
    </row>
    <row r="603" spans="4:12">
      <c r="D603" s="20"/>
      <c r="H603" s="20"/>
      <c r="I603" s="14"/>
      <c r="J603" s="247"/>
      <c r="L603" s="20"/>
    </row>
    <row r="604" spans="4:12">
      <c r="D604" s="20"/>
      <c r="H604" s="20"/>
      <c r="I604" s="14"/>
      <c r="J604" s="247"/>
      <c r="L604" s="20"/>
    </row>
    <row r="605" spans="4:12">
      <c r="D605" s="20"/>
      <c r="H605" s="20"/>
      <c r="I605" s="14"/>
      <c r="J605" s="247"/>
      <c r="L605" s="20"/>
    </row>
    <row r="606" spans="4:12">
      <c r="D606" s="20"/>
      <c r="H606" s="20"/>
      <c r="I606" s="14"/>
      <c r="J606" s="247"/>
      <c r="L606" s="20"/>
    </row>
    <row r="607" spans="4:12">
      <c r="D607" s="20"/>
      <c r="H607" s="20"/>
      <c r="I607" s="14"/>
      <c r="J607" s="247"/>
      <c r="L607" s="20"/>
    </row>
    <row r="608" spans="4:12">
      <c r="D608" s="20"/>
      <c r="H608" s="20"/>
      <c r="I608" s="14"/>
      <c r="J608" s="247"/>
      <c r="L608" s="20"/>
    </row>
    <row r="609" spans="4:12">
      <c r="D609" s="20"/>
      <c r="H609" s="20"/>
      <c r="I609" s="14"/>
      <c r="J609" s="247"/>
      <c r="L609" s="20"/>
    </row>
    <row r="610" spans="4:12">
      <c r="D610" s="20"/>
      <c r="H610" s="20"/>
      <c r="I610" s="14"/>
      <c r="J610" s="247"/>
      <c r="L610" s="20"/>
    </row>
    <row r="611" spans="4:12">
      <c r="D611" s="20"/>
      <c r="H611" s="20"/>
      <c r="I611" s="14"/>
      <c r="J611" s="247"/>
      <c r="L611" s="20"/>
    </row>
    <row r="612" spans="4:12">
      <c r="D612" s="20"/>
      <c r="H612" s="20"/>
      <c r="I612" s="14"/>
      <c r="J612" s="247"/>
      <c r="L612" s="20"/>
    </row>
    <row r="613" spans="4:12">
      <c r="D613" s="20"/>
      <c r="H613" s="20"/>
      <c r="I613" s="14"/>
      <c r="J613" s="247"/>
      <c r="L613" s="20"/>
    </row>
    <row r="614" spans="4:12">
      <c r="D614" s="20"/>
      <c r="H614" s="20"/>
      <c r="I614" s="14"/>
      <c r="J614" s="247"/>
      <c r="L614" s="20"/>
    </row>
    <row r="615" spans="4:12">
      <c r="D615" s="20"/>
      <c r="H615" s="20"/>
      <c r="I615" s="14"/>
      <c r="J615" s="247"/>
      <c r="L615" s="20"/>
    </row>
    <row r="616" spans="4:12">
      <c r="D616" s="20"/>
      <c r="H616" s="20"/>
      <c r="I616" s="14"/>
      <c r="J616" s="247"/>
      <c r="L616" s="20"/>
    </row>
    <row r="617" spans="4:12">
      <c r="D617" s="20"/>
      <c r="H617" s="20"/>
      <c r="I617" s="14"/>
      <c r="J617" s="247"/>
      <c r="L617" s="20"/>
    </row>
    <row r="618" spans="4:12">
      <c r="D618" s="20"/>
      <c r="H618" s="20"/>
      <c r="I618" s="14"/>
      <c r="J618" s="247"/>
      <c r="L618" s="20"/>
    </row>
    <row r="619" spans="4:12">
      <c r="D619" s="20"/>
      <c r="H619" s="20"/>
      <c r="I619" s="14"/>
      <c r="J619" s="247"/>
      <c r="L619" s="20"/>
    </row>
    <row r="620" spans="4:12">
      <c r="D620" s="20"/>
      <c r="H620" s="20"/>
      <c r="I620" s="14"/>
      <c r="J620" s="247"/>
      <c r="L620" s="20"/>
    </row>
    <row r="621" spans="4:12">
      <c r="D621" s="20"/>
      <c r="H621" s="20"/>
      <c r="I621" s="14"/>
      <c r="J621" s="247"/>
      <c r="L621" s="20"/>
    </row>
    <row r="622" spans="4:12">
      <c r="D622" s="20"/>
      <c r="H622" s="20"/>
      <c r="I622" s="14"/>
      <c r="J622" s="247"/>
      <c r="L622" s="20"/>
    </row>
    <row r="623" spans="4:12">
      <c r="D623" s="20"/>
      <c r="H623" s="20"/>
      <c r="I623" s="14"/>
      <c r="J623" s="247"/>
      <c r="L623" s="20"/>
    </row>
    <row r="624" spans="4:12">
      <c r="D624" s="20"/>
      <c r="H624" s="20"/>
      <c r="I624" s="14"/>
      <c r="J624" s="247"/>
      <c r="L624" s="20"/>
    </row>
    <row r="625" spans="4:12">
      <c r="D625" s="20"/>
      <c r="H625" s="20"/>
      <c r="I625" s="14"/>
      <c r="J625" s="247"/>
      <c r="L625" s="20"/>
    </row>
    <row r="626" spans="4:12">
      <c r="D626" s="20"/>
      <c r="H626" s="20"/>
      <c r="I626" s="14"/>
      <c r="J626" s="247"/>
      <c r="L626" s="20"/>
    </row>
    <row r="627" spans="4:12">
      <c r="D627" s="20"/>
      <c r="H627" s="20"/>
      <c r="I627" s="14"/>
      <c r="J627" s="247"/>
      <c r="L627" s="20"/>
    </row>
    <row r="628" spans="4:12">
      <c r="D628" s="20"/>
      <c r="H628" s="20"/>
      <c r="I628" s="14"/>
      <c r="J628" s="247"/>
      <c r="L628" s="20"/>
    </row>
    <row r="629" spans="4:12">
      <c r="D629" s="20"/>
      <c r="H629" s="20"/>
      <c r="I629" s="14"/>
      <c r="J629" s="247"/>
      <c r="L629" s="20"/>
    </row>
    <row r="630" spans="4:12">
      <c r="D630" s="20"/>
      <c r="H630" s="20"/>
      <c r="I630" s="14"/>
      <c r="J630" s="247"/>
      <c r="L630" s="20"/>
    </row>
    <row r="631" spans="4:12">
      <c r="D631" s="20"/>
      <c r="H631" s="20"/>
      <c r="I631" s="14"/>
      <c r="J631" s="247"/>
      <c r="L631" s="20"/>
    </row>
    <row r="632" spans="4:12">
      <c r="D632" s="20"/>
      <c r="H632" s="20"/>
      <c r="I632" s="14"/>
      <c r="J632" s="247"/>
      <c r="L632" s="20"/>
    </row>
    <row r="633" spans="4:12">
      <c r="D633" s="20"/>
      <c r="H633" s="20"/>
      <c r="I633" s="14"/>
      <c r="J633" s="247"/>
      <c r="L633" s="20"/>
    </row>
    <row r="634" spans="4:12">
      <c r="D634" s="20"/>
      <c r="H634" s="20"/>
      <c r="I634" s="14"/>
      <c r="J634" s="247"/>
      <c r="L634" s="20"/>
    </row>
    <row r="635" spans="4:12">
      <c r="D635" s="20"/>
      <c r="H635" s="20"/>
      <c r="I635" s="14"/>
      <c r="J635" s="247"/>
      <c r="L635" s="20"/>
    </row>
    <row r="636" spans="4:12">
      <c r="D636" s="20"/>
      <c r="H636" s="20"/>
      <c r="I636" s="14"/>
      <c r="J636" s="247"/>
      <c r="L636" s="20"/>
    </row>
    <row r="637" spans="4:12">
      <c r="D637" s="20"/>
      <c r="H637" s="20"/>
      <c r="I637" s="14"/>
      <c r="J637" s="247"/>
      <c r="L637" s="20"/>
    </row>
    <row r="638" spans="4:12">
      <c r="D638" s="20"/>
      <c r="H638" s="20"/>
      <c r="I638" s="14"/>
      <c r="J638" s="247"/>
      <c r="L638" s="20"/>
    </row>
    <row r="639" spans="4:12">
      <c r="D639" s="20"/>
      <c r="H639" s="20"/>
      <c r="I639" s="14"/>
      <c r="J639" s="247"/>
      <c r="L639" s="20"/>
    </row>
    <row r="640" spans="4:12">
      <c r="D640" s="20"/>
      <c r="H640" s="20"/>
      <c r="I640" s="14"/>
      <c r="J640" s="247"/>
      <c r="L640" s="20"/>
    </row>
    <row r="641" spans="4:12">
      <c r="D641" s="20"/>
      <c r="H641" s="20"/>
      <c r="I641" s="14"/>
      <c r="J641" s="247"/>
      <c r="L641" s="20"/>
    </row>
    <row r="642" spans="4:12">
      <c r="D642" s="20"/>
      <c r="H642" s="20"/>
      <c r="I642" s="14"/>
      <c r="J642" s="247"/>
      <c r="L642" s="20"/>
    </row>
    <row r="643" spans="4:12">
      <c r="D643" s="20"/>
      <c r="H643" s="20"/>
      <c r="I643" s="14"/>
      <c r="J643" s="247"/>
      <c r="L643" s="20"/>
    </row>
    <row r="644" spans="4:12">
      <c r="D644" s="20"/>
      <c r="H644" s="20"/>
      <c r="I644" s="14"/>
      <c r="J644" s="247"/>
      <c r="L644" s="20"/>
    </row>
    <row r="645" spans="4:12">
      <c r="D645" s="20"/>
      <c r="H645" s="20"/>
      <c r="I645" s="14"/>
      <c r="J645" s="247"/>
      <c r="L645" s="20"/>
    </row>
    <row r="646" spans="4:12">
      <c r="D646" s="20"/>
      <c r="H646" s="20"/>
      <c r="I646" s="14"/>
      <c r="J646" s="247"/>
      <c r="L646" s="20"/>
    </row>
    <row r="647" spans="4:12">
      <c r="D647" s="20"/>
      <c r="H647" s="20"/>
      <c r="I647" s="14"/>
      <c r="J647" s="247"/>
      <c r="L647" s="20"/>
    </row>
    <row r="648" spans="4:12">
      <c r="D648" s="20"/>
      <c r="H648" s="20"/>
      <c r="I648" s="14"/>
      <c r="J648" s="247"/>
      <c r="L648" s="20"/>
    </row>
    <row r="649" spans="4:12">
      <c r="D649" s="20"/>
      <c r="H649" s="20"/>
      <c r="I649" s="14"/>
      <c r="J649" s="247"/>
      <c r="L649" s="20"/>
    </row>
    <row r="650" spans="4:12">
      <c r="D650" s="20"/>
      <c r="H650" s="20"/>
      <c r="I650" s="14"/>
      <c r="J650" s="247"/>
      <c r="L650" s="20"/>
    </row>
    <row r="651" spans="4:12">
      <c r="D651" s="20"/>
      <c r="H651" s="20"/>
      <c r="I651" s="14"/>
      <c r="J651" s="247"/>
      <c r="L651" s="20"/>
    </row>
    <row r="652" spans="4:12">
      <c r="D652" s="20"/>
      <c r="H652" s="20"/>
      <c r="I652" s="14"/>
      <c r="J652" s="247"/>
      <c r="L652" s="20"/>
    </row>
    <row r="653" spans="4:12">
      <c r="D653" s="20"/>
      <c r="H653" s="20"/>
      <c r="I653" s="14"/>
      <c r="J653" s="247"/>
      <c r="L653" s="20"/>
    </row>
    <row r="654" spans="4:12">
      <c r="D654" s="20"/>
      <c r="H654" s="20"/>
      <c r="I654" s="14"/>
      <c r="J654" s="247"/>
      <c r="L654" s="20"/>
    </row>
    <row r="655" spans="4:12">
      <c r="D655" s="20"/>
      <c r="H655" s="20"/>
      <c r="I655" s="14"/>
      <c r="J655" s="247"/>
      <c r="L655" s="20"/>
    </row>
    <row r="656" spans="4:12">
      <c r="D656" s="20"/>
      <c r="H656" s="20"/>
      <c r="I656" s="14"/>
      <c r="J656" s="247"/>
      <c r="L656" s="20"/>
    </row>
    <row r="657" spans="4:12">
      <c r="D657" s="20"/>
      <c r="H657" s="20"/>
      <c r="I657" s="14"/>
      <c r="J657" s="247"/>
      <c r="L657" s="20"/>
    </row>
    <row r="658" spans="4:12">
      <c r="D658" s="20"/>
      <c r="H658" s="20"/>
      <c r="I658" s="14"/>
      <c r="J658" s="247"/>
      <c r="L658" s="20"/>
    </row>
    <row r="659" spans="4:12">
      <c r="D659" s="20"/>
      <c r="H659" s="20"/>
      <c r="I659" s="14"/>
      <c r="J659" s="247"/>
      <c r="L659" s="20"/>
    </row>
    <row r="660" spans="4:12">
      <c r="D660" s="20"/>
      <c r="H660" s="20"/>
      <c r="I660" s="14"/>
      <c r="J660" s="247"/>
      <c r="L660" s="20"/>
    </row>
    <row r="661" spans="4:12">
      <c r="D661" s="20"/>
      <c r="H661" s="20"/>
      <c r="I661" s="14"/>
      <c r="J661" s="247"/>
      <c r="L661" s="20"/>
    </row>
    <row r="662" spans="4:12">
      <c r="D662" s="20"/>
      <c r="H662" s="20"/>
      <c r="I662" s="14"/>
      <c r="J662" s="247"/>
      <c r="L662" s="20"/>
    </row>
    <row r="663" spans="4:12">
      <c r="D663" s="20"/>
      <c r="H663" s="20"/>
      <c r="I663" s="14"/>
      <c r="J663" s="247"/>
      <c r="L663" s="20"/>
    </row>
    <row r="664" spans="4:12">
      <c r="D664" s="20"/>
      <c r="H664" s="20"/>
      <c r="I664" s="14"/>
      <c r="J664" s="247"/>
      <c r="L664" s="20"/>
    </row>
    <row r="665" spans="4:12">
      <c r="D665" s="20"/>
      <c r="H665" s="20"/>
      <c r="I665" s="14"/>
      <c r="J665" s="247"/>
      <c r="L665" s="20"/>
    </row>
    <row r="666" spans="4:12">
      <c r="D666" s="20"/>
      <c r="H666" s="20"/>
      <c r="I666" s="14"/>
      <c r="J666" s="247"/>
      <c r="L666" s="20"/>
    </row>
    <row r="667" spans="4:12">
      <c r="D667" s="20"/>
      <c r="H667" s="20"/>
      <c r="I667" s="14"/>
      <c r="J667" s="247"/>
      <c r="L667" s="20"/>
    </row>
    <row r="668" spans="4:12">
      <c r="D668" s="20"/>
      <c r="H668" s="20"/>
      <c r="I668" s="14"/>
      <c r="J668" s="247"/>
      <c r="L668" s="20"/>
    </row>
    <row r="669" spans="4:12">
      <c r="D669" s="20"/>
      <c r="H669" s="20"/>
      <c r="I669" s="14"/>
      <c r="J669" s="247"/>
      <c r="L669" s="20"/>
    </row>
    <row r="670" spans="4:12">
      <c r="D670" s="20"/>
      <c r="H670" s="20"/>
      <c r="I670" s="14"/>
      <c r="J670" s="247"/>
      <c r="L670" s="20"/>
    </row>
    <row r="671" spans="4:12">
      <c r="D671" s="20"/>
      <c r="H671" s="20"/>
      <c r="I671" s="14"/>
      <c r="J671" s="247"/>
      <c r="L671" s="20"/>
    </row>
    <row r="672" spans="4:12">
      <c r="D672" s="20"/>
      <c r="H672" s="20"/>
      <c r="I672" s="14"/>
      <c r="J672" s="247"/>
      <c r="L672" s="20"/>
    </row>
    <row r="673" spans="4:12">
      <c r="D673" s="20"/>
      <c r="H673" s="20"/>
      <c r="I673" s="14"/>
      <c r="J673" s="247"/>
      <c r="L673" s="20"/>
    </row>
    <row r="674" spans="4:12">
      <c r="D674" s="20"/>
      <c r="H674" s="20"/>
      <c r="I674" s="14"/>
      <c r="J674" s="247"/>
      <c r="L674" s="20"/>
    </row>
    <row r="675" spans="4:12">
      <c r="D675" s="20"/>
      <c r="H675" s="20"/>
      <c r="I675" s="14"/>
      <c r="J675" s="247"/>
      <c r="L675" s="20"/>
    </row>
    <row r="676" spans="4:12">
      <c r="D676" s="20"/>
      <c r="H676" s="20"/>
      <c r="I676" s="14"/>
      <c r="J676" s="247"/>
      <c r="L676" s="20"/>
    </row>
    <row r="677" spans="4:12">
      <c r="D677" s="20"/>
      <c r="H677" s="20"/>
      <c r="I677" s="14"/>
      <c r="J677" s="247"/>
      <c r="L677" s="20"/>
    </row>
    <row r="678" spans="4:12">
      <c r="D678" s="20"/>
      <c r="H678" s="20"/>
      <c r="I678" s="14"/>
      <c r="J678" s="247"/>
      <c r="L678" s="20"/>
    </row>
    <row r="679" spans="4:12">
      <c r="D679" s="20"/>
      <c r="H679" s="20"/>
      <c r="I679" s="14"/>
      <c r="J679" s="247"/>
      <c r="L679" s="20"/>
    </row>
    <row r="680" spans="4:12">
      <c r="D680" s="20"/>
      <c r="H680" s="20"/>
      <c r="I680" s="14"/>
      <c r="J680" s="247"/>
      <c r="L680" s="20"/>
    </row>
    <row r="681" spans="4:12">
      <c r="D681" s="20"/>
      <c r="H681" s="20"/>
      <c r="I681" s="14"/>
      <c r="J681" s="247"/>
      <c r="L681" s="20"/>
    </row>
    <row r="682" spans="4:12">
      <c r="D682" s="20"/>
      <c r="H682" s="20"/>
      <c r="I682" s="14"/>
      <c r="J682" s="247"/>
      <c r="L682" s="20"/>
    </row>
    <row r="683" spans="4:12">
      <c r="D683" s="20"/>
      <c r="H683" s="20"/>
      <c r="I683" s="14"/>
      <c r="J683" s="247"/>
      <c r="L683" s="20"/>
    </row>
    <row r="684" spans="4:12">
      <c r="D684" s="20"/>
      <c r="H684" s="20"/>
      <c r="I684" s="14"/>
      <c r="J684" s="247"/>
      <c r="L684" s="20"/>
    </row>
    <row r="685" spans="4:12">
      <c r="D685" s="20"/>
      <c r="H685" s="20"/>
      <c r="I685" s="14"/>
      <c r="J685" s="247"/>
      <c r="L685" s="20"/>
    </row>
    <row r="686" spans="4:12">
      <c r="D686" s="20"/>
      <c r="H686" s="20"/>
      <c r="I686" s="14"/>
      <c r="J686" s="247"/>
      <c r="L686" s="20"/>
    </row>
    <row r="687" spans="4:12">
      <c r="D687" s="20"/>
      <c r="H687" s="20"/>
      <c r="I687" s="14"/>
      <c r="J687" s="247"/>
      <c r="L687" s="20"/>
    </row>
    <row r="688" spans="4:12">
      <c r="D688" s="20"/>
      <c r="H688" s="20"/>
      <c r="I688" s="14"/>
      <c r="J688" s="247"/>
      <c r="L688" s="20"/>
    </row>
    <row r="689" spans="4:12">
      <c r="D689" s="20"/>
      <c r="H689" s="20"/>
      <c r="I689" s="14"/>
      <c r="J689" s="247"/>
      <c r="L689" s="20"/>
    </row>
    <row r="690" spans="4:12">
      <c r="D690" s="20"/>
      <c r="H690" s="20"/>
      <c r="I690" s="14"/>
      <c r="J690" s="247"/>
      <c r="L690" s="20"/>
    </row>
    <row r="691" spans="4:12">
      <c r="D691" s="20"/>
      <c r="H691" s="20"/>
      <c r="I691" s="14"/>
      <c r="J691" s="247"/>
      <c r="L691" s="20"/>
    </row>
    <row r="692" spans="4:12">
      <c r="D692" s="20"/>
      <c r="H692" s="20"/>
      <c r="I692" s="14"/>
      <c r="J692" s="247"/>
      <c r="L692" s="20"/>
    </row>
    <row r="693" spans="4:12">
      <c r="D693" s="20"/>
      <c r="H693" s="20"/>
      <c r="I693" s="14"/>
      <c r="J693" s="247"/>
      <c r="L693" s="20"/>
    </row>
    <row r="694" spans="4:12">
      <c r="D694" s="20"/>
      <c r="H694" s="20"/>
      <c r="I694" s="14"/>
      <c r="J694" s="247"/>
      <c r="L694" s="20"/>
    </row>
    <row r="695" spans="4:12">
      <c r="D695" s="20"/>
      <c r="H695" s="20"/>
      <c r="I695" s="14"/>
      <c r="J695" s="247"/>
      <c r="L695" s="20"/>
    </row>
    <row r="696" spans="4:12">
      <c r="D696" s="20"/>
      <c r="H696" s="20"/>
      <c r="I696" s="14"/>
      <c r="J696" s="247"/>
      <c r="L696" s="20"/>
    </row>
    <row r="697" spans="4:12">
      <c r="D697" s="20"/>
      <c r="H697" s="20"/>
      <c r="I697" s="14"/>
      <c r="J697" s="247"/>
      <c r="L697" s="20"/>
    </row>
    <row r="698" spans="4:12">
      <c r="D698" s="20"/>
      <c r="H698" s="20"/>
      <c r="I698" s="14"/>
      <c r="J698" s="247"/>
      <c r="L698" s="20"/>
    </row>
    <row r="699" spans="4:12">
      <c r="D699" s="20"/>
      <c r="H699" s="20"/>
      <c r="I699" s="14"/>
      <c r="J699" s="247"/>
      <c r="L699" s="20"/>
    </row>
    <row r="700" spans="4:12">
      <c r="D700" s="20"/>
      <c r="H700" s="20"/>
      <c r="I700" s="14"/>
      <c r="J700" s="247"/>
      <c r="L700" s="20"/>
    </row>
    <row r="701" spans="4:12">
      <c r="D701" s="20"/>
      <c r="H701" s="20"/>
      <c r="I701" s="14"/>
      <c r="J701" s="247"/>
      <c r="L701" s="20"/>
    </row>
    <row r="702" spans="4:12">
      <c r="D702" s="20"/>
      <c r="H702" s="20"/>
      <c r="I702" s="14"/>
      <c r="J702" s="247"/>
      <c r="L702" s="20"/>
    </row>
    <row r="703" spans="4:12">
      <c r="D703" s="20"/>
      <c r="H703" s="20"/>
      <c r="I703" s="14"/>
      <c r="J703" s="247"/>
      <c r="L703" s="20"/>
    </row>
    <row r="704" spans="4:12">
      <c r="D704" s="20"/>
      <c r="H704" s="20"/>
      <c r="I704" s="14"/>
      <c r="J704" s="247"/>
      <c r="L704" s="20"/>
    </row>
    <row r="705" spans="4:12">
      <c r="D705" s="20"/>
      <c r="H705" s="20"/>
      <c r="I705" s="14"/>
      <c r="J705" s="247"/>
      <c r="L705" s="20"/>
    </row>
    <row r="706" spans="4:12">
      <c r="D706" s="20"/>
      <c r="H706" s="20"/>
      <c r="I706" s="14"/>
      <c r="J706" s="247"/>
      <c r="L706" s="20"/>
    </row>
    <row r="707" spans="4:12">
      <c r="D707" s="20"/>
      <c r="H707" s="20"/>
      <c r="I707" s="14"/>
      <c r="J707" s="247"/>
      <c r="L707" s="20"/>
    </row>
    <row r="708" spans="4:12">
      <c r="D708" s="20"/>
      <c r="H708" s="20"/>
      <c r="I708" s="14"/>
      <c r="J708" s="247"/>
      <c r="L708" s="20"/>
    </row>
    <row r="709" spans="4:12">
      <c r="D709" s="20"/>
      <c r="H709" s="20"/>
      <c r="I709" s="14"/>
      <c r="J709" s="247"/>
      <c r="L709" s="20"/>
    </row>
    <row r="710" spans="4:12">
      <c r="D710" s="20"/>
      <c r="H710" s="20"/>
      <c r="I710" s="14"/>
      <c r="J710" s="247"/>
      <c r="L710" s="20"/>
    </row>
    <row r="711" spans="4:12">
      <c r="D711" s="20"/>
      <c r="H711" s="20"/>
      <c r="I711" s="14"/>
      <c r="J711" s="247"/>
      <c r="L711" s="20"/>
    </row>
    <row r="712" spans="4:12">
      <c r="D712" s="20"/>
      <c r="H712" s="20"/>
      <c r="I712" s="14"/>
      <c r="J712" s="247"/>
      <c r="L712" s="20"/>
    </row>
    <row r="713" spans="4:12">
      <c r="D713" s="20"/>
      <c r="H713" s="20"/>
      <c r="I713" s="14"/>
      <c r="J713" s="247"/>
      <c r="L713" s="20"/>
    </row>
    <row r="714" spans="4:12">
      <c r="D714" s="20"/>
      <c r="H714" s="20"/>
      <c r="I714" s="14"/>
      <c r="J714" s="247"/>
      <c r="L714" s="20"/>
    </row>
    <row r="715" spans="4:12">
      <c r="D715" s="20"/>
      <c r="H715" s="20"/>
      <c r="I715" s="14"/>
      <c r="J715" s="247"/>
      <c r="L715" s="20"/>
    </row>
    <row r="716" spans="4:12">
      <c r="D716" s="20"/>
      <c r="H716" s="20"/>
      <c r="I716" s="14"/>
      <c r="J716" s="247"/>
      <c r="L716" s="20"/>
    </row>
    <row r="717" spans="4:12">
      <c r="D717" s="20"/>
      <c r="H717" s="20"/>
      <c r="I717" s="14"/>
      <c r="J717" s="247"/>
      <c r="L717" s="20"/>
    </row>
    <row r="718" spans="4:12">
      <c r="D718" s="20"/>
      <c r="H718" s="20"/>
      <c r="I718" s="14"/>
      <c r="J718" s="247"/>
      <c r="L718" s="20"/>
    </row>
    <row r="719" spans="4:12">
      <c r="D719" s="20"/>
      <c r="H719" s="20"/>
      <c r="I719" s="14"/>
      <c r="J719" s="247"/>
      <c r="L719" s="20"/>
    </row>
    <row r="720" spans="4:12">
      <c r="D720" s="20"/>
      <c r="H720" s="20"/>
      <c r="I720" s="14"/>
      <c r="J720" s="247"/>
      <c r="L720" s="20"/>
    </row>
    <row r="721" spans="4:12">
      <c r="D721" s="20"/>
      <c r="H721" s="20"/>
      <c r="I721" s="14"/>
      <c r="J721" s="247"/>
      <c r="L721" s="20"/>
    </row>
    <row r="722" spans="4:12">
      <c r="D722" s="20"/>
      <c r="H722" s="20"/>
      <c r="I722" s="14"/>
      <c r="J722" s="247"/>
      <c r="L722" s="20"/>
    </row>
    <row r="723" spans="4:12">
      <c r="D723" s="20"/>
      <c r="H723" s="20"/>
      <c r="I723" s="14"/>
      <c r="J723" s="247"/>
      <c r="L723" s="20"/>
    </row>
    <row r="724" spans="4:12">
      <c r="D724" s="20"/>
      <c r="H724" s="20"/>
      <c r="I724" s="14"/>
      <c r="J724" s="247"/>
      <c r="L724" s="20"/>
    </row>
    <row r="725" spans="4:12">
      <c r="D725" s="20"/>
      <c r="H725" s="20"/>
      <c r="I725" s="14"/>
      <c r="J725" s="247"/>
      <c r="L725" s="20"/>
    </row>
    <row r="726" spans="4:12">
      <c r="D726" s="20"/>
      <c r="H726" s="20"/>
      <c r="I726" s="14"/>
      <c r="J726" s="247"/>
      <c r="L726" s="20"/>
    </row>
    <row r="727" spans="4:12">
      <c r="D727" s="20"/>
      <c r="H727" s="20"/>
      <c r="I727" s="14"/>
      <c r="J727" s="247"/>
      <c r="L727" s="20"/>
    </row>
    <row r="728" spans="4:12">
      <c r="D728" s="20"/>
      <c r="H728" s="20"/>
      <c r="I728" s="14"/>
      <c r="J728" s="247"/>
      <c r="L728" s="20"/>
    </row>
    <row r="729" spans="4:12">
      <c r="D729" s="20"/>
      <c r="H729" s="20"/>
      <c r="I729" s="14"/>
      <c r="J729" s="247"/>
      <c r="L729" s="20"/>
    </row>
    <row r="730" spans="4:12">
      <c r="D730" s="20"/>
      <c r="H730" s="20"/>
      <c r="I730" s="14"/>
      <c r="J730" s="247"/>
      <c r="L730" s="20"/>
    </row>
    <row r="731" spans="4:12">
      <c r="D731" s="20"/>
      <c r="H731" s="20"/>
      <c r="I731" s="14"/>
      <c r="J731" s="247"/>
      <c r="L731" s="20"/>
    </row>
    <row r="732" spans="4:12">
      <c r="D732" s="20"/>
      <c r="H732" s="20"/>
      <c r="I732" s="14"/>
      <c r="J732" s="247"/>
      <c r="L732" s="20"/>
    </row>
    <row r="733" spans="4:12">
      <c r="D733" s="20"/>
      <c r="H733" s="20"/>
      <c r="I733" s="14"/>
      <c r="J733" s="247"/>
      <c r="L733" s="20"/>
    </row>
    <row r="734" spans="4:12">
      <c r="D734" s="20"/>
      <c r="H734" s="20"/>
      <c r="I734" s="14"/>
      <c r="J734" s="247"/>
      <c r="L734" s="20"/>
    </row>
    <row r="735" spans="4:12">
      <c r="D735" s="20"/>
      <c r="H735" s="20"/>
      <c r="I735" s="14"/>
      <c r="J735" s="247"/>
      <c r="L735" s="20"/>
    </row>
    <row r="736" spans="4:12">
      <c r="D736" s="20"/>
      <c r="H736" s="20"/>
      <c r="I736" s="14"/>
      <c r="J736" s="247"/>
      <c r="L736" s="20"/>
    </row>
    <row r="737" spans="4:12">
      <c r="D737" s="20"/>
      <c r="H737" s="20"/>
      <c r="I737" s="14"/>
      <c r="J737" s="247"/>
      <c r="L737" s="20"/>
    </row>
    <row r="738" spans="4:12">
      <c r="D738" s="20"/>
      <c r="H738" s="20"/>
      <c r="I738" s="14"/>
      <c r="J738" s="247"/>
      <c r="L738" s="20"/>
    </row>
    <row r="739" spans="4:12">
      <c r="D739" s="20"/>
      <c r="H739" s="20"/>
      <c r="I739" s="14"/>
      <c r="J739" s="247"/>
      <c r="L739" s="20"/>
    </row>
    <row r="740" spans="4:12">
      <c r="D740" s="20"/>
      <c r="H740" s="20"/>
      <c r="I740" s="14"/>
      <c r="J740" s="247"/>
      <c r="L740" s="20"/>
    </row>
    <row r="741" spans="4:12">
      <c r="D741" s="20"/>
      <c r="H741" s="20"/>
      <c r="I741" s="14"/>
      <c r="J741" s="247"/>
      <c r="L741" s="20"/>
    </row>
    <row r="742" spans="4:12">
      <c r="D742" s="20"/>
      <c r="H742" s="20"/>
      <c r="I742" s="14"/>
      <c r="J742" s="247"/>
      <c r="L742" s="20"/>
    </row>
    <row r="743" spans="4:12">
      <c r="D743" s="20"/>
      <c r="H743" s="20"/>
      <c r="I743" s="14"/>
      <c r="J743" s="247"/>
      <c r="L743" s="20"/>
    </row>
    <row r="744" spans="4:12">
      <c r="D744" s="20"/>
      <c r="H744" s="20"/>
      <c r="I744" s="14"/>
      <c r="J744" s="247"/>
      <c r="L744" s="20"/>
    </row>
    <row r="745" spans="4:12">
      <c r="D745" s="20"/>
      <c r="H745" s="20"/>
      <c r="I745" s="14"/>
      <c r="J745" s="247"/>
      <c r="L745" s="20"/>
    </row>
    <row r="746" spans="4:12">
      <c r="D746" s="20"/>
      <c r="H746" s="20"/>
      <c r="I746" s="14"/>
      <c r="J746" s="247"/>
      <c r="L746" s="20"/>
    </row>
    <row r="747" spans="4:12">
      <c r="D747" s="20"/>
      <c r="H747" s="20"/>
      <c r="I747" s="14"/>
      <c r="J747" s="247"/>
      <c r="L747" s="20"/>
    </row>
    <row r="748" spans="4:12">
      <c r="D748" s="20"/>
      <c r="H748" s="20"/>
      <c r="I748" s="14"/>
      <c r="J748" s="247"/>
      <c r="L748" s="20"/>
    </row>
    <row r="749" spans="4:12">
      <c r="D749" s="20"/>
      <c r="H749" s="20"/>
      <c r="I749" s="14"/>
      <c r="J749" s="247"/>
      <c r="L749" s="20"/>
    </row>
    <row r="750" spans="4:12">
      <c r="D750" s="20"/>
      <c r="H750" s="20"/>
      <c r="I750" s="14"/>
      <c r="J750" s="247"/>
      <c r="L750" s="20"/>
    </row>
    <row r="751" spans="4:12">
      <c r="D751" s="20"/>
      <c r="H751" s="20"/>
      <c r="I751" s="14"/>
      <c r="J751" s="247"/>
      <c r="L751" s="20"/>
    </row>
    <row r="752" spans="4:12">
      <c r="D752" s="20"/>
      <c r="H752" s="20"/>
      <c r="I752" s="14"/>
      <c r="J752" s="247"/>
      <c r="L752" s="20"/>
    </row>
    <row r="753" spans="4:12">
      <c r="D753" s="20"/>
      <c r="H753" s="20"/>
      <c r="I753" s="14"/>
      <c r="J753" s="247"/>
      <c r="L753" s="20"/>
    </row>
    <row r="754" spans="4:12">
      <c r="D754" s="20"/>
      <c r="H754" s="20"/>
      <c r="I754" s="14"/>
      <c r="J754" s="247"/>
      <c r="L754" s="20"/>
    </row>
    <row r="755" spans="4:12">
      <c r="D755" s="20"/>
      <c r="H755" s="20"/>
      <c r="I755" s="14"/>
      <c r="J755" s="247"/>
      <c r="L755" s="20"/>
    </row>
    <row r="756" spans="4:12">
      <c r="D756" s="20"/>
      <c r="H756" s="20"/>
      <c r="I756" s="14"/>
      <c r="J756" s="247"/>
      <c r="L756" s="20"/>
    </row>
    <row r="757" spans="4:12">
      <c r="D757" s="20"/>
      <c r="H757" s="20"/>
      <c r="I757" s="14"/>
      <c r="J757" s="247"/>
      <c r="L757" s="20"/>
    </row>
    <row r="758" spans="4:12">
      <c r="D758" s="20"/>
      <c r="H758" s="20"/>
      <c r="I758" s="14"/>
      <c r="J758" s="247"/>
      <c r="L758" s="20"/>
    </row>
    <row r="759" spans="4:12">
      <c r="D759" s="20"/>
      <c r="H759" s="20"/>
      <c r="I759" s="14"/>
      <c r="J759" s="247"/>
      <c r="L759" s="20"/>
    </row>
    <row r="760" spans="4:12">
      <c r="D760" s="20"/>
      <c r="H760" s="20"/>
      <c r="I760" s="14"/>
      <c r="J760" s="247"/>
      <c r="L760" s="20"/>
    </row>
    <row r="761" spans="4:12">
      <c r="D761" s="20"/>
      <c r="H761" s="20"/>
      <c r="I761" s="14"/>
      <c r="J761" s="247"/>
      <c r="L761" s="20"/>
    </row>
    <row r="762" spans="4:12">
      <c r="D762" s="20"/>
      <c r="H762" s="20"/>
      <c r="I762" s="14"/>
      <c r="J762" s="247"/>
      <c r="L762" s="20"/>
    </row>
    <row r="763" spans="4:12">
      <c r="D763" s="20"/>
      <c r="H763" s="20"/>
      <c r="I763" s="14"/>
      <c r="J763" s="247"/>
      <c r="L763" s="20"/>
    </row>
    <row r="764" spans="4:12">
      <c r="D764" s="20"/>
      <c r="H764" s="20"/>
      <c r="I764" s="14"/>
      <c r="J764" s="247"/>
      <c r="L764" s="20"/>
    </row>
    <row r="765" spans="4:12">
      <c r="D765" s="20"/>
      <c r="H765" s="20"/>
      <c r="I765" s="14"/>
      <c r="J765" s="247"/>
      <c r="L765" s="20"/>
    </row>
    <row r="766" spans="4:12">
      <c r="D766" s="20"/>
      <c r="H766" s="20"/>
      <c r="I766" s="14"/>
      <c r="J766" s="247"/>
      <c r="L766" s="20"/>
    </row>
    <row r="767" spans="4:12">
      <c r="D767" s="20"/>
      <c r="H767" s="20"/>
      <c r="I767" s="14"/>
      <c r="J767" s="247"/>
      <c r="L767" s="20"/>
    </row>
    <row r="768" spans="4:12">
      <c r="D768" s="20"/>
      <c r="H768" s="20"/>
      <c r="I768" s="14"/>
      <c r="J768" s="247"/>
      <c r="L768" s="20"/>
    </row>
    <row r="769" spans="4:12">
      <c r="D769" s="20"/>
      <c r="H769" s="20"/>
      <c r="I769" s="14"/>
      <c r="J769" s="247"/>
      <c r="L769" s="20"/>
    </row>
    <row r="770" spans="4:12">
      <c r="D770" s="20"/>
      <c r="H770" s="20"/>
      <c r="I770" s="14"/>
      <c r="J770" s="247"/>
      <c r="L770" s="20"/>
    </row>
    <row r="771" spans="4:12">
      <c r="D771" s="20"/>
      <c r="H771" s="20"/>
      <c r="I771" s="14"/>
      <c r="J771" s="247"/>
      <c r="L771" s="20"/>
    </row>
    <row r="772" spans="4:12">
      <c r="D772" s="20"/>
      <c r="H772" s="20"/>
      <c r="I772" s="14"/>
      <c r="J772" s="247"/>
      <c r="L772" s="20"/>
    </row>
    <row r="773" spans="4:12">
      <c r="D773" s="20"/>
      <c r="H773" s="20"/>
      <c r="I773" s="14"/>
      <c r="J773" s="247"/>
      <c r="L773" s="20"/>
    </row>
    <row r="774" spans="4:12">
      <c r="D774" s="20"/>
      <c r="H774" s="20"/>
      <c r="I774" s="14"/>
      <c r="J774" s="247"/>
      <c r="L774" s="20"/>
    </row>
    <row r="775" spans="4:12">
      <c r="D775" s="20"/>
      <c r="H775" s="20"/>
      <c r="I775" s="14"/>
      <c r="J775" s="247"/>
      <c r="L775" s="20"/>
    </row>
    <row r="776" spans="4:12">
      <c r="D776" s="20"/>
      <c r="H776" s="20"/>
      <c r="I776" s="14"/>
      <c r="J776" s="247"/>
      <c r="L776" s="20"/>
    </row>
    <row r="777" spans="4:12">
      <c r="D777" s="20"/>
      <c r="H777" s="20"/>
      <c r="I777" s="14"/>
      <c r="J777" s="247"/>
      <c r="L777" s="20"/>
    </row>
    <row r="778" spans="4:12">
      <c r="D778" s="20"/>
      <c r="H778" s="20"/>
      <c r="I778" s="14"/>
      <c r="J778" s="247"/>
      <c r="L778" s="20"/>
    </row>
    <row r="779" spans="4:12">
      <c r="D779" s="20"/>
      <c r="H779" s="20"/>
      <c r="I779" s="14"/>
      <c r="J779" s="247"/>
      <c r="L779" s="20"/>
    </row>
    <row r="780" spans="4:12">
      <c r="D780" s="20"/>
      <c r="H780" s="20"/>
      <c r="I780" s="14"/>
      <c r="J780" s="247"/>
      <c r="L780" s="20"/>
    </row>
    <row r="781" spans="4:12">
      <c r="D781" s="20"/>
      <c r="H781" s="20"/>
      <c r="I781" s="14"/>
      <c r="J781" s="247"/>
      <c r="L781" s="20"/>
    </row>
    <row r="782" spans="4:12">
      <c r="D782" s="20"/>
      <c r="H782" s="20"/>
      <c r="I782" s="14"/>
      <c r="J782" s="247"/>
      <c r="L782" s="20"/>
    </row>
    <row r="783" spans="4:12">
      <c r="D783" s="20"/>
      <c r="H783" s="20"/>
      <c r="I783" s="14"/>
      <c r="J783" s="247"/>
      <c r="L783" s="20"/>
    </row>
    <row r="784" spans="4:12">
      <c r="D784" s="20"/>
      <c r="H784" s="20"/>
      <c r="I784" s="14"/>
      <c r="J784" s="247"/>
      <c r="L784" s="20"/>
    </row>
    <row r="785" spans="1:19">
      <c r="D785" s="20"/>
      <c r="H785" s="20"/>
      <c r="I785" s="14"/>
      <c r="J785" s="247"/>
      <c r="L785" s="20"/>
    </row>
    <row r="786" spans="1:19" s="14" customFormat="1">
      <c r="A786" s="20"/>
      <c r="B786" s="245"/>
      <c r="C786" s="246"/>
      <c r="D786" s="20"/>
      <c r="F786" s="246"/>
      <c r="G786" s="247"/>
      <c r="H786" s="20"/>
      <c r="J786" s="247"/>
      <c r="K786" s="247"/>
      <c r="L786" s="20"/>
      <c r="M786" s="20"/>
      <c r="N786" s="20"/>
      <c r="O786" s="20"/>
      <c r="P786" s="20"/>
      <c r="Q786" s="20"/>
      <c r="R786" s="20"/>
      <c r="S786" s="20"/>
    </row>
    <row r="787" spans="1:19" s="14" customFormat="1">
      <c r="A787" s="20"/>
      <c r="B787" s="245"/>
      <c r="C787" s="246"/>
      <c r="D787" s="20"/>
      <c r="F787" s="246"/>
      <c r="G787" s="247"/>
      <c r="H787" s="20"/>
      <c r="J787" s="247"/>
      <c r="K787" s="247"/>
      <c r="L787" s="20"/>
      <c r="M787" s="20"/>
      <c r="N787" s="20"/>
      <c r="O787" s="20"/>
      <c r="P787" s="20"/>
      <c r="Q787" s="20"/>
      <c r="R787" s="20"/>
      <c r="S787" s="20"/>
    </row>
    <row r="788" spans="1:19" s="14" customFormat="1">
      <c r="A788" s="20"/>
      <c r="B788" s="245"/>
      <c r="C788" s="246"/>
      <c r="D788" s="20"/>
      <c r="F788" s="246"/>
      <c r="G788" s="247"/>
      <c r="H788" s="20"/>
      <c r="J788" s="247"/>
      <c r="K788" s="247"/>
      <c r="L788" s="20"/>
      <c r="M788" s="20"/>
      <c r="N788" s="20"/>
      <c r="O788" s="20"/>
      <c r="P788" s="20"/>
      <c r="Q788" s="20"/>
      <c r="R788" s="20"/>
      <c r="S788" s="20"/>
    </row>
    <row r="789" spans="1:19" s="14" customFormat="1">
      <c r="A789" s="20"/>
      <c r="B789" s="245"/>
      <c r="C789" s="246"/>
      <c r="D789" s="20"/>
      <c r="F789" s="246"/>
      <c r="G789" s="247"/>
      <c r="H789" s="248"/>
      <c r="I789" s="15"/>
      <c r="J789" s="249"/>
      <c r="K789" s="247"/>
      <c r="L789" s="248"/>
      <c r="M789" s="20"/>
      <c r="N789" s="20"/>
      <c r="O789" s="20"/>
      <c r="P789" s="20"/>
      <c r="Q789" s="20"/>
      <c r="R789" s="20"/>
      <c r="S789" s="20"/>
    </row>
    <row r="790" spans="1:19">
      <c r="D790" s="20"/>
    </row>
    <row r="791" spans="1:19">
      <c r="D791" s="20"/>
    </row>
    <row r="792" spans="1:19">
      <c r="D792" s="20"/>
    </row>
  </sheetData>
  <mergeCells count="6">
    <mergeCell ref="I5:L5"/>
    <mergeCell ref="B407:D407"/>
    <mergeCell ref="B5:B6"/>
    <mergeCell ref="C5:C6"/>
    <mergeCell ref="D5:D6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16B0-BE57-4331-89B5-F2552AC98337}">
  <sheetPr>
    <pageSetUpPr fitToPage="1"/>
  </sheetPr>
  <dimension ref="B1:W404"/>
  <sheetViews>
    <sheetView showZeros="0" tabSelected="1" workbookViewId="0">
      <selection activeCell="O10" sqref="O10"/>
    </sheetView>
  </sheetViews>
  <sheetFormatPr defaultRowHeight="21.95" customHeight="1"/>
  <cols>
    <col min="1" max="1" width="1.125" style="265" customWidth="1"/>
    <col min="2" max="2" width="11.625" style="289" customWidth="1"/>
    <col min="3" max="3" width="4.75" style="288" customWidth="1"/>
    <col min="4" max="4" width="32.75" style="265" customWidth="1"/>
    <col min="5" max="5" width="5.75" style="288" customWidth="1"/>
    <col min="6" max="6" width="14.625" style="24" customWidth="1"/>
    <col min="7" max="7" width="15.625" style="24" customWidth="1"/>
    <col min="8" max="8" width="7.875" style="265" customWidth="1"/>
    <col min="9" max="9" width="6.75" style="265" customWidth="1"/>
    <col min="10" max="10" width="12" style="265" bestFit="1" customWidth="1"/>
    <col min="11" max="11" width="5.25" style="265" bestFit="1" customWidth="1"/>
    <col min="12" max="12" width="35.375" style="265" bestFit="1" customWidth="1"/>
    <col min="13" max="13" width="5.25" style="288" bestFit="1" customWidth="1"/>
    <col min="14" max="14" width="15" style="24" bestFit="1" customWidth="1"/>
    <col min="15" max="15" width="16.25" style="24" bestFit="1" customWidth="1"/>
    <col min="16" max="16" width="7.875" style="282" customWidth="1"/>
    <col min="17" max="17" width="2.5" style="265" bestFit="1" customWidth="1"/>
    <col min="18" max="18" width="10.5" style="265" bestFit="1" customWidth="1"/>
    <col min="19" max="19" width="2.5" style="265" bestFit="1" customWidth="1"/>
    <col min="20" max="20" width="35.375" style="265" bestFit="1" customWidth="1"/>
    <col min="21" max="21" width="6.5" style="265" bestFit="1" customWidth="1"/>
    <col min="22" max="22" width="11.375" style="24" bestFit="1" customWidth="1"/>
    <col min="23" max="23" width="12.875" style="24" bestFit="1" customWidth="1"/>
    <col min="24" max="24" width="2.5" style="265" bestFit="1" customWidth="1"/>
    <col min="25" max="16384" width="9" style="265"/>
  </cols>
  <sheetData>
    <row r="1" spans="2:23" s="254" customFormat="1" ht="21.95" customHeight="1">
      <c r="B1" s="251" t="s">
        <v>1311</v>
      </c>
      <c r="C1" s="252"/>
      <c r="D1" s="253"/>
      <c r="E1" s="252"/>
      <c r="F1" s="81"/>
      <c r="G1" s="81"/>
      <c r="H1" s="253"/>
      <c r="I1" s="253"/>
      <c r="J1" s="253"/>
      <c r="K1" s="253"/>
      <c r="L1" s="253"/>
      <c r="M1" s="252"/>
      <c r="N1" s="81"/>
      <c r="O1" s="81"/>
      <c r="P1" s="253"/>
      <c r="V1" s="21"/>
      <c r="W1" s="21"/>
    </row>
    <row r="2" spans="2:23" s="258" customFormat="1" ht="21.95" customHeight="1">
      <c r="B2" s="255"/>
      <c r="C2" s="256"/>
      <c r="D2" s="257"/>
      <c r="E2" s="256"/>
      <c r="F2" s="82"/>
      <c r="G2" s="82"/>
      <c r="H2" s="256"/>
      <c r="I2" s="256"/>
      <c r="J2" s="257"/>
      <c r="K2" s="257"/>
      <c r="L2" s="257"/>
      <c r="M2" s="256"/>
      <c r="N2" s="82"/>
      <c r="O2" s="82"/>
      <c r="P2" s="257"/>
      <c r="V2" s="22"/>
      <c r="W2" s="22"/>
    </row>
    <row r="3" spans="2:23" s="261" customFormat="1" ht="21.95" customHeight="1">
      <c r="B3" s="255" t="s">
        <v>1253</v>
      </c>
      <c r="C3" s="259"/>
      <c r="D3" s="260"/>
      <c r="E3" s="259"/>
      <c r="F3" s="83"/>
      <c r="G3" s="83"/>
      <c r="H3" s="260"/>
      <c r="I3" s="260"/>
      <c r="J3" s="260"/>
      <c r="K3" s="260"/>
      <c r="L3" s="260"/>
      <c r="M3" s="259"/>
      <c r="N3" s="83"/>
      <c r="O3" s="83"/>
      <c r="P3" s="260"/>
      <c r="V3" s="23"/>
      <c r="W3" s="23"/>
    </row>
    <row r="4" spans="2:23" ht="21.95" customHeight="1" thickBot="1">
      <c r="B4" s="255" t="s">
        <v>1</v>
      </c>
      <c r="C4" s="262"/>
      <c r="D4" s="263"/>
      <c r="E4" s="262"/>
      <c r="F4" s="84"/>
      <c r="G4" s="84"/>
      <c r="H4" s="264" t="s">
        <v>1254</v>
      </c>
      <c r="I4" s="264"/>
      <c r="J4" s="255" t="s">
        <v>1255</v>
      </c>
      <c r="K4" s="262"/>
      <c r="L4" s="263"/>
      <c r="M4" s="262"/>
      <c r="N4" s="85"/>
      <c r="O4" s="85"/>
      <c r="P4" s="264" t="s">
        <v>1254</v>
      </c>
    </row>
    <row r="5" spans="2:23" ht="21.95" customHeight="1" thickBot="1">
      <c r="B5" s="266" t="s">
        <v>1256</v>
      </c>
      <c r="C5" s="267" t="s">
        <v>1257</v>
      </c>
      <c r="D5" s="267" t="s">
        <v>1258</v>
      </c>
      <c r="E5" s="267" t="s">
        <v>1259</v>
      </c>
      <c r="F5" s="132" t="s">
        <v>1260</v>
      </c>
      <c r="G5" s="132" t="s">
        <v>1261</v>
      </c>
      <c r="H5" s="268" t="s">
        <v>1262</v>
      </c>
      <c r="I5" s="269"/>
      <c r="J5" s="270" t="s">
        <v>1256</v>
      </c>
      <c r="K5" s="267" t="s">
        <v>1257</v>
      </c>
      <c r="L5" s="267" t="s">
        <v>1258</v>
      </c>
      <c r="M5" s="271" t="s">
        <v>1259</v>
      </c>
      <c r="N5" s="132" t="s">
        <v>1263</v>
      </c>
      <c r="O5" s="132" t="s">
        <v>1264</v>
      </c>
      <c r="P5" s="268" t="s">
        <v>1262</v>
      </c>
    </row>
    <row r="6" spans="2:23" ht="21.95" customHeight="1">
      <c r="B6" s="128" t="s">
        <v>10</v>
      </c>
      <c r="C6" s="46">
        <v>1</v>
      </c>
      <c r="D6" s="129" t="s">
        <v>11</v>
      </c>
      <c r="E6" s="130"/>
      <c r="F6" s="103">
        <v>0</v>
      </c>
      <c r="G6" s="103">
        <v>52055242</v>
      </c>
      <c r="H6" s="131">
        <f t="shared" ref="H6:H69" si="0">G6/$G$402*100</f>
        <v>0.37147693432495837</v>
      </c>
      <c r="I6" s="272"/>
      <c r="J6" s="128" t="s">
        <v>10</v>
      </c>
      <c r="K6" s="273" t="s">
        <v>1294</v>
      </c>
      <c r="L6" s="129" t="s">
        <v>11</v>
      </c>
      <c r="M6" s="133"/>
      <c r="N6" s="103">
        <v>0</v>
      </c>
      <c r="O6" s="103">
        <v>385759870</v>
      </c>
      <c r="P6" s="388">
        <f>O6/$O$392*100</f>
        <v>5.3596686051984328</v>
      </c>
    </row>
    <row r="7" spans="2:23" ht="21.95" customHeight="1">
      <c r="B7" s="38" t="s">
        <v>16</v>
      </c>
      <c r="C7" s="34">
        <v>2</v>
      </c>
      <c r="D7" s="36" t="s">
        <v>17</v>
      </c>
      <c r="E7" s="88" t="s">
        <v>18</v>
      </c>
      <c r="F7" s="37">
        <v>323</v>
      </c>
      <c r="G7" s="37">
        <v>456777</v>
      </c>
      <c r="H7" s="89">
        <f t="shared" si="0"/>
        <v>3.2596548034519082E-3</v>
      </c>
      <c r="I7" s="272"/>
      <c r="J7" s="38" t="s">
        <v>16</v>
      </c>
      <c r="K7" s="274" t="s">
        <v>1295</v>
      </c>
      <c r="L7" s="36" t="s">
        <v>17</v>
      </c>
      <c r="M7" s="59" t="s">
        <v>18</v>
      </c>
      <c r="N7" s="37">
        <v>65762</v>
      </c>
      <c r="O7" s="37">
        <v>36239106</v>
      </c>
      <c r="P7" s="389">
        <f t="shared" ref="P7:P70" si="1">O7/$O$392*100</f>
        <v>0.50349871465027751</v>
      </c>
    </row>
    <row r="8" spans="2:23" ht="21.95" customHeight="1">
      <c r="B8" s="38" t="s">
        <v>19</v>
      </c>
      <c r="C8" s="34">
        <v>2</v>
      </c>
      <c r="D8" s="36" t="s">
        <v>20</v>
      </c>
      <c r="E8" s="88" t="s">
        <v>18</v>
      </c>
      <c r="F8" s="37">
        <v>1910</v>
      </c>
      <c r="G8" s="37">
        <v>812135</v>
      </c>
      <c r="H8" s="89">
        <f t="shared" si="0"/>
        <v>5.7955627227321335E-3</v>
      </c>
      <c r="I8" s="272"/>
      <c r="J8" s="43" t="s">
        <v>820</v>
      </c>
      <c r="K8" s="275" t="s">
        <v>1289</v>
      </c>
      <c r="L8" s="41" t="s">
        <v>1265</v>
      </c>
      <c r="M8" s="60" t="s">
        <v>18</v>
      </c>
      <c r="N8" s="42">
        <v>2411</v>
      </c>
      <c r="O8" s="42">
        <v>2108781</v>
      </c>
      <c r="P8" s="390">
        <f t="shared" si="1"/>
        <v>2.9298971199204719E-2</v>
      </c>
    </row>
    <row r="9" spans="2:23" ht="21.95" customHeight="1">
      <c r="B9" s="43" t="s">
        <v>21</v>
      </c>
      <c r="C9" s="39">
        <v>3</v>
      </c>
      <c r="D9" s="41" t="s">
        <v>1266</v>
      </c>
      <c r="E9" s="72" t="s">
        <v>18</v>
      </c>
      <c r="F9" s="42">
        <v>8</v>
      </c>
      <c r="G9" s="42">
        <v>12529</v>
      </c>
      <c r="H9" s="276">
        <f t="shared" si="0"/>
        <v>8.9409525944714738E-5</v>
      </c>
      <c r="I9" s="272"/>
      <c r="J9" s="43" t="s">
        <v>822</v>
      </c>
      <c r="K9" s="275" t="s">
        <v>1289</v>
      </c>
      <c r="L9" s="41" t="s">
        <v>1267</v>
      </c>
      <c r="M9" s="60" t="s">
        <v>18</v>
      </c>
      <c r="N9" s="42">
        <v>56</v>
      </c>
      <c r="O9" s="42">
        <v>69761</v>
      </c>
      <c r="P9" s="390">
        <f t="shared" si="1"/>
        <v>9.6924504243338708E-4</v>
      </c>
    </row>
    <row r="10" spans="2:23" ht="21.95" customHeight="1">
      <c r="B10" s="38" t="s">
        <v>23</v>
      </c>
      <c r="C10" s="34">
        <v>2</v>
      </c>
      <c r="D10" s="36" t="s">
        <v>24</v>
      </c>
      <c r="E10" s="88" t="s">
        <v>18</v>
      </c>
      <c r="F10" s="37">
        <v>16177</v>
      </c>
      <c r="G10" s="37">
        <v>7297518</v>
      </c>
      <c r="H10" s="89">
        <f t="shared" si="0"/>
        <v>5.2076592302100939E-2</v>
      </c>
      <c r="I10" s="272"/>
      <c r="J10" s="43" t="s">
        <v>824</v>
      </c>
      <c r="K10" s="275" t="s">
        <v>1289</v>
      </c>
      <c r="L10" s="41" t="s">
        <v>1268</v>
      </c>
      <c r="M10" s="60" t="s">
        <v>18</v>
      </c>
      <c r="N10" s="42">
        <v>6397</v>
      </c>
      <c r="O10" s="42">
        <v>3646873</v>
      </c>
      <c r="P10" s="390">
        <f t="shared" si="1"/>
        <v>5.0668906346442472E-2</v>
      </c>
    </row>
    <row r="11" spans="2:23" ht="21.95" customHeight="1">
      <c r="B11" s="43" t="s">
        <v>25</v>
      </c>
      <c r="C11" s="39">
        <v>3</v>
      </c>
      <c r="D11" s="41" t="s">
        <v>1269</v>
      </c>
      <c r="E11" s="72" t="s">
        <v>18</v>
      </c>
      <c r="F11" s="42">
        <v>14828</v>
      </c>
      <c r="G11" s="42">
        <v>4301903</v>
      </c>
      <c r="H11" s="276">
        <f t="shared" si="0"/>
        <v>3.0699266333318393E-2</v>
      </c>
      <c r="I11" s="272"/>
      <c r="J11" s="43" t="s">
        <v>826</v>
      </c>
      <c r="K11" s="275" t="s">
        <v>1284</v>
      </c>
      <c r="L11" s="41" t="s">
        <v>827</v>
      </c>
      <c r="M11" s="60" t="s">
        <v>18</v>
      </c>
      <c r="N11" s="42">
        <v>6397</v>
      </c>
      <c r="O11" s="42">
        <v>3646873</v>
      </c>
      <c r="P11" s="390">
        <f t="shared" si="1"/>
        <v>5.0668906346442472E-2</v>
      </c>
    </row>
    <row r="12" spans="2:23" ht="21.95" customHeight="1">
      <c r="B12" s="43" t="s">
        <v>27</v>
      </c>
      <c r="C12" s="39">
        <v>4</v>
      </c>
      <c r="D12" s="41" t="s">
        <v>28</v>
      </c>
      <c r="E12" s="72" t="s">
        <v>18</v>
      </c>
      <c r="F12" s="42">
        <v>14293</v>
      </c>
      <c r="G12" s="42">
        <v>2737717</v>
      </c>
      <c r="H12" s="276">
        <f t="shared" si="0"/>
        <v>1.9536912693813278E-2</v>
      </c>
      <c r="I12" s="272"/>
      <c r="J12" s="43" t="s">
        <v>828</v>
      </c>
      <c r="K12" s="275" t="s">
        <v>1289</v>
      </c>
      <c r="L12" s="41" t="s">
        <v>1270</v>
      </c>
      <c r="M12" s="60" t="s">
        <v>18</v>
      </c>
      <c r="N12" s="42">
        <v>16283</v>
      </c>
      <c r="O12" s="42">
        <v>6085429</v>
      </c>
      <c r="P12" s="390">
        <f t="shared" si="1"/>
        <v>8.4549703836389448E-2</v>
      </c>
    </row>
    <row r="13" spans="2:23" ht="21.95" customHeight="1">
      <c r="B13" s="43" t="s">
        <v>29</v>
      </c>
      <c r="C13" s="39">
        <v>5</v>
      </c>
      <c r="D13" s="41" t="s">
        <v>30</v>
      </c>
      <c r="E13" s="72" t="s">
        <v>18</v>
      </c>
      <c r="F13" s="42">
        <v>0</v>
      </c>
      <c r="G13" s="42">
        <v>1310</v>
      </c>
      <c r="H13" s="276">
        <f t="shared" si="0"/>
        <v>9.3484299614954345E-6</v>
      </c>
      <c r="I13" s="272"/>
      <c r="J13" s="43" t="s">
        <v>830</v>
      </c>
      <c r="K13" s="275" t="s">
        <v>1289</v>
      </c>
      <c r="L13" s="41" t="s">
        <v>831</v>
      </c>
      <c r="M13" s="60" t="s">
        <v>35</v>
      </c>
      <c r="N13" s="42">
        <v>7681</v>
      </c>
      <c r="O13" s="42">
        <v>17468</v>
      </c>
      <c r="P13" s="390">
        <f t="shared" si="1"/>
        <v>2.4269681342335123E-4</v>
      </c>
    </row>
    <row r="14" spans="2:23" ht="21.95" customHeight="1">
      <c r="B14" s="43" t="s">
        <v>31</v>
      </c>
      <c r="C14" s="39">
        <v>5</v>
      </c>
      <c r="D14" s="41" t="s">
        <v>32</v>
      </c>
      <c r="E14" s="72" t="s">
        <v>18</v>
      </c>
      <c r="F14" s="42">
        <v>0</v>
      </c>
      <c r="G14" s="42">
        <v>1717</v>
      </c>
      <c r="H14" s="276">
        <f t="shared" si="0"/>
        <v>1.2252865835028749E-5</v>
      </c>
      <c r="I14" s="272"/>
      <c r="J14" s="38" t="s">
        <v>19</v>
      </c>
      <c r="K14" s="274" t="s">
        <v>1295</v>
      </c>
      <c r="L14" s="36" t="s">
        <v>20</v>
      </c>
      <c r="M14" s="59" t="s">
        <v>18</v>
      </c>
      <c r="N14" s="37">
        <v>19382</v>
      </c>
      <c r="O14" s="37">
        <v>11664967</v>
      </c>
      <c r="P14" s="389">
        <f t="shared" si="1"/>
        <v>0.16207066175798884</v>
      </c>
    </row>
    <row r="15" spans="2:23" ht="21.95" customHeight="1">
      <c r="B15" s="43" t="s">
        <v>33</v>
      </c>
      <c r="C15" s="39">
        <v>5</v>
      </c>
      <c r="D15" s="41" t="s">
        <v>34</v>
      </c>
      <c r="E15" s="72" t="s">
        <v>35</v>
      </c>
      <c r="F15" s="42">
        <v>2370</v>
      </c>
      <c r="G15" s="42">
        <v>2569</v>
      </c>
      <c r="H15" s="276">
        <f t="shared" si="0"/>
        <v>1.8332913413039517E-5</v>
      </c>
      <c r="I15" s="272"/>
      <c r="J15" s="43" t="s">
        <v>21</v>
      </c>
      <c r="K15" s="275" t="s">
        <v>1289</v>
      </c>
      <c r="L15" s="41" t="s">
        <v>22</v>
      </c>
      <c r="M15" s="60" t="s">
        <v>18</v>
      </c>
      <c r="N15" s="42">
        <v>3717</v>
      </c>
      <c r="O15" s="42">
        <v>1257803</v>
      </c>
      <c r="P15" s="390">
        <f t="shared" si="1"/>
        <v>1.7475657202560765E-2</v>
      </c>
    </row>
    <row r="16" spans="2:23" ht="21.95" customHeight="1">
      <c r="B16" s="43" t="s">
        <v>36</v>
      </c>
      <c r="C16" s="39">
        <v>4</v>
      </c>
      <c r="D16" s="41" t="s">
        <v>37</v>
      </c>
      <c r="E16" s="72" t="s">
        <v>18</v>
      </c>
      <c r="F16" s="42">
        <v>540</v>
      </c>
      <c r="G16" s="42">
        <v>1562160</v>
      </c>
      <c r="H16" s="276">
        <f t="shared" si="0"/>
        <v>1.1147895685992143E-2</v>
      </c>
      <c r="I16" s="272"/>
      <c r="J16" s="43" t="s">
        <v>832</v>
      </c>
      <c r="K16" s="275" t="s">
        <v>1284</v>
      </c>
      <c r="L16" s="41" t="s">
        <v>833</v>
      </c>
      <c r="M16" s="60" t="s">
        <v>18</v>
      </c>
      <c r="N16" s="42">
        <v>313</v>
      </c>
      <c r="O16" s="42">
        <v>154663</v>
      </c>
      <c r="P16" s="390">
        <f t="shared" si="1"/>
        <v>2.1488560370102913E-3</v>
      </c>
    </row>
    <row r="17" spans="2:16" ht="21.95" customHeight="1">
      <c r="B17" s="43" t="s">
        <v>38</v>
      </c>
      <c r="C17" s="39">
        <v>5</v>
      </c>
      <c r="D17" s="41" t="s">
        <v>39</v>
      </c>
      <c r="E17" s="72" t="s">
        <v>35</v>
      </c>
      <c r="F17" s="42">
        <v>10</v>
      </c>
      <c r="G17" s="42">
        <v>41001</v>
      </c>
      <c r="H17" s="276">
        <f t="shared" si="0"/>
        <v>2.9259158538265211E-4</v>
      </c>
      <c r="I17" s="272"/>
      <c r="J17" s="43" t="s">
        <v>834</v>
      </c>
      <c r="K17" s="275" t="s">
        <v>1289</v>
      </c>
      <c r="L17" s="41" t="s">
        <v>835</v>
      </c>
      <c r="M17" s="60" t="s">
        <v>18</v>
      </c>
      <c r="N17" s="42">
        <v>625</v>
      </c>
      <c r="O17" s="42">
        <v>595457</v>
      </c>
      <c r="P17" s="390">
        <f t="shared" si="1"/>
        <v>8.2731575698779744E-3</v>
      </c>
    </row>
    <row r="18" spans="2:16" ht="21.95" customHeight="1">
      <c r="B18" s="43" t="s">
        <v>40</v>
      </c>
      <c r="C18" s="39">
        <v>3</v>
      </c>
      <c r="D18" s="41" t="s">
        <v>41</v>
      </c>
      <c r="E18" s="72" t="s">
        <v>18</v>
      </c>
      <c r="F18" s="42">
        <v>1353</v>
      </c>
      <c r="G18" s="42">
        <v>2995615</v>
      </c>
      <c r="H18" s="276">
        <f t="shared" si="0"/>
        <v>2.1377325968782553E-2</v>
      </c>
      <c r="I18" s="272"/>
      <c r="J18" s="43" t="s">
        <v>836</v>
      </c>
      <c r="K18" s="275" t="s">
        <v>1289</v>
      </c>
      <c r="L18" s="41" t="s">
        <v>837</v>
      </c>
      <c r="M18" s="60" t="s">
        <v>18</v>
      </c>
      <c r="N18" s="42">
        <v>11620</v>
      </c>
      <c r="O18" s="42">
        <v>7047616</v>
      </c>
      <c r="P18" s="390">
        <f t="shared" si="1"/>
        <v>9.7918132896234536E-2</v>
      </c>
    </row>
    <row r="19" spans="2:16" ht="21.95" customHeight="1">
      <c r="B19" s="38" t="s">
        <v>42</v>
      </c>
      <c r="C19" s="34">
        <v>2</v>
      </c>
      <c r="D19" s="36" t="s">
        <v>43</v>
      </c>
      <c r="E19" s="88" t="s">
        <v>18</v>
      </c>
      <c r="F19" s="37">
        <v>33064</v>
      </c>
      <c r="G19" s="37">
        <v>12779820</v>
      </c>
      <c r="H19" s="89">
        <f t="shared" si="0"/>
        <v>9.1199429153067613E-2</v>
      </c>
      <c r="I19" s="272"/>
      <c r="J19" s="38" t="s">
        <v>23</v>
      </c>
      <c r="K19" s="274" t="s">
        <v>1295</v>
      </c>
      <c r="L19" s="36" t="s">
        <v>24</v>
      </c>
      <c r="M19" s="59" t="s">
        <v>18</v>
      </c>
      <c r="N19" s="37">
        <v>61397</v>
      </c>
      <c r="O19" s="37">
        <v>40639224</v>
      </c>
      <c r="P19" s="389">
        <f t="shared" si="1"/>
        <v>0.56463305271340614</v>
      </c>
    </row>
    <row r="20" spans="2:16" ht="21.95" customHeight="1">
      <c r="B20" s="43" t="s">
        <v>44</v>
      </c>
      <c r="C20" s="39">
        <v>3</v>
      </c>
      <c r="D20" s="41" t="s">
        <v>45</v>
      </c>
      <c r="E20" s="72" t="s">
        <v>18</v>
      </c>
      <c r="F20" s="42">
        <v>19850</v>
      </c>
      <c r="G20" s="42">
        <v>1672938</v>
      </c>
      <c r="H20" s="276">
        <f t="shared" si="0"/>
        <v>1.1938430322842938E-2</v>
      </c>
      <c r="I20" s="272"/>
      <c r="J20" s="43" t="s">
        <v>25</v>
      </c>
      <c r="K20" s="275" t="s">
        <v>1289</v>
      </c>
      <c r="L20" s="41" t="s">
        <v>1269</v>
      </c>
      <c r="M20" s="60" t="s">
        <v>35</v>
      </c>
      <c r="N20" s="42">
        <v>46434220</v>
      </c>
      <c r="O20" s="42">
        <v>28990763</v>
      </c>
      <c r="P20" s="390">
        <f t="shared" si="1"/>
        <v>0.40279172193792045</v>
      </c>
    </row>
    <row r="21" spans="2:16" ht="21.95" customHeight="1">
      <c r="B21" s="43" t="s">
        <v>46</v>
      </c>
      <c r="C21" s="39">
        <v>3</v>
      </c>
      <c r="D21" s="41" t="s">
        <v>47</v>
      </c>
      <c r="E21" s="72" t="s">
        <v>18</v>
      </c>
      <c r="F21" s="42">
        <v>161</v>
      </c>
      <c r="G21" s="42">
        <v>52117</v>
      </c>
      <c r="H21" s="276">
        <f t="shared" si="0"/>
        <v>3.7191765213989123E-4</v>
      </c>
      <c r="I21" s="272"/>
      <c r="J21" s="43" t="s">
        <v>27</v>
      </c>
      <c r="K21" s="275" t="s">
        <v>1284</v>
      </c>
      <c r="L21" s="41" t="s">
        <v>1271</v>
      </c>
      <c r="M21" s="60" t="s">
        <v>35</v>
      </c>
      <c r="N21" s="42">
        <v>233737</v>
      </c>
      <c r="O21" s="42">
        <v>455583</v>
      </c>
      <c r="P21" s="390">
        <f t="shared" si="1"/>
        <v>6.3297768691235757E-3</v>
      </c>
    </row>
    <row r="22" spans="2:16" ht="21.95" customHeight="1">
      <c r="B22" s="38" t="s">
        <v>48</v>
      </c>
      <c r="C22" s="34">
        <v>2</v>
      </c>
      <c r="D22" s="36" t="s">
        <v>49</v>
      </c>
      <c r="E22" s="88" t="s">
        <v>35</v>
      </c>
      <c r="F22" s="37">
        <v>3795951</v>
      </c>
      <c r="G22" s="37">
        <v>3113816</v>
      </c>
      <c r="H22" s="89">
        <f t="shared" si="0"/>
        <v>2.2220832663346464E-2</v>
      </c>
      <c r="I22" s="272"/>
      <c r="J22" s="43" t="s">
        <v>36</v>
      </c>
      <c r="K22" s="275" t="s">
        <v>1284</v>
      </c>
      <c r="L22" s="41" t="s">
        <v>1272</v>
      </c>
      <c r="M22" s="60" t="s">
        <v>35</v>
      </c>
      <c r="N22" s="42">
        <v>2121025</v>
      </c>
      <c r="O22" s="42">
        <v>1954347</v>
      </c>
      <c r="P22" s="390">
        <f t="shared" si="1"/>
        <v>2.715329684128041E-2</v>
      </c>
    </row>
    <row r="23" spans="2:16" ht="21.95" customHeight="1">
      <c r="B23" s="43" t="s">
        <v>50</v>
      </c>
      <c r="C23" s="39">
        <v>3</v>
      </c>
      <c r="D23" s="41" t="s">
        <v>51</v>
      </c>
      <c r="E23" s="72" t="s">
        <v>35</v>
      </c>
      <c r="F23" s="42">
        <v>2267387</v>
      </c>
      <c r="G23" s="42">
        <v>1677501</v>
      </c>
      <c r="H23" s="276">
        <f t="shared" si="0"/>
        <v>1.1970992831174468E-2</v>
      </c>
      <c r="I23" s="272"/>
      <c r="J23" s="43" t="s">
        <v>841</v>
      </c>
      <c r="K23" s="275" t="s">
        <v>1284</v>
      </c>
      <c r="L23" s="41" t="s">
        <v>1274</v>
      </c>
      <c r="M23" s="60" t="s">
        <v>35</v>
      </c>
      <c r="N23" s="42">
        <v>40764</v>
      </c>
      <c r="O23" s="42">
        <v>28952</v>
      </c>
      <c r="P23" s="390">
        <f t="shared" si="1"/>
        <v>4.0225315675709096E-4</v>
      </c>
    </row>
    <row r="24" spans="2:16" ht="21.95" customHeight="1">
      <c r="B24" s="43" t="s">
        <v>876</v>
      </c>
      <c r="C24" s="39">
        <v>4</v>
      </c>
      <c r="D24" s="41" t="s">
        <v>1285</v>
      </c>
      <c r="E24" s="72" t="s">
        <v>18</v>
      </c>
      <c r="F24" s="42">
        <v>42</v>
      </c>
      <c r="G24" s="42">
        <v>21928</v>
      </c>
      <c r="H24" s="276">
        <f t="shared" si="0"/>
        <v>1.564827268669251E-4</v>
      </c>
      <c r="I24" s="272"/>
      <c r="J24" s="43" t="s">
        <v>843</v>
      </c>
      <c r="K24" s="275" t="s">
        <v>1284</v>
      </c>
      <c r="L24" s="41" t="s">
        <v>844</v>
      </c>
      <c r="M24" s="60" t="s">
        <v>35</v>
      </c>
      <c r="N24" s="42">
        <v>63793</v>
      </c>
      <c r="O24" s="42">
        <v>145462</v>
      </c>
      <c r="P24" s="390">
        <f t="shared" si="1"/>
        <v>2.0210192279704327E-3</v>
      </c>
    </row>
    <row r="25" spans="2:16" ht="21.95" customHeight="1">
      <c r="B25" s="43" t="s">
        <v>52</v>
      </c>
      <c r="C25" s="39">
        <v>4</v>
      </c>
      <c r="D25" s="41" t="s">
        <v>1273</v>
      </c>
      <c r="E25" s="72" t="s">
        <v>18</v>
      </c>
      <c r="F25" s="42">
        <v>360</v>
      </c>
      <c r="G25" s="42">
        <v>189745</v>
      </c>
      <c r="H25" s="276">
        <f t="shared" si="0"/>
        <v>1.354059422170955E-3</v>
      </c>
      <c r="I25" s="272"/>
      <c r="J25" s="43" t="s">
        <v>845</v>
      </c>
      <c r="K25" s="275" t="s">
        <v>1292</v>
      </c>
      <c r="L25" s="41" t="s">
        <v>846</v>
      </c>
      <c r="M25" s="60" t="s">
        <v>35</v>
      </c>
      <c r="N25" s="42">
        <v>63793</v>
      </c>
      <c r="O25" s="42">
        <v>145462</v>
      </c>
      <c r="P25" s="390">
        <f t="shared" si="1"/>
        <v>2.0210192279704327E-3</v>
      </c>
    </row>
    <row r="26" spans="2:16" ht="21.95" customHeight="1">
      <c r="B26" s="43" t="s">
        <v>54</v>
      </c>
      <c r="C26" s="39">
        <v>3</v>
      </c>
      <c r="D26" s="41" t="s">
        <v>55</v>
      </c>
      <c r="E26" s="72" t="s">
        <v>35</v>
      </c>
      <c r="F26" s="42">
        <v>1528564</v>
      </c>
      <c r="G26" s="42">
        <v>1436315</v>
      </c>
      <c r="H26" s="276">
        <f t="shared" si="0"/>
        <v>1.0249839832171996E-2</v>
      </c>
      <c r="I26" s="272"/>
      <c r="J26" s="43" t="s">
        <v>851</v>
      </c>
      <c r="K26" s="275" t="s">
        <v>1284</v>
      </c>
      <c r="L26" s="41" t="s">
        <v>852</v>
      </c>
      <c r="M26" s="60" t="s">
        <v>35</v>
      </c>
      <c r="N26" s="42">
        <v>16797944</v>
      </c>
      <c r="O26" s="42">
        <v>16463708</v>
      </c>
      <c r="P26" s="390">
        <f t="shared" si="1"/>
        <v>0.22874338611933451</v>
      </c>
    </row>
    <row r="27" spans="2:16" ht="21.95" customHeight="1">
      <c r="B27" s="43" t="s">
        <v>56</v>
      </c>
      <c r="C27" s="39">
        <v>4</v>
      </c>
      <c r="D27" s="41" t="s">
        <v>57</v>
      </c>
      <c r="E27" s="72" t="s">
        <v>35</v>
      </c>
      <c r="F27" s="42">
        <v>329</v>
      </c>
      <c r="G27" s="42">
        <v>3293</v>
      </c>
      <c r="H27" s="276">
        <f t="shared" si="0"/>
        <v>2.3499526613133176E-5</v>
      </c>
      <c r="I27" s="272"/>
      <c r="J27" s="43" t="s">
        <v>853</v>
      </c>
      <c r="K27" s="275" t="s">
        <v>1292</v>
      </c>
      <c r="L27" s="41" t="s">
        <v>854</v>
      </c>
      <c r="M27" s="60" t="s">
        <v>35</v>
      </c>
      <c r="N27" s="42">
        <v>9676794</v>
      </c>
      <c r="O27" s="42">
        <v>11856654</v>
      </c>
      <c r="P27" s="390">
        <f t="shared" si="1"/>
        <v>0.16473392166608833</v>
      </c>
    </row>
    <row r="28" spans="2:16" ht="21.95" customHeight="1">
      <c r="B28" s="38" t="s">
        <v>58</v>
      </c>
      <c r="C28" s="34">
        <v>2</v>
      </c>
      <c r="D28" s="36" t="s">
        <v>59</v>
      </c>
      <c r="E28" s="88" t="s">
        <v>18</v>
      </c>
      <c r="F28" s="37">
        <v>3949</v>
      </c>
      <c r="G28" s="37">
        <v>3535681</v>
      </c>
      <c r="H28" s="89">
        <f t="shared" si="0"/>
        <v>2.5231348240221479E-2</v>
      </c>
      <c r="I28" s="272"/>
      <c r="J28" s="43" t="s">
        <v>855</v>
      </c>
      <c r="K28" s="275" t="s">
        <v>1292</v>
      </c>
      <c r="L28" s="41" t="s">
        <v>39</v>
      </c>
      <c r="M28" s="60" t="s">
        <v>35</v>
      </c>
      <c r="N28" s="42">
        <v>39843</v>
      </c>
      <c r="O28" s="42">
        <v>133004</v>
      </c>
      <c r="P28" s="390">
        <f t="shared" si="1"/>
        <v>1.8479303281749146E-3</v>
      </c>
    </row>
    <row r="29" spans="2:16" ht="21.95" customHeight="1">
      <c r="B29" s="38" t="s">
        <v>60</v>
      </c>
      <c r="C29" s="34">
        <v>2</v>
      </c>
      <c r="D29" s="36" t="s">
        <v>61</v>
      </c>
      <c r="E29" s="88" t="s">
        <v>18</v>
      </c>
      <c r="F29" s="37">
        <v>3317</v>
      </c>
      <c r="G29" s="37">
        <v>9791528</v>
      </c>
      <c r="H29" s="89">
        <f t="shared" si="0"/>
        <v>6.9874361621390421E-2</v>
      </c>
      <c r="I29" s="272"/>
      <c r="J29" s="43" t="s">
        <v>856</v>
      </c>
      <c r="K29" s="275" t="s">
        <v>1292</v>
      </c>
      <c r="L29" s="41" t="s">
        <v>857</v>
      </c>
      <c r="M29" s="60" t="s">
        <v>35</v>
      </c>
      <c r="N29" s="42">
        <v>5332803</v>
      </c>
      <c r="O29" s="42">
        <v>1916650</v>
      </c>
      <c r="P29" s="390">
        <f t="shared" si="1"/>
        <v>2.6629542446065156E-2</v>
      </c>
    </row>
    <row r="30" spans="2:16" ht="21.95" customHeight="1">
      <c r="B30" s="43" t="s">
        <v>62</v>
      </c>
      <c r="C30" s="39">
        <v>3</v>
      </c>
      <c r="D30" s="41" t="s">
        <v>63</v>
      </c>
      <c r="E30" s="72" t="s">
        <v>18</v>
      </c>
      <c r="F30" s="42">
        <v>1449</v>
      </c>
      <c r="G30" s="42">
        <v>6387118</v>
      </c>
      <c r="H30" s="276">
        <f t="shared" si="0"/>
        <v>4.5579790289165492E-2</v>
      </c>
      <c r="I30" s="272"/>
      <c r="J30" s="43" t="s">
        <v>858</v>
      </c>
      <c r="K30" s="275" t="s">
        <v>1292</v>
      </c>
      <c r="L30" s="41" t="s">
        <v>859</v>
      </c>
      <c r="M30" s="60" t="s">
        <v>35</v>
      </c>
      <c r="N30" s="42">
        <v>1640520</v>
      </c>
      <c r="O30" s="42">
        <v>2315902</v>
      </c>
      <c r="P30" s="390">
        <f t="shared" si="1"/>
        <v>3.217666794142237E-2</v>
      </c>
    </row>
    <row r="31" spans="2:16" ht="21.95" customHeight="1">
      <c r="B31" s="38" t="s">
        <v>64</v>
      </c>
      <c r="C31" s="34">
        <v>2</v>
      </c>
      <c r="D31" s="36" t="s">
        <v>65</v>
      </c>
      <c r="E31" s="88" t="s">
        <v>18</v>
      </c>
      <c r="F31" s="37">
        <v>3231</v>
      </c>
      <c r="G31" s="37">
        <v>487073</v>
      </c>
      <c r="H31" s="89">
        <f t="shared" si="0"/>
        <v>3.4758533027751644E-3</v>
      </c>
      <c r="I31" s="272"/>
      <c r="J31" s="43" t="s">
        <v>860</v>
      </c>
      <c r="K31" s="275" t="s">
        <v>1284</v>
      </c>
      <c r="L31" s="41" t="s">
        <v>861</v>
      </c>
      <c r="M31" s="60" t="s">
        <v>35</v>
      </c>
      <c r="N31" s="42">
        <v>1368966</v>
      </c>
      <c r="O31" s="42">
        <v>870377</v>
      </c>
      <c r="P31" s="390">
        <f t="shared" si="1"/>
        <v>1.2092839728473562E-2</v>
      </c>
    </row>
    <row r="32" spans="2:16" ht="21.95" customHeight="1">
      <c r="B32" s="43" t="s">
        <v>66</v>
      </c>
      <c r="C32" s="39">
        <v>3</v>
      </c>
      <c r="D32" s="41" t="s">
        <v>67</v>
      </c>
      <c r="E32" s="72" t="s">
        <v>18</v>
      </c>
      <c r="F32" s="42">
        <v>597</v>
      </c>
      <c r="G32" s="42">
        <v>394989</v>
      </c>
      <c r="H32" s="276">
        <f t="shared" si="0"/>
        <v>2.8187229023367327E-3</v>
      </c>
      <c r="I32" s="272"/>
      <c r="J32" s="43" t="s">
        <v>862</v>
      </c>
      <c r="K32" s="275" t="s">
        <v>1289</v>
      </c>
      <c r="L32" s="41" t="s">
        <v>41</v>
      </c>
      <c r="M32" s="60" t="s">
        <v>18</v>
      </c>
      <c r="N32" s="42">
        <v>14956</v>
      </c>
      <c r="O32" s="42">
        <v>11648461</v>
      </c>
      <c r="P32" s="390">
        <f t="shared" si="1"/>
        <v>0.16184133077548565</v>
      </c>
    </row>
    <row r="33" spans="2:16" ht="21.95" customHeight="1">
      <c r="B33" s="38" t="s">
        <v>68</v>
      </c>
      <c r="C33" s="34">
        <v>2</v>
      </c>
      <c r="D33" s="36" t="s">
        <v>69</v>
      </c>
      <c r="E33" s="88"/>
      <c r="F33" s="37">
        <v>0</v>
      </c>
      <c r="G33" s="37">
        <v>13776681</v>
      </c>
      <c r="H33" s="89">
        <f t="shared" si="0"/>
        <v>9.8313234679667849E-2</v>
      </c>
      <c r="I33" s="272"/>
      <c r="J33" s="38" t="s">
        <v>42</v>
      </c>
      <c r="K33" s="274" t="s">
        <v>1295</v>
      </c>
      <c r="L33" s="36" t="s">
        <v>43</v>
      </c>
      <c r="M33" s="59" t="s">
        <v>18</v>
      </c>
      <c r="N33" s="37">
        <v>2088955</v>
      </c>
      <c r="O33" s="37">
        <v>120741120</v>
      </c>
      <c r="P33" s="389">
        <f t="shared" si="1"/>
        <v>1.6775523856861954</v>
      </c>
    </row>
    <row r="34" spans="2:16" ht="21.95" customHeight="1">
      <c r="B34" s="33" t="s">
        <v>70</v>
      </c>
      <c r="C34" s="29">
        <v>1</v>
      </c>
      <c r="D34" s="31" t="s">
        <v>71</v>
      </c>
      <c r="E34" s="86"/>
      <c r="F34" s="32">
        <v>0</v>
      </c>
      <c r="G34" s="32">
        <v>11842813</v>
      </c>
      <c r="H34" s="87">
        <f t="shared" si="0"/>
        <v>8.4512754105028731E-2</v>
      </c>
      <c r="I34" s="272"/>
      <c r="J34" s="43" t="s">
        <v>44</v>
      </c>
      <c r="K34" s="275" t="s">
        <v>1289</v>
      </c>
      <c r="L34" s="41" t="s">
        <v>863</v>
      </c>
      <c r="M34" s="60" t="s">
        <v>18</v>
      </c>
      <c r="N34" s="42">
        <v>524251</v>
      </c>
      <c r="O34" s="42">
        <v>32604264</v>
      </c>
      <c r="P34" s="390">
        <f t="shared" si="1"/>
        <v>0.45299696455310784</v>
      </c>
    </row>
    <row r="35" spans="2:16" ht="21.95" customHeight="1">
      <c r="B35" s="38" t="s">
        <v>72</v>
      </c>
      <c r="C35" s="34">
        <v>2</v>
      </c>
      <c r="D35" s="36" t="s">
        <v>73</v>
      </c>
      <c r="E35" s="88" t="s">
        <v>74</v>
      </c>
      <c r="F35" s="37">
        <v>38473</v>
      </c>
      <c r="G35" s="37">
        <v>10021601</v>
      </c>
      <c r="H35" s="89">
        <f t="shared" si="0"/>
        <v>7.1516209962253899E-2</v>
      </c>
      <c r="I35" s="272"/>
      <c r="J35" s="43" t="s">
        <v>46</v>
      </c>
      <c r="K35" s="275" t="s">
        <v>1289</v>
      </c>
      <c r="L35" s="41" t="s">
        <v>47</v>
      </c>
      <c r="M35" s="60" t="s">
        <v>18</v>
      </c>
      <c r="N35" s="42">
        <v>48626</v>
      </c>
      <c r="O35" s="42">
        <v>4812376</v>
      </c>
      <c r="P35" s="390">
        <f t="shared" si="1"/>
        <v>6.6862166258015415E-2</v>
      </c>
    </row>
    <row r="36" spans="2:16" ht="21.95" customHeight="1">
      <c r="B36" s="38" t="s">
        <v>75</v>
      </c>
      <c r="C36" s="34">
        <v>2</v>
      </c>
      <c r="D36" s="36" t="s">
        <v>76</v>
      </c>
      <c r="E36" s="88" t="s">
        <v>35</v>
      </c>
      <c r="F36" s="37">
        <v>3277264</v>
      </c>
      <c r="G36" s="37">
        <v>1821212</v>
      </c>
      <c r="H36" s="89">
        <f t="shared" si="0"/>
        <v>1.2996544142774825E-2</v>
      </c>
      <c r="I36" s="272"/>
      <c r="J36" s="43" t="s">
        <v>864</v>
      </c>
      <c r="K36" s="275" t="s">
        <v>1289</v>
      </c>
      <c r="L36" s="41" t="s">
        <v>865</v>
      </c>
      <c r="M36" s="60" t="s">
        <v>18</v>
      </c>
      <c r="N36" s="42">
        <v>37357</v>
      </c>
      <c r="O36" s="42">
        <v>1769221</v>
      </c>
      <c r="P36" s="390">
        <f t="shared" si="1"/>
        <v>2.4581194123063595E-2</v>
      </c>
    </row>
    <row r="37" spans="2:16" ht="21.95" customHeight="1">
      <c r="B37" s="43" t="s">
        <v>77</v>
      </c>
      <c r="C37" s="39">
        <v>3</v>
      </c>
      <c r="D37" s="41" t="s">
        <v>78</v>
      </c>
      <c r="E37" s="72" t="s">
        <v>18</v>
      </c>
      <c r="F37" s="42">
        <v>3269</v>
      </c>
      <c r="G37" s="42">
        <v>1620731</v>
      </c>
      <c r="H37" s="276">
        <f t="shared" si="0"/>
        <v>1.1565870412156074E-2</v>
      </c>
      <c r="I37" s="272"/>
      <c r="J37" s="43" t="s">
        <v>866</v>
      </c>
      <c r="K37" s="275" t="s">
        <v>1289</v>
      </c>
      <c r="L37" s="41" t="s">
        <v>867</v>
      </c>
      <c r="M37" s="60" t="s">
        <v>18</v>
      </c>
      <c r="N37" s="42">
        <v>1373659</v>
      </c>
      <c r="O37" s="42">
        <v>68910432</v>
      </c>
      <c r="P37" s="390">
        <f t="shared" si="1"/>
        <v>0.95742742489274857</v>
      </c>
    </row>
    <row r="38" spans="2:16" ht="21.95" customHeight="1">
      <c r="B38" s="33" t="s">
        <v>79</v>
      </c>
      <c r="C38" s="29">
        <v>1</v>
      </c>
      <c r="D38" s="31" t="s">
        <v>1275</v>
      </c>
      <c r="E38" s="86"/>
      <c r="F38" s="32">
        <v>0</v>
      </c>
      <c r="G38" s="32">
        <v>79940194</v>
      </c>
      <c r="H38" s="87">
        <f t="shared" si="0"/>
        <v>0.5704696982575248</v>
      </c>
      <c r="I38" s="272"/>
      <c r="J38" s="43" t="s">
        <v>868</v>
      </c>
      <c r="K38" s="275" t="s">
        <v>1284</v>
      </c>
      <c r="L38" s="41" t="s">
        <v>869</v>
      </c>
      <c r="M38" s="60" t="s">
        <v>18</v>
      </c>
      <c r="N38" s="42">
        <v>714662</v>
      </c>
      <c r="O38" s="42">
        <v>35704431</v>
      </c>
      <c r="P38" s="390">
        <f t="shared" si="1"/>
        <v>0.49607004973631319</v>
      </c>
    </row>
    <row r="39" spans="2:16" ht="21.95" customHeight="1">
      <c r="B39" s="38" t="s">
        <v>81</v>
      </c>
      <c r="C39" s="34">
        <v>2</v>
      </c>
      <c r="D39" s="36" t="s">
        <v>82</v>
      </c>
      <c r="E39" s="88" t="s">
        <v>18</v>
      </c>
      <c r="F39" s="37">
        <v>4828</v>
      </c>
      <c r="G39" s="37">
        <v>416317</v>
      </c>
      <c r="H39" s="89">
        <f t="shared" si="0"/>
        <v>2.9709239055571712E-3</v>
      </c>
      <c r="I39" s="272"/>
      <c r="J39" s="43" t="s">
        <v>870</v>
      </c>
      <c r="K39" s="275" t="s">
        <v>1289</v>
      </c>
      <c r="L39" s="41" t="s">
        <v>871</v>
      </c>
      <c r="M39" s="60" t="s">
        <v>18</v>
      </c>
      <c r="N39" s="42">
        <v>3565</v>
      </c>
      <c r="O39" s="42">
        <v>273520</v>
      </c>
      <c r="P39" s="390">
        <f t="shared" si="1"/>
        <v>3.8002308454061729E-3</v>
      </c>
    </row>
    <row r="40" spans="2:16" ht="21.95" customHeight="1">
      <c r="B40" s="38" t="s">
        <v>83</v>
      </c>
      <c r="C40" s="34">
        <v>2</v>
      </c>
      <c r="D40" s="36" t="s">
        <v>84</v>
      </c>
      <c r="E40" s="88" t="s">
        <v>18</v>
      </c>
      <c r="F40" s="37">
        <v>26</v>
      </c>
      <c r="G40" s="37">
        <v>10989</v>
      </c>
      <c r="H40" s="89">
        <f t="shared" si="0"/>
        <v>7.8419768585399489E-5</v>
      </c>
      <c r="I40" s="272"/>
      <c r="J40" s="43" t="s">
        <v>872</v>
      </c>
      <c r="K40" s="275" t="s">
        <v>1289</v>
      </c>
      <c r="L40" s="41" t="s">
        <v>873</v>
      </c>
      <c r="M40" s="60" t="s">
        <v>18</v>
      </c>
      <c r="N40" s="42">
        <v>4797</v>
      </c>
      <c r="O40" s="42">
        <v>235556</v>
      </c>
      <c r="P40" s="390">
        <f t="shared" si="1"/>
        <v>3.272766806889794E-3</v>
      </c>
    </row>
    <row r="41" spans="2:16" ht="21.95" customHeight="1">
      <c r="B41" s="38" t="s">
        <v>85</v>
      </c>
      <c r="C41" s="34">
        <v>2</v>
      </c>
      <c r="D41" s="36" t="s">
        <v>86</v>
      </c>
      <c r="E41" s="88" t="s">
        <v>18</v>
      </c>
      <c r="F41" s="37">
        <v>28451</v>
      </c>
      <c r="G41" s="37">
        <v>12008685</v>
      </c>
      <c r="H41" s="89">
        <f t="shared" si="0"/>
        <v>8.5696450879512054E-2</v>
      </c>
      <c r="I41" s="272"/>
      <c r="J41" s="43" t="s">
        <v>874</v>
      </c>
      <c r="K41" s="275" t="s">
        <v>1289</v>
      </c>
      <c r="L41" s="41" t="s">
        <v>875</v>
      </c>
      <c r="M41" s="60" t="s">
        <v>18</v>
      </c>
      <c r="N41" s="42">
        <v>49313</v>
      </c>
      <c r="O41" s="42">
        <v>3730558</v>
      </c>
      <c r="P41" s="390">
        <f t="shared" si="1"/>
        <v>5.1831608592339734E-2</v>
      </c>
    </row>
    <row r="42" spans="2:16" ht="21.95" customHeight="1">
      <c r="B42" s="43" t="s">
        <v>87</v>
      </c>
      <c r="C42" s="39">
        <v>3</v>
      </c>
      <c r="D42" s="41" t="s">
        <v>88</v>
      </c>
      <c r="E42" s="72" t="s">
        <v>18</v>
      </c>
      <c r="F42" s="42">
        <v>24701</v>
      </c>
      <c r="G42" s="42">
        <v>11672547</v>
      </c>
      <c r="H42" s="276">
        <f t="shared" si="0"/>
        <v>8.3297700841040948E-2</v>
      </c>
      <c r="I42" s="272"/>
      <c r="J42" s="38" t="s">
        <v>48</v>
      </c>
      <c r="K42" s="274" t="s">
        <v>1295</v>
      </c>
      <c r="L42" s="36" t="s">
        <v>49</v>
      </c>
      <c r="M42" s="59" t="s">
        <v>35</v>
      </c>
      <c r="N42" s="37">
        <v>353489817</v>
      </c>
      <c r="O42" s="37">
        <v>81767394</v>
      </c>
      <c r="P42" s="389">
        <f t="shared" si="1"/>
        <v>1.1360594209830346</v>
      </c>
    </row>
    <row r="43" spans="2:16" ht="21.95" customHeight="1">
      <c r="B43" s="38" t="s">
        <v>89</v>
      </c>
      <c r="C43" s="34">
        <v>2</v>
      </c>
      <c r="D43" s="36" t="s">
        <v>90</v>
      </c>
      <c r="E43" s="88"/>
      <c r="F43" s="37">
        <v>0</v>
      </c>
      <c r="G43" s="37">
        <v>974386</v>
      </c>
      <c r="H43" s="89">
        <f t="shared" si="0"/>
        <v>6.9534192950089233E-3</v>
      </c>
      <c r="I43" s="272"/>
      <c r="J43" s="43" t="s">
        <v>50</v>
      </c>
      <c r="K43" s="275" t="s">
        <v>1289</v>
      </c>
      <c r="L43" s="41" t="s">
        <v>51</v>
      </c>
      <c r="M43" s="60" t="s">
        <v>35</v>
      </c>
      <c r="N43" s="42">
        <v>144762896</v>
      </c>
      <c r="O43" s="42">
        <v>33716417</v>
      </c>
      <c r="P43" s="390">
        <f t="shared" si="1"/>
        <v>0.46844899049421274</v>
      </c>
    </row>
    <row r="44" spans="2:16" ht="21.95" customHeight="1">
      <c r="B44" s="43" t="s">
        <v>91</v>
      </c>
      <c r="C44" s="39">
        <v>3</v>
      </c>
      <c r="D44" s="41" t="s">
        <v>92</v>
      </c>
      <c r="E44" s="72"/>
      <c r="F44" s="42">
        <v>0</v>
      </c>
      <c r="G44" s="42">
        <v>968523</v>
      </c>
      <c r="H44" s="276">
        <f t="shared" si="0"/>
        <v>6.9115797187766729E-3</v>
      </c>
      <c r="I44" s="272"/>
      <c r="J44" s="43" t="s">
        <v>876</v>
      </c>
      <c r="K44" s="275" t="s">
        <v>1284</v>
      </c>
      <c r="L44" s="41" t="s">
        <v>877</v>
      </c>
      <c r="M44" s="60" t="s">
        <v>18</v>
      </c>
      <c r="N44" s="42">
        <v>118</v>
      </c>
      <c r="O44" s="42">
        <v>30676</v>
      </c>
      <c r="P44" s="390">
        <f t="shared" si="1"/>
        <v>4.2620605957034133E-4</v>
      </c>
    </row>
    <row r="45" spans="2:16" ht="21.95" customHeight="1">
      <c r="B45" s="43" t="s">
        <v>93</v>
      </c>
      <c r="C45" s="39">
        <v>4</v>
      </c>
      <c r="D45" s="41" t="s">
        <v>94</v>
      </c>
      <c r="E45" s="72"/>
      <c r="F45" s="42">
        <v>0</v>
      </c>
      <c r="G45" s="42">
        <v>743294</v>
      </c>
      <c r="H45" s="276">
        <f t="shared" si="0"/>
        <v>5.3042991601525095E-3</v>
      </c>
      <c r="I45" s="272"/>
      <c r="J45" s="43" t="s">
        <v>878</v>
      </c>
      <c r="K45" s="275" t="s">
        <v>1292</v>
      </c>
      <c r="L45" s="41" t="s">
        <v>879</v>
      </c>
      <c r="M45" s="60" t="s">
        <v>35</v>
      </c>
      <c r="N45" s="42">
        <v>117875</v>
      </c>
      <c r="O45" s="42">
        <v>30676</v>
      </c>
      <c r="P45" s="390">
        <f t="shared" si="1"/>
        <v>4.2620605957034133E-4</v>
      </c>
    </row>
    <row r="46" spans="2:16" ht="21.95" customHeight="1">
      <c r="B46" s="38" t="s">
        <v>95</v>
      </c>
      <c r="C46" s="34">
        <v>2</v>
      </c>
      <c r="D46" s="36" t="s">
        <v>96</v>
      </c>
      <c r="E46" s="88" t="s">
        <v>18</v>
      </c>
      <c r="F46" s="37">
        <v>89116</v>
      </c>
      <c r="G46" s="37">
        <v>2610538</v>
      </c>
      <c r="H46" s="89">
        <f t="shared" si="0"/>
        <v>1.8629337141085778E-2</v>
      </c>
      <c r="I46" s="272"/>
      <c r="J46" s="43" t="s">
        <v>52</v>
      </c>
      <c r="K46" s="275" t="s">
        <v>1284</v>
      </c>
      <c r="L46" s="41" t="s">
        <v>882</v>
      </c>
      <c r="M46" s="60" t="s">
        <v>18</v>
      </c>
      <c r="N46" s="42">
        <v>70447</v>
      </c>
      <c r="O46" s="42">
        <v>7712609</v>
      </c>
      <c r="P46" s="390">
        <f t="shared" si="1"/>
        <v>0.10715740940464046</v>
      </c>
    </row>
    <row r="47" spans="2:16" ht="21.95" customHeight="1">
      <c r="B47" s="38" t="s">
        <v>97</v>
      </c>
      <c r="C47" s="34">
        <v>2</v>
      </c>
      <c r="D47" s="36" t="s">
        <v>98</v>
      </c>
      <c r="E47" s="88" t="s">
        <v>18</v>
      </c>
      <c r="F47" s="37">
        <v>48841</v>
      </c>
      <c r="G47" s="37">
        <v>6253684</v>
      </c>
      <c r="H47" s="89">
        <f t="shared" si="0"/>
        <v>4.462757776742337E-2</v>
      </c>
      <c r="I47" s="272"/>
      <c r="J47" s="43" t="s">
        <v>883</v>
      </c>
      <c r="K47" s="275" t="s">
        <v>1284</v>
      </c>
      <c r="L47" s="41" t="s">
        <v>884</v>
      </c>
      <c r="M47" s="60" t="s">
        <v>18</v>
      </c>
      <c r="N47" s="42">
        <v>284</v>
      </c>
      <c r="O47" s="42">
        <v>162010</v>
      </c>
      <c r="P47" s="390">
        <f t="shared" si="1"/>
        <v>2.2509337498693113E-3</v>
      </c>
    </row>
    <row r="48" spans="2:16" ht="21.95" customHeight="1">
      <c r="B48" s="43" t="s">
        <v>99</v>
      </c>
      <c r="C48" s="39">
        <v>3</v>
      </c>
      <c r="D48" s="41" t="s">
        <v>100</v>
      </c>
      <c r="E48" s="72" t="s">
        <v>18</v>
      </c>
      <c r="F48" s="42">
        <v>11619</v>
      </c>
      <c r="G48" s="42">
        <v>3531370</v>
      </c>
      <c r="H48" s="276">
        <f t="shared" si="0"/>
        <v>2.5200584055821474E-2</v>
      </c>
      <c r="I48" s="272"/>
      <c r="J48" s="43" t="s">
        <v>885</v>
      </c>
      <c r="K48" s="275" t="s">
        <v>1284</v>
      </c>
      <c r="L48" s="41" t="s">
        <v>886</v>
      </c>
      <c r="M48" s="60" t="s">
        <v>35</v>
      </c>
      <c r="N48" s="42">
        <v>5040149</v>
      </c>
      <c r="O48" s="42">
        <v>1843008</v>
      </c>
      <c r="P48" s="390">
        <f t="shared" si="1"/>
        <v>2.5606375584711683E-2</v>
      </c>
    </row>
    <row r="49" spans="2:16" ht="21.95" customHeight="1">
      <c r="B49" s="43" t="s">
        <v>101</v>
      </c>
      <c r="C49" s="39">
        <v>4</v>
      </c>
      <c r="D49" s="41" t="s">
        <v>102</v>
      </c>
      <c r="E49" s="72" t="s">
        <v>35</v>
      </c>
      <c r="F49" s="42">
        <v>6221989</v>
      </c>
      <c r="G49" s="42">
        <v>2799544</v>
      </c>
      <c r="H49" s="276">
        <f t="shared" si="0"/>
        <v>1.9978122906965476E-2</v>
      </c>
      <c r="I49" s="272"/>
      <c r="J49" s="43" t="s">
        <v>54</v>
      </c>
      <c r="K49" s="275" t="s">
        <v>1289</v>
      </c>
      <c r="L49" s="41" t="s">
        <v>55</v>
      </c>
      <c r="M49" s="60" t="s">
        <v>35</v>
      </c>
      <c r="N49" s="42">
        <v>208726921</v>
      </c>
      <c r="O49" s="42">
        <v>48050977</v>
      </c>
      <c r="P49" s="390">
        <f t="shared" si="1"/>
        <v>0.66761043048882196</v>
      </c>
    </row>
    <row r="50" spans="2:16" ht="21.95" customHeight="1">
      <c r="B50" s="43" t="s">
        <v>103</v>
      </c>
      <c r="C50" s="39">
        <v>4</v>
      </c>
      <c r="D50" s="41" t="s">
        <v>104</v>
      </c>
      <c r="E50" s="72" t="s">
        <v>18</v>
      </c>
      <c r="F50" s="42">
        <v>390</v>
      </c>
      <c r="G50" s="42">
        <v>157984</v>
      </c>
      <c r="H50" s="276">
        <f t="shared" si="0"/>
        <v>1.1274063809441942E-3</v>
      </c>
      <c r="I50" s="272"/>
      <c r="J50" s="43" t="s">
        <v>887</v>
      </c>
      <c r="K50" s="275" t="s">
        <v>1284</v>
      </c>
      <c r="L50" s="41" t="s">
        <v>888</v>
      </c>
      <c r="M50" s="60" t="s">
        <v>18</v>
      </c>
      <c r="N50" s="42">
        <v>41438</v>
      </c>
      <c r="O50" s="42">
        <v>3684144</v>
      </c>
      <c r="P50" s="390">
        <f t="shared" si="1"/>
        <v>5.1186741984930097E-2</v>
      </c>
    </row>
    <row r="51" spans="2:16" ht="21.95" customHeight="1">
      <c r="B51" s="38" t="s">
        <v>105</v>
      </c>
      <c r="C51" s="34">
        <v>2</v>
      </c>
      <c r="D51" s="36" t="s">
        <v>106</v>
      </c>
      <c r="E51" s="88" t="s">
        <v>18</v>
      </c>
      <c r="F51" s="37">
        <v>738284</v>
      </c>
      <c r="G51" s="37">
        <v>6031049</v>
      </c>
      <c r="H51" s="89">
        <f t="shared" si="0"/>
        <v>4.3038808527364178E-2</v>
      </c>
      <c r="I51" s="272"/>
      <c r="J51" s="43" t="s">
        <v>56</v>
      </c>
      <c r="K51" s="275" t="s">
        <v>1284</v>
      </c>
      <c r="L51" s="41" t="s">
        <v>889</v>
      </c>
      <c r="M51" s="60" t="s">
        <v>35</v>
      </c>
      <c r="N51" s="42">
        <v>56319384</v>
      </c>
      <c r="O51" s="42">
        <v>12540414</v>
      </c>
      <c r="P51" s="390">
        <f t="shared" si="1"/>
        <v>0.17423394302779838</v>
      </c>
    </row>
    <row r="52" spans="2:16" ht="21.95" customHeight="1">
      <c r="B52" s="43" t="s">
        <v>107</v>
      </c>
      <c r="C52" s="39">
        <v>3</v>
      </c>
      <c r="D52" s="41" t="s">
        <v>108</v>
      </c>
      <c r="E52" s="72" t="s">
        <v>18</v>
      </c>
      <c r="F52" s="42">
        <v>16419</v>
      </c>
      <c r="G52" s="42">
        <v>1455784</v>
      </c>
      <c r="H52" s="276">
        <f t="shared" si="0"/>
        <v>1.0388774628294404E-2</v>
      </c>
      <c r="I52" s="272"/>
      <c r="J52" s="43" t="s">
        <v>890</v>
      </c>
      <c r="K52" s="275" t="s">
        <v>1284</v>
      </c>
      <c r="L52" s="41" t="s">
        <v>891</v>
      </c>
      <c r="M52" s="60" t="s">
        <v>18</v>
      </c>
      <c r="N52" s="42">
        <v>16791</v>
      </c>
      <c r="O52" s="42">
        <v>3628548</v>
      </c>
      <c r="P52" s="390">
        <f t="shared" si="1"/>
        <v>5.041430255058818E-2</v>
      </c>
    </row>
    <row r="53" spans="2:16" ht="21.95" customHeight="1">
      <c r="B53" s="38" t="s">
        <v>109</v>
      </c>
      <c r="C53" s="34">
        <v>2</v>
      </c>
      <c r="D53" s="36" t="s">
        <v>110</v>
      </c>
      <c r="E53" s="88" t="s">
        <v>18</v>
      </c>
      <c r="F53" s="37">
        <v>279147</v>
      </c>
      <c r="G53" s="37">
        <v>50796581</v>
      </c>
      <c r="H53" s="89">
        <f t="shared" si="0"/>
        <v>0.36249487004727454</v>
      </c>
      <c r="I53" s="272"/>
      <c r="J53" s="38" t="s">
        <v>58</v>
      </c>
      <c r="K53" s="274" t="s">
        <v>1295</v>
      </c>
      <c r="L53" s="36" t="s">
        <v>59</v>
      </c>
      <c r="M53" s="59" t="s">
        <v>18</v>
      </c>
      <c r="N53" s="37">
        <v>52527</v>
      </c>
      <c r="O53" s="37">
        <v>10413202</v>
      </c>
      <c r="P53" s="389">
        <f t="shared" si="1"/>
        <v>0.144678895290455</v>
      </c>
    </row>
    <row r="54" spans="2:16" ht="21.95" customHeight="1">
      <c r="B54" s="43" t="s">
        <v>111</v>
      </c>
      <c r="C54" s="39">
        <v>3</v>
      </c>
      <c r="D54" s="41" t="s">
        <v>112</v>
      </c>
      <c r="E54" s="72" t="s">
        <v>18</v>
      </c>
      <c r="F54" s="42">
        <v>200907</v>
      </c>
      <c r="G54" s="42">
        <v>15425254</v>
      </c>
      <c r="H54" s="276">
        <f t="shared" si="0"/>
        <v>0.11007779134143306</v>
      </c>
      <c r="I54" s="272"/>
      <c r="J54" s="43" t="s">
        <v>892</v>
      </c>
      <c r="K54" s="275" t="s">
        <v>1289</v>
      </c>
      <c r="L54" s="41" t="s">
        <v>893</v>
      </c>
      <c r="M54" s="60" t="s">
        <v>18</v>
      </c>
      <c r="N54" s="42">
        <v>1332</v>
      </c>
      <c r="O54" s="42">
        <v>194302</v>
      </c>
      <c r="P54" s="390">
        <f t="shared" si="1"/>
        <v>2.6995921823782915E-3</v>
      </c>
    </row>
    <row r="55" spans="2:16" ht="21.95" customHeight="1">
      <c r="B55" s="38" t="s">
        <v>113</v>
      </c>
      <c r="C55" s="34">
        <v>2</v>
      </c>
      <c r="D55" s="36" t="s">
        <v>114</v>
      </c>
      <c r="E55" s="88"/>
      <c r="F55" s="37">
        <v>0</v>
      </c>
      <c r="G55" s="37">
        <v>837965</v>
      </c>
      <c r="H55" s="89">
        <f t="shared" si="0"/>
        <v>5.9798909257133747E-3</v>
      </c>
      <c r="I55" s="272"/>
      <c r="J55" s="43" t="s">
        <v>894</v>
      </c>
      <c r="K55" s="275" t="s">
        <v>1284</v>
      </c>
      <c r="L55" s="41" t="s">
        <v>895</v>
      </c>
      <c r="M55" s="60" t="s">
        <v>18</v>
      </c>
      <c r="N55" s="42">
        <v>1313</v>
      </c>
      <c r="O55" s="42">
        <v>186302</v>
      </c>
      <c r="P55" s="390">
        <f t="shared" si="1"/>
        <v>2.5884418212959231E-3</v>
      </c>
    </row>
    <row r="56" spans="2:16" ht="21.95" customHeight="1">
      <c r="B56" s="43" t="s">
        <v>115</v>
      </c>
      <c r="C56" s="39">
        <v>3</v>
      </c>
      <c r="D56" s="41" t="s">
        <v>116</v>
      </c>
      <c r="E56" s="72" t="s">
        <v>18</v>
      </c>
      <c r="F56" s="42">
        <v>2</v>
      </c>
      <c r="G56" s="42">
        <v>42179</v>
      </c>
      <c r="H56" s="276">
        <f t="shared" si="0"/>
        <v>3.0099803614192053E-4</v>
      </c>
      <c r="I56" s="272"/>
      <c r="J56" s="43" t="s">
        <v>898</v>
      </c>
      <c r="K56" s="275" t="s">
        <v>1289</v>
      </c>
      <c r="L56" s="41" t="s">
        <v>899</v>
      </c>
      <c r="M56" s="60" t="s">
        <v>18</v>
      </c>
      <c r="N56" s="42">
        <v>23223</v>
      </c>
      <c r="O56" s="42">
        <v>858478</v>
      </c>
      <c r="P56" s="390">
        <f t="shared" si="1"/>
        <v>1.1927517460158674E-2</v>
      </c>
    </row>
    <row r="57" spans="2:16" ht="21.95" customHeight="1">
      <c r="B57" s="33" t="s">
        <v>117</v>
      </c>
      <c r="C57" s="29">
        <v>1</v>
      </c>
      <c r="D57" s="31" t="s">
        <v>118</v>
      </c>
      <c r="E57" s="86"/>
      <c r="F57" s="32">
        <v>0</v>
      </c>
      <c r="G57" s="32">
        <v>85122228</v>
      </c>
      <c r="H57" s="87">
        <f t="shared" si="0"/>
        <v>0.60744976078201951</v>
      </c>
      <c r="I57" s="272"/>
      <c r="J57" s="43" t="s">
        <v>900</v>
      </c>
      <c r="K57" s="275" t="s">
        <v>1289</v>
      </c>
      <c r="L57" s="41" t="s">
        <v>901</v>
      </c>
      <c r="M57" s="60" t="s">
        <v>18</v>
      </c>
      <c r="N57" s="42">
        <v>7214</v>
      </c>
      <c r="O57" s="42">
        <v>1563236</v>
      </c>
      <c r="P57" s="390">
        <f t="shared" si="1"/>
        <v>2.1719280732119643E-2</v>
      </c>
    </row>
    <row r="58" spans="2:16" ht="21.95" customHeight="1">
      <c r="B58" s="38" t="s">
        <v>119</v>
      </c>
      <c r="C58" s="34">
        <v>2</v>
      </c>
      <c r="D58" s="36" t="s">
        <v>120</v>
      </c>
      <c r="E58" s="88" t="s">
        <v>18</v>
      </c>
      <c r="F58" s="37">
        <v>9705</v>
      </c>
      <c r="G58" s="37">
        <v>551001</v>
      </c>
      <c r="H58" s="89">
        <f t="shared" si="0"/>
        <v>3.9320566848961413E-3</v>
      </c>
      <c r="I58" s="272"/>
      <c r="J58" s="38" t="s">
        <v>60</v>
      </c>
      <c r="K58" s="274" t="s">
        <v>1295</v>
      </c>
      <c r="L58" s="36" t="s">
        <v>61</v>
      </c>
      <c r="M58" s="59" t="s">
        <v>18</v>
      </c>
      <c r="N58" s="37">
        <v>57733</v>
      </c>
      <c r="O58" s="37">
        <v>27999334</v>
      </c>
      <c r="P58" s="389">
        <f t="shared" si="1"/>
        <v>0.38901701052072901</v>
      </c>
    </row>
    <row r="59" spans="2:16" ht="21.95" customHeight="1">
      <c r="B59" s="43" t="s">
        <v>121</v>
      </c>
      <c r="C59" s="39">
        <v>3</v>
      </c>
      <c r="D59" s="41" t="s">
        <v>122</v>
      </c>
      <c r="E59" s="72" t="s">
        <v>18</v>
      </c>
      <c r="F59" s="42">
        <v>5628</v>
      </c>
      <c r="G59" s="42">
        <v>316799</v>
      </c>
      <c r="H59" s="276">
        <f t="shared" si="0"/>
        <v>2.2607429491387724E-3</v>
      </c>
      <c r="I59" s="272"/>
      <c r="J59" s="43" t="s">
        <v>62</v>
      </c>
      <c r="K59" s="275" t="s">
        <v>1289</v>
      </c>
      <c r="L59" s="41" t="s">
        <v>902</v>
      </c>
      <c r="M59" s="60" t="s">
        <v>35</v>
      </c>
      <c r="N59" s="42">
        <v>42208307</v>
      </c>
      <c r="O59" s="42">
        <v>21020886</v>
      </c>
      <c r="P59" s="390">
        <f t="shared" si="1"/>
        <v>0.29205988364641261</v>
      </c>
    </row>
    <row r="60" spans="2:16" ht="21.95" customHeight="1">
      <c r="B60" s="38" t="s">
        <v>123</v>
      </c>
      <c r="C60" s="34">
        <v>2</v>
      </c>
      <c r="D60" s="36" t="s">
        <v>124</v>
      </c>
      <c r="E60" s="88"/>
      <c r="F60" s="37">
        <v>0</v>
      </c>
      <c r="G60" s="37">
        <v>84571227</v>
      </c>
      <c r="H60" s="89">
        <f t="shared" si="0"/>
        <v>0.60351770409712335</v>
      </c>
      <c r="I60" s="272"/>
      <c r="J60" s="43" t="s">
        <v>903</v>
      </c>
      <c r="K60" s="275" t="s">
        <v>1284</v>
      </c>
      <c r="L60" s="41" t="s">
        <v>904</v>
      </c>
      <c r="M60" s="60" t="s">
        <v>35</v>
      </c>
      <c r="N60" s="42">
        <v>41714141</v>
      </c>
      <c r="O60" s="42">
        <v>20472193</v>
      </c>
      <c r="P60" s="390">
        <f t="shared" si="1"/>
        <v>0.28443645551224167</v>
      </c>
    </row>
    <row r="61" spans="2:16" ht="21.95" customHeight="1">
      <c r="B61" s="43" t="s">
        <v>125</v>
      </c>
      <c r="C61" s="39">
        <v>3</v>
      </c>
      <c r="D61" s="41" t="s">
        <v>126</v>
      </c>
      <c r="E61" s="72"/>
      <c r="F61" s="42">
        <v>0</v>
      </c>
      <c r="G61" s="42">
        <v>84319732</v>
      </c>
      <c r="H61" s="276">
        <f t="shared" si="0"/>
        <v>0.60172298394966817</v>
      </c>
      <c r="I61" s="272"/>
      <c r="J61" s="43" t="s">
        <v>905</v>
      </c>
      <c r="K61" s="275" t="s">
        <v>1284</v>
      </c>
      <c r="L61" s="41" t="s">
        <v>906</v>
      </c>
      <c r="M61" s="60" t="s">
        <v>35</v>
      </c>
      <c r="N61" s="42">
        <v>45</v>
      </c>
      <c r="O61" s="42">
        <v>270</v>
      </c>
      <c r="P61" s="390">
        <f t="shared" si="1"/>
        <v>3.7513246865299309E-6</v>
      </c>
    </row>
    <row r="62" spans="2:16" ht="21.95" customHeight="1">
      <c r="B62" s="43" t="s">
        <v>127</v>
      </c>
      <c r="C62" s="39">
        <v>4</v>
      </c>
      <c r="D62" s="41" t="s">
        <v>128</v>
      </c>
      <c r="E62" s="72" t="s">
        <v>74</v>
      </c>
      <c r="F62" s="42">
        <v>160870</v>
      </c>
      <c r="G62" s="42">
        <v>13109794</v>
      </c>
      <c r="H62" s="276">
        <f t="shared" si="0"/>
        <v>9.3554191617277155E-2</v>
      </c>
      <c r="I62" s="272"/>
      <c r="J62" s="43" t="s">
        <v>907</v>
      </c>
      <c r="K62" s="275" t="s">
        <v>1289</v>
      </c>
      <c r="L62" s="41" t="s">
        <v>908</v>
      </c>
      <c r="M62" s="60" t="s">
        <v>35</v>
      </c>
      <c r="N62" s="42">
        <v>3372474</v>
      </c>
      <c r="O62" s="42">
        <v>1633418</v>
      </c>
      <c r="P62" s="390">
        <f t="shared" si="1"/>
        <v>2.2694375062304987E-2</v>
      </c>
    </row>
    <row r="63" spans="2:16" ht="21.95" customHeight="1">
      <c r="B63" s="43" t="s">
        <v>129</v>
      </c>
      <c r="C63" s="39">
        <v>4</v>
      </c>
      <c r="D63" s="41" t="s">
        <v>130</v>
      </c>
      <c r="E63" s="72" t="s">
        <v>74</v>
      </c>
      <c r="F63" s="42">
        <v>330258</v>
      </c>
      <c r="G63" s="42">
        <v>37240841</v>
      </c>
      <c r="H63" s="276">
        <f t="shared" si="0"/>
        <v>0.26575831587457072</v>
      </c>
      <c r="I63" s="272"/>
      <c r="J63" s="43" t="s">
        <v>909</v>
      </c>
      <c r="K63" s="275" t="s">
        <v>1284</v>
      </c>
      <c r="L63" s="41" t="s">
        <v>910</v>
      </c>
      <c r="M63" s="60" t="s">
        <v>35</v>
      </c>
      <c r="N63" s="42">
        <v>937264</v>
      </c>
      <c r="O63" s="42">
        <v>354041</v>
      </c>
      <c r="P63" s="390">
        <f t="shared" si="1"/>
        <v>4.9189731234953451E-3</v>
      </c>
    </row>
    <row r="64" spans="2:16" ht="21.95" customHeight="1">
      <c r="B64" s="43" t="s">
        <v>131</v>
      </c>
      <c r="C64" s="39">
        <v>4</v>
      </c>
      <c r="D64" s="41" t="s">
        <v>132</v>
      </c>
      <c r="E64" s="72" t="s">
        <v>74</v>
      </c>
      <c r="F64" s="42">
        <v>29099</v>
      </c>
      <c r="G64" s="42">
        <v>3143954</v>
      </c>
      <c r="H64" s="276">
        <f t="shared" si="0"/>
        <v>2.2435903642109477E-2</v>
      </c>
      <c r="I64" s="272"/>
      <c r="J64" s="43" t="s">
        <v>911</v>
      </c>
      <c r="K64" s="275" t="s">
        <v>1284</v>
      </c>
      <c r="L64" s="41" t="s">
        <v>912</v>
      </c>
      <c r="M64" s="60" t="s">
        <v>35</v>
      </c>
      <c r="N64" s="42">
        <v>788750</v>
      </c>
      <c r="O64" s="42">
        <v>467383</v>
      </c>
      <c r="P64" s="390">
        <f t="shared" si="1"/>
        <v>6.4937236517200684E-3</v>
      </c>
    </row>
    <row r="65" spans="2:16" ht="21.95" customHeight="1">
      <c r="B65" s="43" t="s">
        <v>133</v>
      </c>
      <c r="C65" s="39">
        <v>4</v>
      </c>
      <c r="D65" s="41" t="s">
        <v>134</v>
      </c>
      <c r="E65" s="72" t="s">
        <v>35</v>
      </c>
      <c r="F65" s="42">
        <v>33249621</v>
      </c>
      <c r="G65" s="42">
        <v>15557457</v>
      </c>
      <c r="H65" s="276">
        <f t="shared" si="0"/>
        <v>0.11102121919349379</v>
      </c>
      <c r="I65" s="272"/>
      <c r="J65" s="43" t="s">
        <v>913</v>
      </c>
      <c r="K65" s="275" t="s">
        <v>1289</v>
      </c>
      <c r="L65" s="41" t="s">
        <v>914</v>
      </c>
      <c r="M65" s="60" t="s">
        <v>18</v>
      </c>
      <c r="N65" s="42">
        <v>1494</v>
      </c>
      <c r="O65" s="42">
        <v>1136887</v>
      </c>
      <c r="P65" s="390">
        <f t="shared" si="1"/>
        <v>1.5795675069981311E-2</v>
      </c>
    </row>
    <row r="66" spans="2:16" ht="21.95" customHeight="1">
      <c r="B66" s="33" t="s">
        <v>135</v>
      </c>
      <c r="C66" s="29">
        <v>1</v>
      </c>
      <c r="D66" s="31" t="s">
        <v>136</v>
      </c>
      <c r="E66" s="86" t="s">
        <v>18</v>
      </c>
      <c r="F66" s="32">
        <v>6206</v>
      </c>
      <c r="G66" s="32">
        <v>2619957</v>
      </c>
      <c r="H66" s="87">
        <f t="shared" si="0"/>
        <v>1.8696553066129537E-2</v>
      </c>
      <c r="I66" s="272"/>
      <c r="J66" s="43" t="s">
        <v>915</v>
      </c>
      <c r="K66" s="275" t="s">
        <v>1284</v>
      </c>
      <c r="L66" s="41" t="s">
        <v>916</v>
      </c>
      <c r="M66" s="60" t="s">
        <v>35</v>
      </c>
      <c r="N66" s="42">
        <v>314184</v>
      </c>
      <c r="O66" s="42">
        <v>357546</v>
      </c>
      <c r="P66" s="390">
        <f t="shared" si="1"/>
        <v>4.9676708754445575E-3</v>
      </c>
    </row>
    <row r="67" spans="2:16" ht="21.95" customHeight="1">
      <c r="B67" s="38" t="s">
        <v>137</v>
      </c>
      <c r="C67" s="34">
        <v>2</v>
      </c>
      <c r="D67" s="36" t="s">
        <v>138</v>
      </c>
      <c r="E67" s="88" t="s">
        <v>18</v>
      </c>
      <c r="F67" s="37">
        <v>78</v>
      </c>
      <c r="G67" s="37">
        <v>19183</v>
      </c>
      <c r="H67" s="89">
        <f t="shared" si="0"/>
        <v>1.3689384118424955E-4</v>
      </c>
      <c r="I67" s="272"/>
      <c r="J67" s="43" t="s">
        <v>917</v>
      </c>
      <c r="K67" s="275" t="s">
        <v>1284</v>
      </c>
      <c r="L67" s="41" t="s">
        <v>918</v>
      </c>
      <c r="M67" s="60" t="s">
        <v>35</v>
      </c>
      <c r="N67" s="42">
        <v>318879</v>
      </c>
      <c r="O67" s="42">
        <v>353279</v>
      </c>
      <c r="P67" s="390">
        <f t="shared" si="1"/>
        <v>4.9083860516022501E-3</v>
      </c>
    </row>
    <row r="68" spans="2:16" ht="21.95" customHeight="1">
      <c r="B68" s="38" t="s">
        <v>139</v>
      </c>
      <c r="C68" s="34">
        <v>2</v>
      </c>
      <c r="D68" s="36" t="s">
        <v>140</v>
      </c>
      <c r="E68" s="88" t="s">
        <v>18</v>
      </c>
      <c r="F68" s="37">
        <v>3777</v>
      </c>
      <c r="G68" s="37">
        <v>1881150</v>
      </c>
      <c r="H68" s="89">
        <f t="shared" si="0"/>
        <v>1.3424274062646669E-2</v>
      </c>
      <c r="I68" s="272"/>
      <c r="J68" s="43" t="s">
        <v>919</v>
      </c>
      <c r="K68" s="275" t="s">
        <v>1284</v>
      </c>
      <c r="L68" s="41" t="s">
        <v>920</v>
      </c>
      <c r="M68" s="60" t="s">
        <v>35</v>
      </c>
      <c r="N68" s="42">
        <v>860234</v>
      </c>
      <c r="O68" s="42">
        <v>426062</v>
      </c>
      <c r="P68" s="390">
        <f t="shared" si="1"/>
        <v>5.9196181429345017E-3</v>
      </c>
    </row>
    <row r="69" spans="2:16" ht="21.95" customHeight="1">
      <c r="B69" s="38" t="s">
        <v>141</v>
      </c>
      <c r="C69" s="34">
        <v>2</v>
      </c>
      <c r="D69" s="36" t="s">
        <v>142</v>
      </c>
      <c r="E69" s="88" t="s">
        <v>18</v>
      </c>
      <c r="F69" s="37">
        <v>2351</v>
      </c>
      <c r="G69" s="37">
        <v>719624</v>
      </c>
      <c r="H69" s="89">
        <f t="shared" si="0"/>
        <v>5.1353851622986182E-3</v>
      </c>
      <c r="I69" s="272"/>
      <c r="J69" s="38" t="s">
        <v>64</v>
      </c>
      <c r="K69" s="274" t="s">
        <v>1295</v>
      </c>
      <c r="L69" s="36" t="s">
        <v>65</v>
      </c>
      <c r="M69" s="59" t="s">
        <v>18</v>
      </c>
      <c r="N69" s="37">
        <v>402946</v>
      </c>
      <c r="O69" s="37">
        <v>36346226</v>
      </c>
      <c r="P69" s="389">
        <f t="shared" si="1"/>
        <v>0.50498701798517043</v>
      </c>
    </row>
    <row r="70" spans="2:16" ht="21.95" customHeight="1">
      <c r="B70" s="33" t="s">
        <v>143</v>
      </c>
      <c r="C70" s="29">
        <v>1</v>
      </c>
      <c r="D70" s="31" t="s">
        <v>144</v>
      </c>
      <c r="E70" s="86"/>
      <c r="F70" s="32">
        <v>0</v>
      </c>
      <c r="G70" s="32">
        <v>706030728</v>
      </c>
      <c r="H70" s="87">
        <f t="shared" ref="H70:H75" si="2">G70/$G$402*100</f>
        <v>5.0383807720394147</v>
      </c>
      <c r="I70" s="272"/>
      <c r="J70" s="43" t="s">
        <v>1288</v>
      </c>
      <c r="K70" s="275" t="s">
        <v>1289</v>
      </c>
      <c r="L70" s="41" t="s">
        <v>1290</v>
      </c>
      <c r="M70" s="60" t="s">
        <v>18</v>
      </c>
      <c r="N70" s="44">
        <v>2</v>
      </c>
      <c r="O70" s="44">
        <v>585</v>
      </c>
      <c r="P70" s="390">
        <f t="shared" si="1"/>
        <v>8.1278701541481838E-6</v>
      </c>
    </row>
    <row r="71" spans="2:16" ht="21.95" customHeight="1">
      <c r="B71" s="38" t="s">
        <v>145</v>
      </c>
      <c r="C71" s="34">
        <v>2</v>
      </c>
      <c r="D71" s="36" t="s">
        <v>146</v>
      </c>
      <c r="E71" s="88"/>
      <c r="F71" s="37">
        <v>0</v>
      </c>
      <c r="G71" s="37">
        <v>156575925</v>
      </c>
      <c r="H71" s="89">
        <f t="shared" si="2"/>
        <v>1.1173580675716503</v>
      </c>
      <c r="I71" s="272"/>
      <c r="J71" s="43" t="s">
        <v>66</v>
      </c>
      <c r="K71" s="275" t="s">
        <v>1289</v>
      </c>
      <c r="L71" s="41" t="s">
        <v>921</v>
      </c>
      <c r="M71" s="60" t="s">
        <v>18</v>
      </c>
      <c r="N71" s="42">
        <v>24447</v>
      </c>
      <c r="O71" s="42">
        <v>2787233</v>
      </c>
      <c r="P71" s="390">
        <f t="shared" ref="P71:P134" si="3">O71/$O$392*100</f>
        <v>3.8725244296336586E-2</v>
      </c>
    </row>
    <row r="72" spans="2:16" ht="21.95" customHeight="1">
      <c r="B72" s="43" t="s">
        <v>147</v>
      </c>
      <c r="C72" s="39">
        <v>3</v>
      </c>
      <c r="D72" s="41" t="s">
        <v>148</v>
      </c>
      <c r="E72" s="72"/>
      <c r="F72" s="42">
        <v>0</v>
      </c>
      <c r="G72" s="42">
        <v>66371849</v>
      </c>
      <c r="H72" s="276">
        <f t="shared" si="2"/>
        <v>0.47364319220721435</v>
      </c>
      <c r="I72" s="272"/>
      <c r="J72" s="43" t="s">
        <v>922</v>
      </c>
      <c r="K72" s="275" t="s">
        <v>1289</v>
      </c>
      <c r="L72" s="41" t="s">
        <v>1276</v>
      </c>
      <c r="M72" s="60" t="s">
        <v>18</v>
      </c>
      <c r="N72" s="42">
        <v>20351</v>
      </c>
      <c r="O72" s="42">
        <v>5537367</v>
      </c>
      <c r="P72" s="390">
        <f t="shared" si="3"/>
        <v>7.6935042686948826E-2</v>
      </c>
    </row>
    <row r="73" spans="2:16" ht="21.95" customHeight="1">
      <c r="B73" s="43" t="s">
        <v>149</v>
      </c>
      <c r="C73" s="39">
        <v>4</v>
      </c>
      <c r="D73" s="41" t="s">
        <v>150</v>
      </c>
      <c r="E73" s="72" t="s">
        <v>35</v>
      </c>
      <c r="F73" s="42">
        <v>303339</v>
      </c>
      <c r="G73" s="42">
        <v>69886</v>
      </c>
      <c r="H73" s="276">
        <f t="shared" si="2"/>
        <v>4.9872089793058776E-4</v>
      </c>
      <c r="I73" s="272"/>
      <c r="J73" s="38" t="s">
        <v>68</v>
      </c>
      <c r="K73" s="274" t="s">
        <v>1295</v>
      </c>
      <c r="L73" s="36" t="s">
        <v>69</v>
      </c>
      <c r="M73" s="59"/>
      <c r="N73" s="37">
        <v>0</v>
      </c>
      <c r="O73" s="37">
        <v>19916843</v>
      </c>
      <c r="P73" s="389">
        <f t="shared" si="3"/>
        <v>0.27672053638385502</v>
      </c>
    </row>
    <row r="74" spans="2:16" ht="21.95" customHeight="1">
      <c r="B74" s="43" t="s">
        <v>151</v>
      </c>
      <c r="C74" s="39">
        <v>4</v>
      </c>
      <c r="D74" s="41" t="s">
        <v>152</v>
      </c>
      <c r="E74" s="72" t="s">
        <v>18</v>
      </c>
      <c r="F74" s="42">
        <v>26278</v>
      </c>
      <c r="G74" s="42">
        <v>5854460</v>
      </c>
      <c r="H74" s="276">
        <f t="shared" si="2"/>
        <v>4.1778633032348515E-2</v>
      </c>
      <c r="I74" s="272"/>
      <c r="J74" s="33" t="s">
        <v>70</v>
      </c>
      <c r="K74" s="277" t="s">
        <v>1294</v>
      </c>
      <c r="L74" s="31" t="s">
        <v>71</v>
      </c>
      <c r="M74" s="58"/>
      <c r="N74" s="32">
        <v>0</v>
      </c>
      <c r="O74" s="32">
        <v>13340771</v>
      </c>
      <c r="P74" s="391">
        <f t="shared" si="3"/>
        <v>0.18535393922089849</v>
      </c>
    </row>
    <row r="75" spans="2:16" ht="21.95" customHeight="1">
      <c r="B75" s="43" t="s">
        <v>153</v>
      </c>
      <c r="C75" s="275" t="s">
        <v>1284</v>
      </c>
      <c r="D75" s="41" t="s">
        <v>154</v>
      </c>
      <c r="E75" s="72" t="s">
        <v>35</v>
      </c>
      <c r="F75" s="42">
        <v>1103627</v>
      </c>
      <c r="G75" s="42">
        <v>34687</v>
      </c>
      <c r="H75" s="276">
        <f t="shared" si="2"/>
        <v>2.4753358020945966E-4</v>
      </c>
      <c r="I75" s="272"/>
      <c r="J75" s="38" t="s">
        <v>72</v>
      </c>
      <c r="K75" s="274" t="s">
        <v>1295</v>
      </c>
      <c r="L75" s="36" t="s">
        <v>73</v>
      </c>
      <c r="M75" s="59" t="s">
        <v>74</v>
      </c>
      <c r="N75" s="37">
        <v>41138</v>
      </c>
      <c r="O75" s="37">
        <v>7754943</v>
      </c>
      <c r="P75" s="389">
        <f t="shared" si="3"/>
        <v>0.10774558932789809</v>
      </c>
    </row>
    <row r="76" spans="2:16" ht="21.95" customHeight="1">
      <c r="B76" s="43" t="s">
        <v>155</v>
      </c>
      <c r="C76" s="39">
        <v>3</v>
      </c>
      <c r="D76" s="41" t="s">
        <v>156</v>
      </c>
      <c r="E76" s="72" t="s">
        <v>18</v>
      </c>
      <c r="F76" s="42">
        <v>56084</v>
      </c>
      <c r="G76" s="42">
        <v>86579331</v>
      </c>
      <c r="H76" s="276">
        <f>G76/$G$402*100</f>
        <v>0.61784794806613008</v>
      </c>
      <c r="I76" s="272"/>
      <c r="J76" s="43" t="s">
        <v>924</v>
      </c>
      <c r="K76" s="275" t="s">
        <v>1289</v>
      </c>
      <c r="L76" s="41" t="s">
        <v>925</v>
      </c>
      <c r="M76" s="60" t="s">
        <v>926</v>
      </c>
      <c r="N76" s="42">
        <v>18800765</v>
      </c>
      <c r="O76" s="42">
        <v>5836024</v>
      </c>
      <c r="P76" s="390">
        <f t="shared" si="3"/>
        <v>8.1084521860670944E-2</v>
      </c>
    </row>
    <row r="77" spans="2:16" ht="21.95" customHeight="1">
      <c r="B77" s="43" t="s">
        <v>157</v>
      </c>
      <c r="C77" s="39">
        <v>4</v>
      </c>
      <c r="D77" s="41" t="s">
        <v>158</v>
      </c>
      <c r="E77" s="72" t="s">
        <v>18</v>
      </c>
      <c r="F77" s="42">
        <v>460</v>
      </c>
      <c r="G77" s="42">
        <v>387803</v>
      </c>
      <c r="H77" s="276">
        <f>G77/$G$402*100</f>
        <v>2.7674421254639801E-3</v>
      </c>
      <c r="I77" s="272"/>
      <c r="J77" s="43" t="s">
        <v>927</v>
      </c>
      <c r="K77" s="275" t="s">
        <v>1284</v>
      </c>
      <c r="L77" s="41" t="s">
        <v>928</v>
      </c>
      <c r="M77" s="60" t="s">
        <v>926</v>
      </c>
      <c r="N77" s="42">
        <v>7482000</v>
      </c>
      <c r="O77" s="42">
        <v>1581933</v>
      </c>
      <c r="P77" s="390">
        <f t="shared" si="3"/>
        <v>2.1979053019764272E-2</v>
      </c>
    </row>
    <row r="78" spans="2:16" ht="21.95" customHeight="1">
      <c r="B78" s="43" t="s">
        <v>159</v>
      </c>
      <c r="C78" s="39">
        <v>4</v>
      </c>
      <c r="D78" s="41" t="s">
        <v>160</v>
      </c>
      <c r="E78" s="72" t="s">
        <v>18</v>
      </c>
      <c r="F78" s="42">
        <v>149</v>
      </c>
      <c r="G78" s="42">
        <v>28673</v>
      </c>
      <c r="H78" s="276">
        <f>G78/$G$402*100</f>
        <v>2.0461643685951037E-4</v>
      </c>
      <c r="I78" s="272"/>
      <c r="J78" s="43" t="s">
        <v>929</v>
      </c>
      <c r="K78" s="275" t="s">
        <v>1292</v>
      </c>
      <c r="L78" s="41" t="s">
        <v>930</v>
      </c>
      <c r="M78" s="60" t="s">
        <v>926</v>
      </c>
      <c r="N78" s="42">
        <v>2785647</v>
      </c>
      <c r="O78" s="42">
        <v>846340</v>
      </c>
      <c r="P78" s="390">
        <f t="shared" si="3"/>
        <v>1.1758874574806451E-2</v>
      </c>
    </row>
    <row r="79" spans="2:16" ht="21.95" customHeight="1">
      <c r="B79" s="43" t="s">
        <v>161</v>
      </c>
      <c r="C79" s="39">
        <v>4</v>
      </c>
      <c r="D79" s="41" t="s">
        <v>162</v>
      </c>
      <c r="E79" s="72" t="s">
        <v>18</v>
      </c>
      <c r="F79" s="42">
        <v>3316</v>
      </c>
      <c r="G79" s="42">
        <v>2881566</v>
      </c>
      <c r="H79" s="276">
        <f>G79/$G$402*100</f>
        <v>2.0563448801852329E-2</v>
      </c>
      <c r="I79" s="272"/>
      <c r="J79" s="43" t="s">
        <v>931</v>
      </c>
      <c r="K79" s="275" t="s">
        <v>1292</v>
      </c>
      <c r="L79" s="41" t="s">
        <v>932</v>
      </c>
      <c r="M79" s="60" t="s">
        <v>926</v>
      </c>
      <c r="N79" s="42">
        <v>5538</v>
      </c>
      <c r="O79" s="42">
        <v>18630</v>
      </c>
      <c r="P79" s="390">
        <f t="shared" si="3"/>
        <v>2.5884140337056525E-4</v>
      </c>
    </row>
    <row r="80" spans="2:16" ht="21.95" customHeight="1">
      <c r="B80" s="43" t="s">
        <v>163</v>
      </c>
      <c r="C80" s="275" t="s">
        <v>1284</v>
      </c>
      <c r="D80" s="41" t="s">
        <v>164</v>
      </c>
      <c r="E80" s="72" t="s">
        <v>18</v>
      </c>
      <c r="F80" s="42">
        <v>2</v>
      </c>
      <c r="G80" s="42">
        <v>416</v>
      </c>
      <c r="H80" s="276">
        <f>G80/$G$402*100</f>
        <v>2.9686617282306112E-6</v>
      </c>
      <c r="I80" s="272"/>
      <c r="J80" s="43" t="s">
        <v>933</v>
      </c>
      <c r="K80" s="275" t="s">
        <v>1284</v>
      </c>
      <c r="L80" s="41" t="s">
        <v>934</v>
      </c>
      <c r="M80" s="60" t="s">
        <v>926</v>
      </c>
      <c r="N80" s="42">
        <v>4188422</v>
      </c>
      <c r="O80" s="42">
        <v>3398113</v>
      </c>
      <c r="P80" s="390">
        <f t="shared" si="3"/>
        <v>4.7212685868586235E-2</v>
      </c>
    </row>
    <row r="81" spans="2:16" ht="21.95" customHeight="1">
      <c r="B81" s="38" t="s">
        <v>165</v>
      </c>
      <c r="C81" s="34">
        <v>2</v>
      </c>
      <c r="D81" s="36" t="s">
        <v>166</v>
      </c>
      <c r="E81" s="88" t="s">
        <v>18</v>
      </c>
      <c r="F81" s="37">
        <v>140836</v>
      </c>
      <c r="G81" s="37">
        <v>15100990</v>
      </c>
      <c r="H81" s="89">
        <f t="shared" ref="H81:H121" si="4">G81/$G$402*100</f>
        <v>0.1077637766139259</v>
      </c>
      <c r="I81" s="272"/>
      <c r="J81" s="43" t="s">
        <v>935</v>
      </c>
      <c r="K81" s="275" t="s">
        <v>1284</v>
      </c>
      <c r="L81" s="41" t="s">
        <v>936</v>
      </c>
      <c r="M81" s="60" t="s">
        <v>926</v>
      </c>
      <c r="N81" s="42">
        <v>219558</v>
      </c>
      <c r="O81" s="42">
        <v>80765</v>
      </c>
      <c r="P81" s="390">
        <f t="shared" si="3"/>
        <v>1.1221323641021847E-3</v>
      </c>
    </row>
    <row r="82" spans="2:16" ht="21.95" customHeight="1">
      <c r="B82" s="38" t="s">
        <v>167</v>
      </c>
      <c r="C82" s="34">
        <v>2</v>
      </c>
      <c r="D82" s="36" t="s">
        <v>168</v>
      </c>
      <c r="E82" s="88" t="s">
        <v>18</v>
      </c>
      <c r="F82" s="37">
        <v>38856</v>
      </c>
      <c r="G82" s="37">
        <v>41068538</v>
      </c>
      <c r="H82" s="89">
        <f t="shared" si="4"/>
        <v>0.29307355046871281</v>
      </c>
      <c r="I82" s="272"/>
      <c r="J82" s="38" t="s">
        <v>75</v>
      </c>
      <c r="K82" s="274" t="s">
        <v>1295</v>
      </c>
      <c r="L82" s="36" t="s">
        <v>76</v>
      </c>
      <c r="M82" s="59"/>
      <c r="N82" s="37">
        <v>0</v>
      </c>
      <c r="O82" s="37">
        <v>5585828</v>
      </c>
      <c r="P82" s="389">
        <f t="shared" si="3"/>
        <v>7.7608349893000403E-2</v>
      </c>
    </row>
    <row r="83" spans="2:16" ht="21.95" customHeight="1">
      <c r="B83" s="43" t="s">
        <v>169</v>
      </c>
      <c r="C83" s="39">
        <v>3</v>
      </c>
      <c r="D83" s="41" t="s">
        <v>170</v>
      </c>
      <c r="E83" s="72" t="s">
        <v>18</v>
      </c>
      <c r="F83" s="42">
        <v>609</v>
      </c>
      <c r="G83" s="42">
        <v>3056769</v>
      </c>
      <c r="H83" s="276">
        <f t="shared" si="4"/>
        <v>2.1813733515244609E-2</v>
      </c>
      <c r="I83" s="272"/>
      <c r="J83" s="43" t="s">
        <v>77</v>
      </c>
      <c r="K83" s="275" t="s">
        <v>1289</v>
      </c>
      <c r="L83" s="41" t="s">
        <v>78</v>
      </c>
      <c r="M83" s="60" t="s">
        <v>35</v>
      </c>
      <c r="N83" s="42">
        <v>6118635</v>
      </c>
      <c r="O83" s="42">
        <v>3239241</v>
      </c>
      <c r="P83" s="390">
        <f t="shared" si="3"/>
        <v>4.5005350847851476E-2</v>
      </c>
    </row>
    <row r="84" spans="2:16" ht="21.95" customHeight="1">
      <c r="B84" s="43" t="s">
        <v>171</v>
      </c>
      <c r="C84" s="39">
        <v>3</v>
      </c>
      <c r="D84" s="41" t="s">
        <v>172</v>
      </c>
      <c r="E84" s="72" t="s">
        <v>18</v>
      </c>
      <c r="F84" s="42">
        <v>31916</v>
      </c>
      <c r="G84" s="42">
        <v>26422417</v>
      </c>
      <c r="H84" s="276">
        <f t="shared" si="4"/>
        <v>0.18855581277704297</v>
      </c>
      <c r="I84" s="272"/>
      <c r="J84" s="43" t="s">
        <v>937</v>
      </c>
      <c r="K84" s="275" t="s">
        <v>1289</v>
      </c>
      <c r="L84" s="41" t="s">
        <v>938</v>
      </c>
      <c r="M84" s="60"/>
      <c r="N84" s="42">
        <v>0</v>
      </c>
      <c r="O84" s="42">
        <v>2346587</v>
      </c>
      <c r="P84" s="390">
        <f t="shared" si="3"/>
        <v>3.2602999045148934E-2</v>
      </c>
    </row>
    <row r="85" spans="2:16" ht="21.95" customHeight="1">
      <c r="B85" s="38" t="s">
        <v>173</v>
      </c>
      <c r="C85" s="34">
        <v>2</v>
      </c>
      <c r="D85" s="36" t="s">
        <v>174</v>
      </c>
      <c r="E85" s="88" t="s">
        <v>35</v>
      </c>
      <c r="F85" s="37">
        <v>2180048</v>
      </c>
      <c r="G85" s="37">
        <v>9283860</v>
      </c>
      <c r="H85" s="89">
        <f t="shared" si="4"/>
        <v>6.6251538154449618E-2</v>
      </c>
      <c r="I85" s="272"/>
      <c r="J85" s="33" t="s">
        <v>79</v>
      </c>
      <c r="K85" s="277" t="s">
        <v>1294</v>
      </c>
      <c r="L85" s="31" t="s">
        <v>1275</v>
      </c>
      <c r="M85" s="58"/>
      <c r="N85" s="32">
        <v>0</v>
      </c>
      <c r="O85" s="32">
        <v>359670417</v>
      </c>
      <c r="P85" s="391">
        <f t="shared" si="3"/>
        <v>4.9971870900244983</v>
      </c>
    </row>
    <row r="86" spans="2:16" ht="21.95" customHeight="1">
      <c r="B86" s="43" t="s">
        <v>175</v>
      </c>
      <c r="C86" s="39">
        <v>3</v>
      </c>
      <c r="D86" s="41" t="s">
        <v>176</v>
      </c>
      <c r="E86" s="72" t="s">
        <v>35</v>
      </c>
      <c r="F86" s="42">
        <v>2800</v>
      </c>
      <c r="G86" s="42">
        <v>14827</v>
      </c>
      <c r="H86" s="276">
        <f t="shared" si="4"/>
        <v>1.0580852751075787E-4</v>
      </c>
      <c r="I86" s="272"/>
      <c r="J86" s="38" t="s">
        <v>83</v>
      </c>
      <c r="K86" s="274" t="s">
        <v>1295</v>
      </c>
      <c r="L86" s="36" t="s">
        <v>84</v>
      </c>
      <c r="M86" s="59" t="s">
        <v>18</v>
      </c>
      <c r="N86" s="37">
        <v>1059232</v>
      </c>
      <c r="O86" s="37">
        <v>123168628</v>
      </c>
      <c r="P86" s="389">
        <f t="shared" si="3"/>
        <v>1.7112796845274878</v>
      </c>
    </row>
    <row r="87" spans="2:16" ht="21.95" customHeight="1">
      <c r="B87" s="43" t="s">
        <v>177</v>
      </c>
      <c r="C87" s="39">
        <v>3</v>
      </c>
      <c r="D87" s="41" t="s">
        <v>178</v>
      </c>
      <c r="E87" s="72" t="s">
        <v>35</v>
      </c>
      <c r="F87" s="42">
        <v>71263</v>
      </c>
      <c r="G87" s="42">
        <v>336053</v>
      </c>
      <c r="H87" s="276">
        <f t="shared" si="4"/>
        <v>2.398143460954523E-3</v>
      </c>
      <c r="I87" s="272"/>
      <c r="J87" s="43" t="s">
        <v>943</v>
      </c>
      <c r="K87" s="275" t="s">
        <v>1289</v>
      </c>
      <c r="L87" s="41" t="s">
        <v>944</v>
      </c>
      <c r="M87" s="60" t="s">
        <v>18</v>
      </c>
      <c r="N87" s="42">
        <v>2253</v>
      </c>
      <c r="O87" s="42">
        <v>587592</v>
      </c>
      <c r="P87" s="390">
        <f t="shared" si="3"/>
        <v>8.1638828711388702E-3</v>
      </c>
    </row>
    <row r="88" spans="2:16" ht="21.95" customHeight="1">
      <c r="B88" s="43" t="s">
        <v>179</v>
      </c>
      <c r="C88" s="39">
        <v>3</v>
      </c>
      <c r="D88" s="41" t="s">
        <v>180</v>
      </c>
      <c r="E88" s="72" t="s">
        <v>35</v>
      </c>
      <c r="F88" s="42">
        <v>16087</v>
      </c>
      <c r="G88" s="42">
        <v>1892010</v>
      </c>
      <c r="H88" s="276">
        <f t="shared" si="4"/>
        <v>1.3501773260648074E-2</v>
      </c>
      <c r="I88" s="272"/>
      <c r="J88" s="43" t="s">
        <v>945</v>
      </c>
      <c r="K88" s="275" t="s">
        <v>1289</v>
      </c>
      <c r="L88" s="41" t="s">
        <v>946</v>
      </c>
      <c r="M88" s="60" t="s">
        <v>18</v>
      </c>
      <c r="N88" s="42">
        <v>593285</v>
      </c>
      <c r="O88" s="42">
        <v>58478215</v>
      </c>
      <c r="P88" s="390">
        <f t="shared" si="3"/>
        <v>0.81248433908779594</v>
      </c>
    </row>
    <row r="89" spans="2:16" ht="21.95" customHeight="1">
      <c r="B89" s="43" t="s">
        <v>181</v>
      </c>
      <c r="C89" s="39">
        <v>3</v>
      </c>
      <c r="D89" s="41" t="s">
        <v>182</v>
      </c>
      <c r="E89" s="72" t="s">
        <v>35</v>
      </c>
      <c r="F89" s="42">
        <v>947</v>
      </c>
      <c r="G89" s="42">
        <v>27980</v>
      </c>
      <c r="H89" s="276">
        <f t="shared" si="4"/>
        <v>1.9967104604781851E-4</v>
      </c>
      <c r="I89" s="272"/>
      <c r="J89" s="43" t="s">
        <v>947</v>
      </c>
      <c r="K89" s="275" t="s">
        <v>1289</v>
      </c>
      <c r="L89" s="41" t="s">
        <v>948</v>
      </c>
      <c r="M89" s="60" t="s">
        <v>18</v>
      </c>
      <c r="N89" s="42">
        <v>463694</v>
      </c>
      <c r="O89" s="42">
        <v>64102821</v>
      </c>
      <c r="P89" s="390">
        <f t="shared" si="3"/>
        <v>0.89063146256855275</v>
      </c>
    </row>
    <row r="90" spans="2:16" ht="21.95" customHeight="1">
      <c r="B90" s="38" t="s">
        <v>183</v>
      </c>
      <c r="C90" s="34">
        <v>2</v>
      </c>
      <c r="D90" s="36" t="s">
        <v>184</v>
      </c>
      <c r="E90" s="88" t="s">
        <v>18</v>
      </c>
      <c r="F90" s="37">
        <v>84871</v>
      </c>
      <c r="G90" s="37">
        <v>78684962</v>
      </c>
      <c r="H90" s="89">
        <f t="shared" si="4"/>
        <v>0.56151210403048069</v>
      </c>
      <c r="I90" s="272"/>
      <c r="J90" s="43" t="s">
        <v>949</v>
      </c>
      <c r="K90" s="275" t="s">
        <v>1284</v>
      </c>
      <c r="L90" s="41" t="s">
        <v>950</v>
      </c>
      <c r="M90" s="60" t="s">
        <v>18</v>
      </c>
      <c r="N90" s="42">
        <v>3083</v>
      </c>
      <c r="O90" s="42">
        <v>543219</v>
      </c>
      <c r="P90" s="390">
        <f t="shared" si="3"/>
        <v>7.5473734996003797E-3</v>
      </c>
    </row>
    <row r="91" spans="2:16" ht="21.95" customHeight="1">
      <c r="B91" s="43" t="s">
        <v>185</v>
      </c>
      <c r="C91" s="39">
        <v>3</v>
      </c>
      <c r="D91" s="41" t="s">
        <v>186</v>
      </c>
      <c r="E91" s="72" t="s">
        <v>18</v>
      </c>
      <c r="F91" s="42">
        <v>14045</v>
      </c>
      <c r="G91" s="42">
        <v>27564964</v>
      </c>
      <c r="H91" s="276">
        <f t="shared" si="4"/>
        <v>0.19670926362224658</v>
      </c>
      <c r="I91" s="272"/>
      <c r="J91" s="43" t="s">
        <v>951</v>
      </c>
      <c r="K91" s="275" t="s">
        <v>1284</v>
      </c>
      <c r="L91" s="41" t="s">
        <v>952</v>
      </c>
      <c r="M91" s="60" t="s">
        <v>18</v>
      </c>
      <c r="N91" s="42">
        <v>4704</v>
      </c>
      <c r="O91" s="42">
        <v>251958</v>
      </c>
      <c r="P91" s="390">
        <f t="shared" si="3"/>
        <v>3.5006528346989197E-3</v>
      </c>
    </row>
    <row r="92" spans="2:16" ht="21.95" customHeight="1">
      <c r="B92" s="43" t="s">
        <v>187</v>
      </c>
      <c r="C92" s="39">
        <v>3</v>
      </c>
      <c r="D92" s="41" t="s">
        <v>188</v>
      </c>
      <c r="E92" s="72" t="s">
        <v>18</v>
      </c>
      <c r="F92" s="42">
        <v>49677</v>
      </c>
      <c r="G92" s="42">
        <v>38086941</v>
      </c>
      <c r="H92" s="276">
        <f t="shared" si="4"/>
        <v>0.27179625983672434</v>
      </c>
      <c r="I92" s="272"/>
      <c r="J92" s="43" t="s">
        <v>953</v>
      </c>
      <c r="K92" s="275" t="s">
        <v>1284</v>
      </c>
      <c r="L92" s="41" t="s">
        <v>954</v>
      </c>
      <c r="M92" s="60" t="s">
        <v>18</v>
      </c>
      <c r="N92" s="42">
        <v>375205</v>
      </c>
      <c r="O92" s="42">
        <v>46239956</v>
      </c>
      <c r="P92" s="390">
        <f t="shared" si="3"/>
        <v>0.64244847572910291</v>
      </c>
    </row>
    <row r="93" spans="2:16" ht="21.95" customHeight="1">
      <c r="B93" s="38" t="s">
        <v>189</v>
      </c>
      <c r="C93" s="34">
        <v>2</v>
      </c>
      <c r="D93" s="36" t="s">
        <v>190</v>
      </c>
      <c r="E93" s="88" t="s">
        <v>18</v>
      </c>
      <c r="F93" s="37">
        <v>77120</v>
      </c>
      <c r="G93" s="37">
        <v>2189200</v>
      </c>
      <c r="H93" s="89">
        <f t="shared" si="4"/>
        <v>1.5622582344813592E-2</v>
      </c>
      <c r="I93" s="272"/>
      <c r="J93" s="43" t="s">
        <v>955</v>
      </c>
      <c r="K93" s="275" t="s">
        <v>1284</v>
      </c>
      <c r="L93" s="41" t="s">
        <v>956</v>
      </c>
      <c r="M93" s="60" t="s">
        <v>18</v>
      </c>
      <c r="N93" s="42">
        <v>77941</v>
      </c>
      <c r="O93" s="42">
        <v>16634692</v>
      </c>
      <c r="P93" s="390">
        <f t="shared" si="3"/>
        <v>0.23111900278674793</v>
      </c>
    </row>
    <row r="94" spans="2:16" ht="21.95" customHeight="1">
      <c r="B94" s="43" t="s">
        <v>191</v>
      </c>
      <c r="C94" s="39">
        <v>3</v>
      </c>
      <c r="D94" s="41" t="s">
        <v>192</v>
      </c>
      <c r="E94" s="72" t="s">
        <v>18</v>
      </c>
      <c r="F94" s="42">
        <v>56766</v>
      </c>
      <c r="G94" s="42">
        <v>1825093</v>
      </c>
      <c r="H94" s="276">
        <f t="shared" si="4"/>
        <v>1.3024239758561516E-2</v>
      </c>
      <c r="I94" s="272"/>
      <c r="J94" s="43" t="s">
        <v>957</v>
      </c>
      <c r="K94" s="275" t="s">
        <v>1284</v>
      </c>
      <c r="L94" s="41" t="s">
        <v>958</v>
      </c>
      <c r="M94" s="60" t="s">
        <v>18</v>
      </c>
      <c r="N94" s="42">
        <v>65</v>
      </c>
      <c r="O94" s="42">
        <v>7344</v>
      </c>
      <c r="P94" s="390">
        <f t="shared" si="3"/>
        <v>1.0203603147361412E-4</v>
      </c>
    </row>
    <row r="95" spans="2:16" ht="21.95" customHeight="1">
      <c r="B95" s="43" t="s">
        <v>193</v>
      </c>
      <c r="C95" s="39">
        <v>4</v>
      </c>
      <c r="D95" s="41" t="s">
        <v>194</v>
      </c>
      <c r="E95" s="72" t="s">
        <v>18</v>
      </c>
      <c r="F95" s="42">
        <v>56101</v>
      </c>
      <c r="G95" s="42">
        <v>1722018</v>
      </c>
      <c r="H95" s="276">
        <f t="shared" si="4"/>
        <v>1.228867531712553E-2</v>
      </c>
      <c r="I95" s="272"/>
      <c r="J95" s="38" t="s">
        <v>85</v>
      </c>
      <c r="K95" s="274" t="s">
        <v>1295</v>
      </c>
      <c r="L95" s="36" t="s">
        <v>86</v>
      </c>
      <c r="M95" s="59" t="s">
        <v>18</v>
      </c>
      <c r="N95" s="37">
        <v>98677</v>
      </c>
      <c r="O95" s="37">
        <v>27583050</v>
      </c>
      <c r="P95" s="389">
        <f t="shared" si="3"/>
        <v>0.38323324590662744</v>
      </c>
    </row>
    <row r="96" spans="2:16" ht="21.95" customHeight="1">
      <c r="B96" s="43" t="s">
        <v>195</v>
      </c>
      <c r="C96" s="39">
        <v>4</v>
      </c>
      <c r="D96" s="41" t="s">
        <v>196</v>
      </c>
      <c r="E96" s="72" t="s">
        <v>18</v>
      </c>
      <c r="F96" s="42">
        <v>630</v>
      </c>
      <c r="G96" s="42">
        <v>94528</v>
      </c>
      <c r="H96" s="276">
        <f t="shared" si="4"/>
        <v>6.7457128809178654E-4</v>
      </c>
      <c r="I96" s="272"/>
      <c r="J96" s="43" t="s">
        <v>87</v>
      </c>
      <c r="K96" s="275" t="s">
        <v>1289</v>
      </c>
      <c r="L96" s="41" t="s">
        <v>959</v>
      </c>
      <c r="M96" s="60" t="s">
        <v>18</v>
      </c>
      <c r="N96" s="42">
        <v>68978</v>
      </c>
      <c r="O96" s="42">
        <v>17099445</v>
      </c>
      <c r="P96" s="390">
        <f t="shared" si="3"/>
        <v>0.23757618575726219</v>
      </c>
    </row>
    <row r="97" spans="2:16" ht="21.95" customHeight="1">
      <c r="B97" s="38" t="s">
        <v>198</v>
      </c>
      <c r="C97" s="34">
        <v>2</v>
      </c>
      <c r="D97" s="36" t="s">
        <v>199</v>
      </c>
      <c r="E97" s="88" t="s">
        <v>18</v>
      </c>
      <c r="F97" s="37">
        <v>22</v>
      </c>
      <c r="G97" s="37">
        <v>41665</v>
      </c>
      <c r="H97" s="89">
        <f t="shared" si="4"/>
        <v>2.9733002621809714E-4</v>
      </c>
      <c r="I97" s="272"/>
      <c r="J97" s="43" t="s">
        <v>960</v>
      </c>
      <c r="K97" s="275" t="s">
        <v>1289</v>
      </c>
      <c r="L97" s="41" t="s">
        <v>961</v>
      </c>
      <c r="M97" s="60" t="s">
        <v>18</v>
      </c>
      <c r="N97" s="42">
        <v>161</v>
      </c>
      <c r="O97" s="42">
        <v>41163</v>
      </c>
      <c r="P97" s="390">
        <f t="shared" si="3"/>
        <v>5.7191028915419095E-4</v>
      </c>
    </row>
    <row r="98" spans="2:16" ht="21.95" customHeight="1">
      <c r="B98" s="38" t="s">
        <v>201</v>
      </c>
      <c r="C98" s="34">
        <v>2</v>
      </c>
      <c r="D98" s="36" t="s">
        <v>202</v>
      </c>
      <c r="E98" s="88" t="s">
        <v>18</v>
      </c>
      <c r="F98" s="37">
        <v>619978</v>
      </c>
      <c r="G98" s="37">
        <v>296795779</v>
      </c>
      <c r="H98" s="89">
        <f t="shared" si="4"/>
        <v>2.1179958418694484</v>
      </c>
      <c r="I98" s="272"/>
      <c r="J98" s="43" t="s">
        <v>962</v>
      </c>
      <c r="K98" s="275" t="s">
        <v>1289</v>
      </c>
      <c r="L98" s="41" t="s">
        <v>88</v>
      </c>
      <c r="M98" s="60" t="s">
        <v>18</v>
      </c>
      <c r="N98" s="42">
        <v>27941</v>
      </c>
      <c r="O98" s="42">
        <v>10301921</v>
      </c>
      <c r="P98" s="390">
        <f t="shared" si="3"/>
        <v>0.14313277987400411</v>
      </c>
    </row>
    <row r="99" spans="2:16" ht="21.95" customHeight="1">
      <c r="B99" s="43" t="s">
        <v>203</v>
      </c>
      <c r="C99" s="39">
        <v>3</v>
      </c>
      <c r="D99" s="41" t="s">
        <v>204</v>
      </c>
      <c r="E99" s="72" t="s">
        <v>18</v>
      </c>
      <c r="F99" s="42">
        <v>553</v>
      </c>
      <c r="G99" s="42">
        <v>222881</v>
      </c>
      <c r="H99" s="276">
        <f t="shared" si="4"/>
        <v>1.590524746754247E-3</v>
      </c>
      <c r="I99" s="272"/>
      <c r="J99" s="43" t="s">
        <v>963</v>
      </c>
      <c r="K99" s="275" t="s">
        <v>1284</v>
      </c>
      <c r="L99" s="41" t="s">
        <v>964</v>
      </c>
      <c r="M99" s="60" t="s">
        <v>18</v>
      </c>
      <c r="N99" s="42">
        <v>198</v>
      </c>
      <c r="O99" s="42">
        <v>51558</v>
      </c>
      <c r="P99" s="390">
        <f t="shared" si="3"/>
        <v>7.1633628958559328E-4</v>
      </c>
    </row>
    <row r="100" spans="2:16" ht="21.95" customHeight="1">
      <c r="B100" s="43" t="s">
        <v>205</v>
      </c>
      <c r="C100" s="39">
        <v>3</v>
      </c>
      <c r="D100" s="41" t="s">
        <v>206</v>
      </c>
      <c r="E100" s="72" t="s">
        <v>18</v>
      </c>
      <c r="F100" s="42">
        <v>25614</v>
      </c>
      <c r="G100" s="42">
        <v>13737697</v>
      </c>
      <c r="H100" s="276">
        <f t="shared" si="4"/>
        <v>9.8035036821943464E-2</v>
      </c>
      <c r="I100" s="272"/>
      <c r="J100" s="43" t="s">
        <v>965</v>
      </c>
      <c r="K100" s="275" t="s">
        <v>1284</v>
      </c>
      <c r="L100" s="41" t="s">
        <v>966</v>
      </c>
      <c r="M100" s="60" t="s">
        <v>18</v>
      </c>
      <c r="N100" s="42">
        <v>27744</v>
      </c>
      <c r="O100" s="42">
        <v>10250363</v>
      </c>
      <c r="P100" s="390">
        <f t="shared" si="3"/>
        <v>0.14241644358441852</v>
      </c>
    </row>
    <row r="101" spans="2:16" ht="21.95" customHeight="1">
      <c r="B101" s="43" t="s">
        <v>207</v>
      </c>
      <c r="C101" s="39">
        <v>4</v>
      </c>
      <c r="D101" s="41" t="s">
        <v>208</v>
      </c>
      <c r="E101" s="72" t="s">
        <v>18</v>
      </c>
      <c r="F101" s="42">
        <v>4774</v>
      </c>
      <c r="G101" s="42">
        <v>772757</v>
      </c>
      <c r="H101" s="276">
        <f t="shared" si="4"/>
        <v>5.5145531998132269E-3</v>
      </c>
      <c r="I101" s="272"/>
      <c r="J101" s="43" t="s">
        <v>967</v>
      </c>
      <c r="K101" s="275" t="s">
        <v>1292</v>
      </c>
      <c r="L101" s="41" t="s">
        <v>968</v>
      </c>
      <c r="M101" s="60" t="s">
        <v>18</v>
      </c>
      <c r="N101" s="42">
        <v>68</v>
      </c>
      <c r="O101" s="42">
        <v>46589</v>
      </c>
      <c r="P101" s="390">
        <f t="shared" si="3"/>
        <v>6.4729802155830726E-4</v>
      </c>
    </row>
    <row r="102" spans="2:16" ht="21.95" customHeight="1">
      <c r="B102" s="43" t="s">
        <v>209</v>
      </c>
      <c r="C102" s="39">
        <v>4</v>
      </c>
      <c r="D102" s="41" t="s">
        <v>210</v>
      </c>
      <c r="E102" s="72" t="s">
        <v>18</v>
      </c>
      <c r="F102" s="42">
        <v>10167</v>
      </c>
      <c r="G102" s="42">
        <v>8895367</v>
      </c>
      <c r="H102" s="276">
        <f t="shared" si="4"/>
        <v>6.3479172046792182E-2</v>
      </c>
      <c r="I102" s="272"/>
      <c r="J102" s="43" t="s">
        <v>969</v>
      </c>
      <c r="K102" s="275" t="s">
        <v>1292</v>
      </c>
      <c r="L102" s="41" t="s">
        <v>970</v>
      </c>
      <c r="M102" s="60" t="s">
        <v>18</v>
      </c>
      <c r="N102" s="42">
        <v>48</v>
      </c>
      <c r="O102" s="42">
        <v>39898</v>
      </c>
      <c r="P102" s="390">
        <f t="shared" si="3"/>
        <v>5.5433463830804137E-4</v>
      </c>
    </row>
    <row r="103" spans="2:16" ht="21.95" customHeight="1">
      <c r="B103" s="43" t="s">
        <v>211</v>
      </c>
      <c r="C103" s="39">
        <v>3</v>
      </c>
      <c r="D103" s="41" t="s">
        <v>212</v>
      </c>
      <c r="E103" s="72" t="s">
        <v>18</v>
      </c>
      <c r="F103" s="42">
        <v>54989</v>
      </c>
      <c r="G103" s="42">
        <v>12016794</v>
      </c>
      <c r="H103" s="276">
        <f t="shared" si="4"/>
        <v>8.5754318374594324E-2</v>
      </c>
      <c r="I103" s="272"/>
      <c r="J103" s="43" t="s">
        <v>971</v>
      </c>
      <c r="K103" s="275" t="s">
        <v>1292</v>
      </c>
      <c r="L103" s="41" t="s">
        <v>972</v>
      </c>
      <c r="M103" s="60" t="s">
        <v>18</v>
      </c>
      <c r="N103" s="42">
        <v>937</v>
      </c>
      <c r="O103" s="42">
        <v>419680</v>
      </c>
      <c r="P103" s="390">
        <f t="shared" si="3"/>
        <v>5.8309479423810425E-3</v>
      </c>
    </row>
    <row r="104" spans="2:16" ht="21.95" customHeight="1">
      <c r="B104" s="43" t="s">
        <v>213</v>
      </c>
      <c r="C104" s="39">
        <v>3</v>
      </c>
      <c r="D104" s="41" t="s">
        <v>214</v>
      </c>
      <c r="E104" s="72" t="s">
        <v>35</v>
      </c>
      <c r="F104" s="42">
        <v>20148294</v>
      </c>
      <c r="G104" s="42">
        <v>3939243</v>
      </c>
      <c r="H104" s="276">
        <f t="shared" si="4"/>
        <v>2.8111249837260429E-2</v>
      </c>
      <c r="I104" s="272"/>
      <c r="J104" s="38" t="s">
        <v>89</v>
      </c>
      <c r="K104" s="274" t="s">
        <v>1295</v>
      </c>
      <c r="L104" s="36" t="s">
        <v>90</v>
      </c>
      <c r="M104" s="59"/>
      <c r="N104" s="37">
        <v>0</v>
      </c>
      <c r="O104" s="37">
        <v>59199299</v>
      </c>
      <c r="P104" s="389">
        <f t="shared" si="3"/>
        <v>0.82250293245913575</v>
      </c>
    </row>
    <row r="105" spans="2:16" ht="21.95" customHeight="1">
      <c r="B105" s="38" t="s">
        <v>215</v>
      </c>
      <c r="C105" s="34">
        <v>2</v>
      </c>
      <c r="D105" s="36" t="s">
        <v>216</v>
      </c>
      <c r="E105" s="88" t="s">
        <v>18</v>
      </c>
      <c r="F105" s="37">
        <v>104273</v>
      </c>
      <c r="G105" s="37">
        <v>106289809</v>
      </c>
      <c r="H105" s="89">
        <f t="shared" si="4"/>
        <v>0.75850598095971533</v>
      </c>
      <c r="I105" s="272"/>
      <c r="J105" s="43" t="s">
        <v>91</v>
      </c>
      <c r="K105" s="275" t="s">
        <v>1289</v>
      </c>
      <c r="L105" s="41" t="s">
        <v>92</v>
      </c>
      <c r="M105" s="60"/>
      <c r="N105" s="42">
        <v>0</v>
      </c>
      <c r="O105" s="42">
        <v>57291163</v>
      </c>
      <c r="P105" s="390">
        <f t="shared" si="3"/>
        <v>0.79599168178485247</v>
      </c>
    </row>
    <row r="106" spans="2:16" ht="21.95" customHeight="1">
      <c r="B106" s="33" t="s">
        <v>217</v>
      </c>
      <c r="C106" s="29">
        <v>1</v>
      </c>
      <c r="D106" s="31" t="s">
        <v>218</v>
      </c>
      <c r="E106" s="86"/>
      <c r="F106" s="32">
        <v>0</v>
      </c>
      <c r="G106" s="32">
        <v>1268795393</v>
      </c>
      <c r="H106" s="87">
        <f t="shared" si="4"/>
        <v>9.0543853946019652</v>
      </c>
      <c r="I106" s="272"/>
      <c r="J106" s="43" t="s">
        <v>93</v>
      </c>
      <c r="K106" s="275" t="s">
        <v>1284</v>
      </c>
      <c r="L106" s="41" t="s">
        <v>973</v>
      </c>
      <c r="M106" s="60" t="s">
        <v>974</v>
      </c>
      <c r="N106" s="42">
        <v>34569</v>
      </c>
      <c r="O106" s="42">
        <v>1978438</v>
      </c>
      <c r="P106" s="390">
        <f t="shared" si="3"/>
        <v>2.7488012259884825E-2</v>
      </c>
    </row>
    <row r="107" spans="2:16" ht="21.95" customHeight="1">
      <c r="B107" s="38" t="s">
        <v>219</v>
      </c>
      <c r="C107" s="34">
        <v>2</v>
      </c>
      <c r="D107" s="36" t="s">
        <v>220</v>
      </c>
      <c r="E107" s="88" t="s">
        <v>18</v>
      </c>
      <c r="F107" s="37">
        <v>6</v>
      </c>
      <c r="G107" s="37">
        <v>50607</v>
      </c>
      <c r="H107" s="89">
        <f t="shared" si="4"/>
        <v>3.6114198096290031E-4</v>
      </c>
      <c r="I107" s="272"/>
      <c r="J107" s="43" t="s">
        <v>975</v>
      </c>
      <c r="K107" s="275" t="s">
        <v>1292</v>
      </c>
      <c r="L107" s="41" t="s">
        <v>1277</v>
      </c>
      <c r="M107" s="60" t="s">
        <v>974</v>
      </c>
      <c r="N107" s="42">
        <v>10399</v>
      </c>
      <c r="O107" s="42">
        <v>663813</v>
      </c>
      <c r="P107" s="390">
        <f t="shared" si="3"/>
        <v>9.2228818301462717E-3</v>
      </c>
    </row>
    <row r="108" spans="2:16" ht="21.95" customHeight="1">
      <c r="B108" s="38" t="s">
        <v>221</v>
      </c>
      <c r="C108" s="34">
        <v>2</v>
      </c>
      <c r="D108" s="36" t="s">
        <v>222</v>
      </c>
      <c r="E108" s="88" t="s">
        <v>18</v>
      </c>
      <c r="F108" s="37">
        <v>235797</v>
      </c>
      <c r="G108" s="37">
        <v>188696662</v>
      </c>
      <c r="H108" s="89">
        <f t="shared" si="4"/>
        <v>1.3465782661641046</v>
      </c>
      <c r="I108" s="272"/>
      <c r="J108" s="43" t="s">
        <v>977</v>
      </c>
      <c r="K108" s="275" t="s">
        <v>1292</v>
      </c>
      <c r="L108" s="41" t="s">
        <v>978</v>
      </c>
      <c r="M108" s="60" t="s">
        <v>974</v>
      </c>
      <c r="N108" s="42">
        <v>11271</v>
      </c>
      <c r="O108" s="42">
        <v>683979</v>
      </c>
      <c r="P108" s="390">
        <f t="shared" si="3"/>
        <v>9.5030641028446498E-3</v>
      </c>
    </row>
    <row r="109" spans="2:16" ht="21.95" customHeight="1">
      <c r="B109" s="43" t="s">
        <v>223</v>
      </c>
      <c r="C109" s="39">
        <v>3</v>
      </c>
      <c r="D109" s="41" t="s">
        <v>224</v>
      </c>
      <c r="E109" s="72" t="s">
        <v>18</v>
      </c>
      <c r="F109" s="42">
        <v>13662</v>
      </c>
      <c r="G109" s="42">
        <v>26651503</v>
      </c>
      <c r="H109" s="276">
        <f t="shared" si="4"/>
        <v>0.19019061768250797</v>
      </c>
      <c r="I109" s="272"/>
      <c r="J109" s="43" t="s">
        <v>979</v>
      </c>
      <c r="K109" s="275" t="s">
        <v>1284</v>
      </c>
      <c r="L109" s="41" t="s">
        <v>980</v>
      </c>
      <c r="M109" s="60" t="s">
        <v>974</v>
      </c>
      <c r="N109" s="42">
        <v>4747</v>
      </c>
      <c r="O109" s="42">
        <v>824901</v>
      </c>
      <c r="P109" s="390">
        <f t="shared" si="3"/>
        <v>1.146100550090084E-2</v>
      </c>
    </row>
    <row r="110" spans="2:16" ht="21.95" customHeight="1">
      <c r="B110" s="43" t="s">
        <v>225</v>
      </c>
      <c r="C110" s="39">
        <v>3</v>
      </c>
      <c r="D110" s="41" t="s">
        <v>226</v>
      </c>
      <c r="E110" s="72" t="s">
        <v>35</v>
      </c>
      <c r="F110" s="42">
        <v>212053014</v>
      </c>
      <c r="G110" s="42">
        <v>120751059</v>
      </c>
      <c r="H110" s="276">
        <f t="shared" si="4"/>
        <v>0.86170444109763578</v>
      </c>
      <c r="I110" s="272"/>
      <c r="J110" s="43" t="s">
        <v>981</v>
      </c>
      <c r="K110" s="275" t="s">
        <v>1284</v>
      </c>
      <c r="L110" s="41" t="s">
        <v>94</v>
      </c>
      <c r="M110" s="60"/>
      <c r="N110" s="42">
        <v>0</v>
      </c>
      <c r="O110" s="42">
        <v>54198919</v>
      </c>
      <c r="P110" s="390">
        <f t="shared" si="3"/>
        <v>0.75302867714050414</v>
      </c>
    </row>
    <row r="111" spans="2:16" ht="21.95" customHeight="1">
      <c r="B111" s="43" t="s">
        <v>227</v>
      </c>
      <c r="C111" s="39">
        <v>4</v>
      </c>
      <c r="D111" s="41" t="s">
        <v>228</v>
      </c>
      <c r="E111" s="72" t="s">
        <v>35</v>
      </c>
      <c r="F111" s="42">
        <v>197557277</v>
      </c>
      <c r="G111" s="42">
        <v>118591915</v>
      </c>
      <c r="H111" s="276">
        <f t="shared" si="4"/>
        <v>0.84629634456268688</v>
      </c>
      <c r="I111" s="272"/>
      <c r="J111" s="43" t="s">
        <v>982</v>
      </c>
      <c r="K111" s="275" t="s">
        <v>1292</v>
      </c>
      <c r="L111" s="41" t="s">
        <v>983</v>
      </c>
      <c r="M111" s="60" t="s">
        <v>974</v>
      </c>
      <c r="N111" s="42">
        <v>754</v>
      </c>
      <c r="O111" s="42">
        <v>83663</v>
      </c>
      <c r="P111" s="390">
        <f t="shared" si="3"/>
        <v>1.1623965824042726E-3</v>
      </c>
    </row>
    <row r="112" spans="2:16" ht="21.95" customHeight="1">
      <c r="B112" s="43" t="s">
        <v>229</v>
      </c>
      <c r="C112" s="39">
        <v>4</v>
      </c>
      <c r="D112" s="41" t="s">
        <v>230</v>
      </c>
      <c r="E112" s="72" t="s">
        <v>35</v>
      </c>
      <c r="F112" s="42">
        <v>120458</v>
      </c>
      <c r="G112" s="42">
        <v>522764</v>
      </c>
      <c r="H112" s="276">
        <f t="shared" si="4"/>
        <v>3.7305516338864116E-3</v>
      </c>
      <c r="I112" s="272"/>
      <c r="J112" s="43" t="s">
        <v>984</v>
      </c>
      <c r="K112" s="275" t="s">
        <v>1292</v>
      </c>
      <c r="L112" s="41" t="s">
        <v>985</v>
      </c>
      <c r="M112" s="60" t="s">
        <v>974</v>
      </c>
      <c r="N112" s="42">
        <v>5368</v>
      </c>
      <c r="O112" s="42">
        <v>1029341</v>
      </c>
      <c r="P112" s="390">
        <f t="shared" si="3"/>
        <v>1.4301452978360761E-2</v>
      </c>
    </row>
    <row r="113" spans="2:16" ht="21.95" customHeight="1">
      <c r="B113" s="43" t="s">
        <v>231</v>
      </c>
      <c r="C113" s="39">
        <v>3</v>
      </c>
      <c r="D113" s="41" t="s">
        <v>232</v>
      </c>
      <c r="E113" s="72" t="s">
        <v>35</v>
      </c>
      <c r="F113" s="42">
        <v>626563</v>
      </c>
      <c r="G113" s="42">
        <v>5722519</v>
      </c>
      <c r="H113" s="276">
        <f t="shared" si="4"/>
        <v>4.0837074866280069E-2</v>
      </c>
      <c r="I113" s="272"/>
      <c r="J113" s="43" t="s">
        <v>986</v>
      </c>
      <c r="K113" s="275" t="s">
        <v>1292</v>
      </c>
      <c r="L113" s="41" t="s">
        <v>978</v>
      </c>
      <c r="M113" s="60" t="s">
        <v>974</v>
      </c>
      <c r="N113" s="42">
        <v>189353</v>
      </c>
      <c r="O113" s="42">
        <v>15265140</v>
      </c>
      <c r="P113" s="390">
        <f t="shared" si="3"/>
        <v>0.21209072787161301</v>
      </c>
    </row>
    <row r="114" spans="2:16" ht="21.95" customHeight="1">
      <c r="B114" s="38" t="s">
        <v>233</v>
      </c>
      <c r="C114" s="34">
        <v>2</v>
      </c>
      <c r="D114" s="36" t="s">
        <v>234</v>
      </c>
      <c r="E114" s="88"/>
      <c r="F114" s="37">
        <v>0</v>
      </c>
      <c r="G114" s="37">
        <v>964944</v>
      </c>
      <c r="H114" s="89">
        <f t="shared" si="4"/>
        <v>6.8860392372253817E-3</v>
      </c>
      <c r="I114" s="272"/>
      <c r="J114" s="38" t="s">
        <v>95</v>
      </c>
      <c r="K114" s="274" t="s">
        <v>1295</v>
      </c>
      <c r="L114" s="36" t="s">
        <v>96</v>
      </c>
      <c r="M114" s="59" t="s">
        <v>18</v>
      </c>
      <c r="N114" s="37">
        <v>70563</v>
      </c>
      <c r="O114" s="37">
        <v>8465531</v>
      </c>
      <c r="P114" s="389">
        <f t="shared" si="3"/>
        <v>0.11761835342549783</v>
      </c>
    </row>
    <row r="115" spans="2:16" ht="21.95" customHeight="1">
      <c r="B115" s="43" t="s">
        <v>235</v>
      </c>
      <c r="C115" s="39">
        <v>3</v>
      </c>
      <c r="D115" s="41" t="s">
        <v>236</v>
      </c>
      <c r="E115" s="72"/>
      <c r="F115" s="42">
        <v>0</v>
      </c>
      <c r="G115" s="42">
        <v>112301</v>
      </c>
      <c r="H115" s="276">
        <f t="shared" si="4"/>
        <v>8.0140307870679294E-4</v>
      </c>
      <c r="I115" s="272"/>
      <c r="J115" s="43" t="s">
        <v>987</v>
      </c>
      <c r="K115" s="275" t="s">
        <v>1289</v>
      </c>
      <c r="L115" s="41" t="s">
        <v>988</v>
      </c>
      <c r="M115" s="60" t="s">
        <v>18</v>
      </c>
      <c r="N115" s="42">
        <v>70320</v>
      </c>
      <c r="O115" s="42">
        <v>8453007</v>
      </c>
      <c r="P115" s="390">
        <f t="shared" si="3"/>
        <v>0.11744434753522337</v>
      </c>
    </row>
    <row r="116" spans="2:16" ht="21.95" customHeight="1">
      <c r="B116" s="43" t="s">
        <v>237</v>
      </c>
      <c r="C116" s="39">
        <v>4</v>
      </c>
      <c r="D116" s="41" t="s">
        <v>238</v>
      </c>
      <c r="E116" s="72" t="s">
        <v>239</v>
      </c>
      <c r="F116" s="42">
        <v>7077</v>
      </c>
      <c r="G116" s="42">
        <v>16383</v>
      </c>
      <c r="H116" s="276">
        <f t="shared" si="4"/>
        <v>1.1691246416731275E-4</v>
      </c>
      <c r="I116" s="272"/>
      <c r="J116" s="43" t="s">
        <v>989</v>
      </c>
      <c r="K116" s="275" t="s">
        <v>1284</v>
      </c>
      <c r="L116" s="41" t="s">
        <v>990</v>
      </c>
      <c r="M116" s="60" t="s">
        <v>18</v>
      </c>
      <c r="N116" s="42">
        <v>170</v>
      </c>
      <c r="O116" s="42">
        <v>23484</v>
      </c>
      <c r="P116" s="390">
        <f t="shared" si="3"/>
        <v>3.2628188495729222E-4</v>
      </c>
    </row>
    <row r="117" spans="2:16" ht="21.95" customHeight="1">
      <c r="B117" s="43" t="s">
        <v>240</v>
      </c>
      <c r="C117" s="39">
        <v>4</v>
      </c>
      <c r="D117" s="41" t="s">
        <v>241</v>
      </c>
      <c r="E117" s="72"/>
      <c r="F117" s="42">
        <v>0</v>
      </c>
      <c r="G117" s="42">
        <v>47834</v>
      </c>
      <c r="H117" s="276">
        <f t="shared" si="4"/>
        <v>3.4135328151005542E-4</v>
      </c>
      <c r="I117" s="272"/>
      <c r="J117" s="43" t="s">
        <v>991</v>
      </c>
      <c r="K117" s="275" t="s">
        <v>1284</v>
      </c>
      <c r="L117" s="41" t="s">
        <v>992</v>
      </c>
      <c r="M117" s="60" t="s">
        <v>18</v>
      </c>
      <c r="N117" s="42">
        <v>70065</v>
      </c>
      <c r="O117" s="42">
        <v>8401677</v>
      </c>
      <c r="P117" s="390">
        <f t="shared" si="3"/>
        <v>0.11673117903092863</v>
      </c>
    </row>
    <row r="118" spans="2:16" ht="21.95" customHeight="1">
      <c r="B118" s="43" t="s">
        <v>242</v>
      </c>
      <c r="C118" s="39">
        <v>3</v>
      </c>
      <c r="D118" s="41" t="s">
        <v>243</v>
      </c>
      <c r="E118" s="72" t="s">
        <v>18</v>
      </c>
      <c r="F118" s="42">
        <v>511</v>
      </c>
      <c r="G118" s="42">
        <v>666890</v>
      </c>
      <c r="H118" s="276">
        <f t="shared" si="4"/>
        <v>4.7590644710089241E-3</v>
      </c>
      <c r="I118" s="272"/>
      <c r="J118" s="38" t="s">
        <v>97</v>
      </c>
      <c r="K118" s="274" t="s">
        <v>1295</v>
      </c>
      <c r="L118" s="36" t="s">
        <v>98</v>
      </c>
      <c r="M118" s="59" t="s">
        <v>18</v>
      </c>
      <c r="N118" s="37">
        <v>45774</v>
      </c>
      <c r="O118" s="37">
        <v>16755277</v>
      </c>
      <c r="P118" s="389">
        <f t="shared" si="3"/>
        <v>0.23279438607313763</v>
      </c>
    </row>
    <row r="119" spans="2:16" ht="21.95" customHeight="1">
      <c r="B119" s="43" t="s">
        <v>244</v>
      </c>
      <c r="C119" s="39">
        <v>4</v>
      </c>
      <c r="D119" s="41" t="s">
        <v>245</v>
      </c>
      <c r="E119" s="72" t="s">
        <v>18</v>
      </c>
      <c r="F119" s="42">
        <v>82</v>
      </c>
      <c r="G119" s="42">
        <v>250437</v>
      </c>
      <c r="H119" s="276">
        <f t="shared" si="4"/>
        <v>1.7871700414252153E-3</v>
      </c>
      <c r="I119" s="272"/>
      <c r="J119" s="43" t="s">
        <v>993</v>
      </c>
      <c r="K119" s="275" t="s">
        <v>1289</v>
      </c>
      <c r="L119" s="41" t="s">
        <v>994</v>
      </c>
      <c r="M119" s="60" t="s">
        <v>35</v>
      </c>
      <c r="N119" s="42">
        <v>35213</v>
      </c>
      <c r="O119" s="42">
        <v>115684</v>
      </c>
      <c r="P119" s="390">
        <f t="shared" si="3"/>
        <v>1.6072897964315872E-3</v>
      </c>
    </row>
    <row r="120" spans="2:16" ht="21.95" customHeight="1">
      <c r="B120" s="38" t="s">
        <v>246</v>
      </c>
      <c r="C120" s="34">
        <v>2</v>
      </c>
      <c r="D120" s="36" t="s">
        <v>247</v>
      </c>
      <c r="E120" s="88" t="s">
        <v>18</v>
      </c>
      <c r="F120" s="37">
        <v>120772</v>
      </c>
      <c r="G120" s="37">
        <v>29613089</v>
      </c>
      <c r="H120" s="89">
        <f t="shared" si="4"/>
        <v>0.21132510569468005</v>
      </c>
      <c r="I120" s="272"/>
      <c r="J120" s="43" t="s">
        <v>995</v>
      </c>
      <c r="K120" s="275" t="s">
        <v>1289</v>
      </c>
      <c r="L120" s="41" t="s">
        <v>996</v>
      </c>
      <c r="M120" s="60" t="s">
        <v>18</v>
      </c>
      <c r="N120" s="42">
        <v>4356</v>
      </c>
      <c r="O120" s="42">
        <v>6246131</v>
      </c>
      <c r="P120" s="390">
        <f t="shared" si="3"/>
        <v>8.6782464502221796E-2</v>
      </c>
    </row>
    <row r="121" spans="2:16" ht="21.95" customHeight="1">
      <c r="B121" s="43" t="s">
        <v>248</v>
      </c>
      <c r="C121" s="39">
        <v>3</v>
      </c>
      <c r="D121" s="41" t="s">
        <v>249</v>
      </c>
      <c r="E121" s="72" t="s">
        <v>18</v>
      </c>
      <c r="F121" s="42">
        <v>115893</v>
      </c>
      <c r="G121" s="42">
        <v>24330086</v>
      </c>
      <c r="H121" s="276">
        <f t="shared" si="4"/>
        <v>0.17362450757874853</v>
      </c>
      <c r="I121" s="272"/>
      <c r="J121" s="43" t="s">
        <v>1307</v>
      </c>
      <c r="K121" s="275" t="s">
        <v>1284</v>
      </c>
      <c r="L121" s="41" t="s">
        <v>1308</v>
      </c>
      <c r="M121" s="60" t="s">
        <v>35</v>
      </c>
      <c r="N121" s="42">
        <v>363</v>
      </c>
      <c r="O121" s="42">
        <v>819</v>
      </c>
      <c r="P121" s="390">
        <f t="shared" si="3"/>
        <v>1.1379018215807457E-5</v>
      </c>
    </row>
    <row r="122" spans="2:16" ht="21.95" customHeight="1">
      <c r="B122" s="43" t="s">
        <v>1297</v>
      </c>
      <c r="C122" s="275" t="s">
        <v>1284</v>
      </c>
      <c r="D122" s="41" t="s">
        <v>1298</v>
      </c>
      <c r="E122" s="72" t="s">
        <v>18</v>
      </c>
      <c r="F122" s="42">
        <v>10</v>
      </c>
      <c r="G122" s="42">
        <v>601</v>
      </c>
      <c r="H122" s="276"/>
      <c r="I122" s="272"/>
      <c r="J122" s="43" t="s">
        <v>997</v>
      </c>
      <c r="K122" s="275" t="s">
        <v>1284</v>
      </c>
      <c r="L122" s="41" t="s">
        <v>998</v>
      </c>
      <c r="M122" s="60" t="s">
        <v>18</v>
      </c>
      <c r="N122" s="42">
        <v>852</v>
      </c>
      <c r="O122" s="42">
        <v>905484</v>
      </c>
      <c r="P122" s="390">
        <f t="shared" si="3"/>
        <v>1.2580609194288401E-2</v>
      </c>
    </row>
    <row r="123" spans="2:16" ht="21.95" customHeight="1">
      <c r="B123" s="43" t="s">
        <v>250</v>
      </c>
      <c r="C123" s="39">
        <v>4</v>
      </c>
      <c r="D123" s="41" t="s">
        <v>251</v>
      </c>
      <c r="E123" s="72" t="s">
        <v>35</v>
      </c>
      <c r="F123" s="42">
        <v>953563</v>
      </c>
      <c r="G123" s="42">
        <v>158641</v>
      </c>
      <c r="H123" s="276">
        <f t="shared" ref="H123:H186" si="5">G123/$G$402*100</f>
        <v>1.132094868337097E-3</v>
      </c>
      <c r="I123" s="272"/>
      <c r="J123" s="43" t="s">
        <v>99</v>
      </c>
      <c r="K123" s="275" t="s">
        <v>1289</v>
      </c>
      <c r="L123" s="41" t="s">
        <v>999</v>
      </c>
      <c r="M123" s="60" t="s">
        <v>18</v>
      </c>
      <c r="N123" s="42">
        <v>22</v>
      </c>
      <c r="O123" s="42">
        <v>131056</v>
      </c>
      <c r="P123" s="390">
        <f t="shared" si="3"/>
        <v>1.8208652152513576E-3</v>
      </c>
    </row>
    <row r="124" spans="2:16" ht="21.95" customHeight="1">
      <c r="B124" s="43" t="s">
        <v>252</v>
      </c>
      <c r="C124" s="39">
        <v>4</v>
      </c>
      <c r="D124" s="41" t="s">
        <v>253</v>
      </c>
      <c r="E124" s="72" t="s">
        <v>18</v>
      </c>
      <c r="F124" s="42">
        <v>40318</v>
      </c>
      <c r="G124" s="42">
        <v>7344184</v>
      </c>
      <c r="H124" s="276">
        <f t="shared" si="5"/>
        <v>5.2409610494912509E-2</v>
      </c>
      <c r="I124" s="272"/>
      <c r="J124" s="43" t="s">
        <v>1000</v>
      </c>
      <c r="K124" s="275" t="s">
        <v>1289</v>
      </c>
      <c r="L124" s="41" t="s">
        <v>1001</v>
      </c>
      <c r="M124" s="60" t="s">
        <v>18</v>
      </c>
      <c r="N124" s="42">
        <v>161</v>
      </c>
      <c r="O124" s="42">
        <v>834235</v>
      </c>
      <c r="P124" s="390">
        <f t="shared" si="3"/>
        <v>1.1590690184693692E-2</v>
      </c>
    </row>
    <row r="125" spans="2:16" ht="21.95" customHeight="1">
      <c r="B125" s="43" t="s">
        <v>254</v>
      </c>
      <c r="C125" s="39">
        <v>5</v>
      </c>
      <c r="D125" s="41" t="s">
        <v>255</v>
      </c>
      <c r="E125" s="72" t="s">
        <v>18</v>
      </c>
      <c r="F125" s="42">
        <v>40318</v>
      </c>
      <c r="G125" s="42">
        <v>7344184</v>
      </c>
      <c r="H125" s="276">
        <f t="shared" si="5"/>
        <v>5.2409610494912509E-2</v>
      </c>
      <c r="I125" s="272"/>
      <c r="J125" s="43" t="s">
        <v>1002</v>
      </c>
      <c r="K125" s="275" t="s">
        <v>1289</v>
      </c>
      <c r="L125" s="41" t="s">
        <v>1003</v>
      </c>
      <c r="M125" s="60" t="s">
        <v>18</v>
      </c>
      <c r="N125" s="42">
        <v>6712</v>
      </c>
      <c r="O125" s="42">
        <v>2962284</v>
      </c>
      <c r="P125" s="390">
        <f t="shared" si="3"/>
        <v>4.1157367028565296E-2</v>
      </c>
    </row>
    <row r="126" spans="2:16" ht="21.95" customHeight="1">
      <c r="B126" s="43" t="s">
        <v>256</v>
      </c>
      <c r="C126" s="39">
        <v>4</v>
      </c>
      <c r="D126" s="41" t="s">
        <v>257</v>
      </c>
      <c r="E126" s="72" t="s">
        <v>18</v>
      </c>
      <c r="F126" s="42">
        <v>3072</v>
      </c>
      <c r="G126" s="42">
        <v>606708</v>
      </c>
      <c r="H126" s="276">
        <f t="shared" si="5"/>
        <v>4.3295933168541771E-3</v>
      </c>
      <c r="I126" s="272"/>
      <c r="J126" s="43" t="s">
        <v>1004</v>
      </c>
      <c r="K126" s="275" t="s">
        <v>1284</v>
      </c>
      <c r="L126" s="41" t="s">
        <v>1005</v>
      </c>
      <c r="M126" s="60" t="s">
        <v>18</v>
      </c>
      <c r="N126" s="42">
        <v>6074</v>
      </c>
      <c r="O126" s="42">
        <v>2741386</v>
      </c>
      <c r="P126" s="390">
        <f t="shared" si="3"/>
        <v>3.8088255470768669E-2</v>
      </c>
    </row>
    <row r="127" spans="2:16" ht="21.95" customHeight="1">
      <c r="B127" s="43" t="s">
        <v>258</v>
      </c>
      <c r="C127" s="39">
        <v>4</v>
      </c>
      <c r="D127" s="41" t="s">
        <v>259</v>
      </c>
      <c r="E127" s="72" t="s">
        <v>18</v>
      </c>
      <c r="F127" s="42">
        <v>16116</v>
      </c>
      <c r="G127" s="42">
        <v>1587216</v>
      </c>
      <c r="H127" s="276">
        <f t="shared" si="5"/>
        <v>1.1326700465469419E-2</v>
      </c>
      <c r="I127" s="272"/>
      <c r="J127" s="43" t="s">
        <v>1006</v>
      </c>
      <c r="K127" s="275" t="s">
        <v>1284</v>
      </c>
      <c r="L127" s="41" t="s">
        <v>1007</v>
      </c>
      <c r="M127" s="60" t="s">
        <v>18</v>
      </c>
      <c r="N127" s="42">
        <v>97</v>
      </c>
      <c r="O127" s="42">
        <v>8131</v>
      </c>
      <c r="P127" s="390">
        <f t="shared" si="3"/>
        <v>1.1297044824509211E-4</v>
      </c>
    </row>
    <row r="128" spans="2:16" ht="21.95" customHeight="1">
      <c r="B128" s="43" t="s">
        <v>260</v>
      </c>
      <c r="C128" s="39">
        <v>5</v>
      </c>
      <c r="D128" s="41" t="s">
        <v>255</v>
      </c>
      <c r="E128" s="72" t="s">
        <v>18</v>
      </c>
      <c r="F128" s="42">
        <v>15943</v>
      </c>
      <c r="G128" s="42">
        <v>1557072</v>
      </c>
      <c r="H128" s="276">
        <f t="shared" si="5"/>
        <v>1.1111586669469938E-2</v>
      </c>
      <c r="I128" s="272"/>
      <c r="J128" s="43" t="s">
        <v>1008</v>
      </c>
      <c r="K128" s="275" t="s">
        <v>1284</v>
      </c>
      <c r="L128" s="41" t="s">
        <v>1009</v>
      </c>
      <c r="M128" s="60" t="s">
        <v>18</v>
      </c>
      <c r="N128" s="42">
        <v>392</v>
      </c>
      <c r="O128" s="42">
        <v>113154</v>
      </c>
      <c r="P128" s="390">
        <f t="shared" si="3"/>
        <v>1.5721384947392882E-3</v>
      </c>
    </row>
    <row r="129" spans="2:16" ht="21.95" customHeight="1">
      <c r="B129" s="43" t="s">
        <v>261</v>
      </c>
      <c r="C129" s="39">
        <v>4</v>
      </c>
      <c r="D129" s="41" t="s">
        <v>262</v>
      </c>
      <c r="E129" s="72" t="s">
        <v>18</v>
      </c>
      <c r="F129" s="42">
        <v>172</v>
      </c>
      <c r="G129" s="42">
        <v>127664</v>
      </c>
      <c r="H129" s="276">
        <f t="shared" si="5"/>
        <v>9.1103661267507869E-4</v>
      </c>
      <c r="I129" s="272"/>
      <c r="J129" s="43" t="s">
        <v>1010</v>
      </c>
      <c r="K129" s="275" t="s">
        <v>1289</v>
      </c>
      <c r="L129" s="41" t="s">
        <v>1011</v>
      </c>
      <c r="M129" s="60" t="s">
        <v>18</v>
      </c>
      <c r="N129" s="42">
        <v>186</v>
      </c>
      <c r="O129" s="42">
        <v>55518</v>
      </c>
      <c r="P129" s="390">
        <f t="shared" si="3"/>
        <v>7.7135571832136554E-4</v>
      </c>
    </row>
    <row r="130" spans="2:16" ht="21.95" customHeight="1">
      <c r="B130" s="43" t="s">
        <v>263</v>
      </c>
      <c r="C130" s="39">
        <v>3</v>
      </c>
      <c r="D130" s="41" t="s">
        <v>264</v>
      </c>
      <c r="E130" s="72" t="s">
        <v>35</v>
      </c>
      <c r="F130" s="42">
        <v>229524</v>
      </c>
      <c r="G130" s="42">
        <v>172849</v>
      </c>
      <c r="H130" s="276">
        <f t="shared" si="5"/>
        <v>1.2334860842858964E-3</v>
      </c>
      <c r="I130" s="272"/>
      <c r="J130" s="43" t="s">
        <v>1012</v>
      </c>
      <c r="K130" s="275" t="s">
        <v>1284</v>
      </c>
      <c r="L130" s="41" t="s">
        <v>1013</v>
      </c>
      <c r="M130" s="60" t="s">
        <v>18</v>
      </c>
      <c r="N130" s="42">
        <v>35</v>
      </c>
      <c r="O130" s="42">
        <v>20762</v>
      </c>
      <c r="P130" s="390">
        <f t="shared" si="3"/>
        <v>2.8846297459901636E-4</v>
      </c>
    </row>
    <row r="131" spans="2:16" ht="21.95" customHeight="1">
      <c r="B131" s="43" t="s">
        <v>265</v>
      </c>
      <c r="C131" s="39">
        <v>3</v>
      </c>
      <c r="D131" s="41" t="s">
        <v>266</v>
      </c>
      <c r="E131" s="72" t="s">
        <v>35</v>
      </c>
      <c r="F131" s="42">
        <v>1451268</v>
      </c>
      <c r="G131" s="42">
        <v>1286992</v>
      </c>
      <c r="H131" s="276">
        <f t="shared" si="5"/>
        <v>9.1842401320648345E-3</v>
      </c>
      <c r="I131" s="272"/>
      <c r="J131" s="38" t="s">
        <v>105</v>
      </c>
      <c r="K131" s="274" t="s">
        <v>1295</v>
      </c>
      <c r="L131" s="36" t="s">
        <v>106</v>
      </c>
      <c r="M131" s="59" t="s">
        <v>18</v>
      </c>
      <c r="N131" s="37">
        <v>608117</v>
      </c>
      <c r="O131" s="37">
        <v>19511445</v>
      </c>
      <c r="P131" s="389">
        <f t="shared" si="3"/>
        <v>0.27108801962359624</v>
      </c>
    </row>
    <row r="132" spans="2:16" ht="21.95" customHeight="1">
      <c r="B132" s="38" t="s">
        <v>267</v>
      </c>
      <c r="C132" s="34">
        <v>2</v>
      </c>
      <c r="D132" s="36" t="s">
        <v>268</v>
      </c>
      <c r="E132" s="88"/>
      <c r="F132" s="37">
        <v>0</v>
      </c>
      <c r="G132" s="37">
        <v>61261279</v>
      </c>
      <c r="H132" s="89">
        <f t="shared" si="5"/>
        <v>0.43717311151384053</v>
      </c>
      <c r="I132" s="272"/>
      <c r="J132" s="43" t="s">
        <v>1014</v>
      </c>
      <c r="K132" s="275" t="s">
        <v>1289</v>
      </c>
      <c r="L132" s="41" t="s">
        <v>1015</v>
      </c>
      <c r="M132" s="60" t="s">
        <v>18</v>
      </c>
      <c r="N132" s="42">
        <v>608117</v>
      </c>
      <c r="O132" s="42">
        <v>19511445</v>
      </c>
      <c r="P132" s="390">
        <f t="shared" si="3"/>
        <v>0.27108801962359624</v>
      </c>
    </row>
    <row r="133" spans="2:16" ht="21.95" customHeight="1">
      <c r="B133" s="43" t="s">
        <v>269</v>
      </c>
      <c r="C133" s="39">
        <v>3</v>
      </c>
      <c r="D133" s="41" t="s">
        <v>270</v>
      </c>
      <c r="E133" s="72" t="s">
        <v>18</v>
      </c>
      <c r="F133" s="42">
        <v>19174</v>
      </c>
      <c r="G133" s="42">
        <v>18030813</v>
      </c>
      <c r="H133" s="276">
        <f t="shared" si="5"/>
        <v>0.12867159731245906</v>
      </c>
      <c r="I133" s="272"/>
      <c r="J133" s="43" t="s">
        <v>1016</v>
      </c>
      <c r="K133" s="275" t="s">
        <v>1284</v>
      </c>
      <c r="L133" s="41" t="s">
        <v>1017</v>
      </c>
      <c r="M133" s="60" t="s">
        <v>18</v>
      </c>
      <c r="N133" s="42">
        <v>135091</v>
      </c>
      <c r="O133" s="42">
        <v>3919554</v>
      </c>
      <c r="P133" s="390">
        <f t="shared" si="3"/>
        <v>5.4457480297730135E-2</v>
      </c>
    </row>
    <row r="134" spans="2:16" ht="21.95" customHeight="1">
      <c r="B134" s="43" t="s">
        <v>271</v>
      </c>
      <c r="C134" s="39">
        <v>4</v>
      </c>
      <c r="D134" s="41" t="s">
        <v>272</v>
      </c>
      <c r="E134" s="72" t="s">
        <v>35</v>
      </c>
      <c r="F134" s="42">
        <v>93948</v>
      </c>
      <c r="G134" s="42">
        <v>295892</v>
      </c>
      <c r="H134" s="276">
        <f t="shared" si="5"/>
        <v>2.1115462886769519E-3</v>
      </c>
      <c r="I134" s="272"/>
      <c r="J134" s="43" t="s">
        <v>1018</v>
      </c>
      <c r="K134" s="275" t="s">
        <v>1292</v>
      </c>
      <c r="L134" s="41" t="s">
        <v>1019</v>
      </c>
      <c r="M134" s="60" t="s">
        <v>18</v>
      </c>
      <c r="N134" s="42">
        <v>1864</v>
      </c>
      <c r="O134" s="42">
        <v>181397</v>
      </c>
      <c r="P134" s="390">
        <f t="shared" si="3"/>
        <v>2.5202927561572956E-3</v>
      </c>
    </row>
    <row r="135" spans="2:16" ht="21.95" customHeight="1">
      <c r="B135" s="43" t="s">
        <v>273</v>
      </c>
      <c r="C135" s="39">
        <v>4</v>
      </c>
      <c r="D135" s="41" t="s">
        <v>274</v>
      </c>
      <c r="E135" s="72" t="s">
        <v>18</v>
      </c>
      <c r="F135" s="42">
        <v>225</v>
      </c>
      <c r="G135" s="42">
        <v>354317</v>
      </c>
      <c r="H135" s="276">
        <f t="shared" si="5"/>
        <v>2.5284791287535709E-3</v>
      </c>
      <c r="I135" s="272"/>
      <c r="J135" s="43" t="s">
        <v>1020</v>
      </c>
      <c r="K135" s="275" t="s">
        <v>1292</v>
      </c>
      <c r="L135" s="41" t="s">
        <v>1021</v>
      </c>
      <c r="M135" s="60" t="s">
        <v>18</v>
      </c>
      <c r="N135" s="42">
        <v>84961</v>
      </c>
      <c r="O135" s="42">
        <v>2719547</v>
      </c>
      <c r="P135" s="390">
        <f t="shared" ref="P135:P198" si="6">O135/$O$392*100</f>
        <v>3.7784828878808935E-2</v>
      </c>
    </row>
    <row r="136" spans="2:16" ht="21.95" customHeight="1">
      <c r="B136" s="43" t="s">
        <v>275</v>
      </c>
      <c r="C136" s="39">
        <v>4</v>
      </c>
      <c r="D136" s="41" t="s">
        <v>276</v>
      </c>
      <c r="E136" s="72" t="s">
        <v>18</v>
      </c>
      <c r="F136" s="42">
        <v>17848</v>
      </c>
      <c r="G136" s="42">
        <v>15707014</v>
      </c>
      <c r="H136" s="276">
        <f t="shared" si="5"/>
        <v>0.1120884887658231</v>
      </c>
      <c r="I136" s="272"/>
      <c r="J136" s="43" t="s">
        <v>1024</v>
      </c>
      <c r="K136" s="275" t="s">
        <v>1284</v>
      </c>
      <c r="L136" s="41" t="s">
        <v>1025</v>
      </c>
      <c r="M136" s="60" t="s">
        <v>18</v>
      </c>
      <c r="N136" s="42">
        <v>290446</v>
      </c>
      <c r="O136" s="42">
        <v>6565165</v>
      </c>
      <c r="P136" s="390">
        <f t="shared" si="6"/>
        <v>9.121505753941582E-2</v>
      </c>
    </row>
    <row r="137" spans="2:16" ht="21.95" customHeight="1">
      <c r="B137" s="43" t="s">
        <v>277</v>
      </c>
      <c r="C137" s="39">
        <v>4</v>
      </c>
      <c r="D137" s="41" t="s">
        <v>278</v>
      </c>
      <c r="E137" s="72" t="s">
        <v>18</v>
      </c>
      <c r="F137" s="42">
        <v>15</v>
      </c>
      <c r="G137" s="42">
        <v>50087</v>
      </c>
      <c r="H137" s="276">
        <f t="shared" si="5"/>
        <v>3.574311538026121E-4</v>
      </c>
      <c r="I137" s="272"/>
      <c r="J137" s="43" t="s">
        <v>1026</v>
      </c>
      <c r="K137" s="275" t="s">
        <v>1284</v>
      </c>
      <c r="L137" s="41" t="s">
        <v>1027</v>
      </c>
      <c r="M137" s="60" t="s">
        <v>18</v>
      </c>
      <c r="N137" s="42">
        <v>23462</v>
      </c>
      <c r="O137" s="42">
        <v>472605</v>
      </c>
      <c r="P137" s="390">
        <f t="shared" si="6"/>
        <v>6.5662770499165853E-3</v>
      </c>
    </row>
    <row r="138" spans="2:16" ht="21.95" customHeight="1">
      <c r="B138" s="43" t="s">
        <v>279</v>
      </c>
      <c r="C138" s="39">
        <v>3</v>
      </c>
      <c r="D138" s="41" t="s">
        <v>280</v>
      </c>
      <c r="E138" s="72"/>
      <c r="F138" s="42">
        <v>0</v>
      </c>
      <c r="G138" s="42">
        <v>11450012</v>
      </c>
      <c r="H138" s="276">
        <f t="shared" si="5"/>
        <v>8.1709645221589508E-2</v>
      </c>
      <c r="I138" s="272"/>
      <c r="J138" s="43" t="s">
        <v>1028</v>
      </c>
      <c r="K138" s="275" t="s">
        <v>1284</v>
      </c>
      <c r="L138" s="41" t="s">
        <v>1029</v>
      </c>
      <c r="M138" s="60" t="s">
        <v>18</v>
      </c>
      <c r="N138" s="42">
        <v>29621</v>
      </c>
      <c r="O138" s="42">
        <v>1431232</v>
      </c>
      <c r="P138" s="390">
        <f t="shared" si="6"/>
        <v>1.9885244199080023E-2</v>
      </c>
    </row>
    <row r="139" spans="2:16" ht="21.95" customHeight="1">
      <c r="B139" s="43" t="s">
        <v>281</v>
      </c>
      <c r="C139" s="39">
        <v>4</v>
      </c>
      <c r="D139" s="41" t="s">
        <v>282</v>
      </c>
      <c r="E139" s="72" t="s">
        <v>239</v>
      </c>
      <c r="F139" s="42">
        <v>1564941</v>
      </c>
      <c r="G139" s="42">
        <v>942791</v>
      </c>
      <c r="H139" s="276">
        <f t="shared" si="5"/>
        <v>6.7279508639910236E-3</v>
      </c>
      <c r="I139" s="272"/>
      <c r="J139" s="43" t="s">
        <v>1030</v>
      </c>
      <c r="K139" s="275" t="s">
        <v>1284</v>
      </c>
      <c r="L139" s="41" t="s">
        <v>1031</v>
      </c>
      <c r="M139" s="60" t="s">
        <v>18</v>
      </c>
      <c r="N139" s="42">
        <v>4237</v>
      </c>
      <c r="O139" s="42">
        <v>321492</v>
      </c>
      <c r="P139" s="390">
        <f t="shared" si="6"/>
        <v>4.4667439856365945E-3</v>
      </c>
    </row>
    <row r="140" spans="2:16" ht="21.95" customHeight="1">
      <c r="B140" s="43" t="s">
        <v>283</v>
      </c>
      <c r="C140" s="39">
        <v>4</v>
      </c>
      <c r="D140" s="41" t="s">
        <v>284</v>
      </c>
      <c r="E140" s="72" t="s">
        <v>239</v>
      </c>
      <c r="F140" s="42">
        <v>4864</v>
      </c>
      <c r="G140" s="42">
        <v>3129</v>
      </c>
      <c r="H140" s="276">
        <f t="shared" si="5"/>
        <v>2.2329188816426882E-5</v>
      </c>
      <c r="I140" s="272"/>
      <c r="J140" s="38" t="s">
        <v>109</v>
      </c>
      <c r="K140" s="274" t="s">
        <v>1295</v>
      </c>
      <c r="L140" s="36" t="s">
        <v>110</v>
      </c>
      <c r="M140" s="59" t="s">
        <v>18</v>
      </c>
      <c r="N140" s="37">
        <v>1901056</v>
      </c>
      <c r="O140" s="37">
        <v>90614953</v>
      </c>
      <c r="P140" s="389">
        <f t="shared" si="6"/>
        <v>1.2589855931764793</v>
      </c>
    </row>
    <row r="141" spans="2:16" ht="21.95" customHeight="1">
      <c r="B141" s="43" t="s">
        <v>285</v>
      </c>
      <c r="C141" s="39">
        <v>4</v>
      </c>
      <c r="D141" s="41" t="s">
        <v>286</v>
      </c>
      <c r="E141" s="72" t="s">
        <v>239</v>
      </c>
      <c r="F141" s="42">
        <v>1134762</v>
      </c>
      <c r="G141" s="42">
        <v>1274324</v>
      </c>
      <c r="H141" s="276">
        <f t="shared" si="5"/>
        <v>9.0938386734753483E-3</v>
      </c>
      <c r="I141" s="272"/>
      <c r="J141" s="43" t="s">
        <v>111</v>
      </c>
      <c r="K141" s="275" t="s">
        <v>1289</v>
      </c>
      <c r="L141" s="41" t="s">
        <v>1032</v>
      </c>
      <c r="M141" s="60" t="s">
        <v>18</v>
      </c>
      <c r="N141" s="42">
        <v>1789656</v>
      </c>
      <c r="O141" s="42">
        <v>26141158</v>
      </c>
      <c r="P141" s="390">
        <f t="shared" si="6"/>
        <v>0.36319989385140516</v>
      </c>
    </row>
    <row r="142" spans="2:16" ht="21.95" customHeight="1">
      <c r="B142" s="43" t="s">
        <v>287</v>
      </c>
      <c r="C142" s="39">
        <v>4</v>
      </c>
      <c r="D142" s="41" t="s">
        <v>288</v>
      </c>
      <c r="E142" s="72" t="s">
        <v>239</v>
      </c>
      <c r="F142" s="42">
        <v>22625820</v>
      </c>
      <c r="G142" s="42">
        <v>4784460</v>
      </c>
      <c r="H142" s="276">
        <f t="shared" si="5"/>
        <v>3.4142892529447667E-2</v>
      </c>
      <c r="I142" s="272"/>
      <c r="J142" s="43" t="s">
        <v>1033</v>
      </c>
      <c r="K142" s="275" t="s">
        <v>1289</v>
      </c>
      <c r="L142" s="41" t="s">
        <v>1034</v>
      </c>
      <c r="M142" s="60" t="s">
        <v>18</v>
      </c>
      <c r="N142" s="42">
        <v>15207</v>
      </c>
      <c r="O142" s="42">
        <v>3295377</v>
      </c>
      <c r="P142" s="390">
        <f t="shared" si="6"/>
        <v>4.5785292931566461E-2</v>
      </c>
    </row>
    <row r="143" spans="2:16" ht="21.95" customHeight="1">
      <c r="B143" s="43" t="s">
        <v>289</v>
      </c>
      <c r="C143" s="39">
        <v>4</v>
      </c>
      <c r="D143" s="41" t="s">
        <v>290</v>
      </c>
      <c r="E143" s="72" t="s">
        <v>35</v>
      </c>
      <c r="F143" s="42">
        <v>2106297</v>
      </c>
      <c r="G143" s="42">
        <v>3285782</v>
      </c>
      <c r="H143" s="276">
        <f t="shared" si="5"/>
        <v>2.3448017477665947E-2</v>
      </c>
      <c r="I143" s="272"/>
      <c r="J143" s="43" t="s">
        <v>1035</v>
      </c>
      <c r="K143" s="275" t="s">
        <v>1289</v>
      </c>
      <c r="L143" s="41" t="s">
        <v>1036</v>
      </c>
      <c r="M143" s="60" t="s">
        <v>18</v>
      </c>
      <c r="N143" s="42">
        <v>39267</v>
      </c>
      <c r="O143" s="42">
        <v>19892579</v>
      </c>
      <c r="P143" s="390">
        <f t="shared" si="6"/>
        <v>0.27638341733869215</v>
      </c>
    </row>
    <row r="144" spans="2:16" ht="21.95" customHeight="1">
      <c r="B144" s="43" t="s">
        <v>291</v>
      </c>
      <c r="C144" s="39">
        <v>3</v>
      </c>
      <c r="D144" s="41" t="s">
        <v>292</v>
      </c>
      <c r="E144" s="72"/>
      <c r="F144" s="42">
        <v>0</v>
      </c>
      <c r="G144" s="42">
        <v>31780454</v>
      </c>
      <c r="H144" s="276">
        <f t="shared" si="5"/>
        <v>0.22679186897979192</v>
      </c>
      <c r="I144" s="272"/>
      <c r="J144" s="43" t="s">
        <v>1309</v>
      </c>
      <c r="K144" s="275" t="s">
        <v>1284</v>
      </c>
      <c r="L144" s="41" t="s">
        <v>1310</v>
      </c>
      <c r="M144" s="60" t="s">
        <v>18</v>
      </c>
      <c r="N144" s="42">
        <v>0</v>
      </c>
      <c r="O144" s="42">
        <v>303</v>
      </c>
      <c r="P144" s="390">
        <f t="shared" si="6"/>
        <v>4.2098199259947005E-6</v>
      </c>
    </row>
    <row r="145" spans="2:16" ht="21.95" customHeight="1">
      <c r="B145" s="43" t="s">
        <v>293</v>
      </c>
      <c r="C145" s="39">
        <v>4</v>
      </c>
      <c r="D145" s="41" t="s">
        <v>294</v>
      </c>
      <c r="E145" s="72" t="s">
        <v>18</v>
      </c>
      <c r="F145" s="42">
        <v>434</v>
      </c>
      <c r="G145" s="42">
        <v>873273</v>
      </c>
      <c r="H145" s="276">
        <f t="shared" si="5"/>
        <v>6.2318560898969476E-3</v>
      </c>
      <c r="I145" s="272"/>
      <c r="J145" s="43" t="s">
        <v>1037</v>
      </c>
      <c r="K145" s="275" t="s">
        <v>1284</v>
      </c>
      <c r="L145" s="41" t="s">
        <v>1038</v>
      </c>
      <c r="M145" s="60" t="s">
        <v>18</v>
      </c>
      <c r="N145" s="42">
        <v>47</v>
      </c>
      <c r="O145" s="42">
        <v>28260</v>
      </c>
      <c r="P145" s="390">
        <f t="shared" si="6"/>
        <v>3.926386505234661E-4</v>
      </c>
    </row>
    <row r="146" spans="2:16" ht="21.95" customHeight="1">
      <c r="B146" s="43" t="s">
        <v>295</v>
      </c>
      <c r="C146" s="39">
        <v>5</v>
      </c>
      <c r="D146" s="41" t="s">
        <v>296</v>
      </c>
      <c r="E146" s="72" t="s">
        <v>18</v>
      </c>
      <c r="F146" s="42">
        <v>1</v>
      </c>
      <c r="G146" s="42">
        <v>8263</v>
      </c>
      <c r="H146" s="276">
        <f t="shared" si="5"/>
        <v>5.8966470818196005E-5</v>
      </c>
      <c r="I146" s="272"/>
      <c r="J146" s="43" t="s">
        <v>1039</v>
      </c>
      <c r="K146" s="275" t="s">
        <v>1284</v>
      </c>
      <c r="L146" s="41" t="s">
        <v>1040</v>
      </c>
      <c r="M146" s="60" t="s">
        <v>18</v>
      </c>
      <c r="N146" s="42">
        <v>282</v>
      </c>
      <c r="O146" s="42">
        <v>24361</v>
      </c>
      <c r="P146" s="390">
        <f t="shared" si="6"/>
        <v>3.3846674329094685E-4</v>
      </c>
    </row>
    <row r="147" spans="2:16" ht="21.95" customHeight="1">
      <c r="B147" s="43" t="s">
        <v>297</v>
      </c>
      <c r="C147" s="39">
        <v>4</v>
      </c>
      <c r="D147" s="41" t="s">
        <v>298</v>
      </c>
      <c r="E147" s="72" t="s">
        <v>14</v>
      </c>
      <c r="F147" s="42">
        <v>1216252</v>
      </c>
      <c r="G147" s="42">
        <v>96123</v>
      </c>
      <c r="H147" s="276">
        <f t="shared" si="5"/>
        <v>6.8595353678536312E-4</v>
      </c>
      <c r="I147" s="272"/>
      <c r="J147" s="43" t="s">
        <v>1041</v>
      </c>
      <c r="K147" s="275" t="s">
        <v>1284</v>
      </c>
      <c r="L147" s="41" t="s">
        <v>1042</v>
      </c>
      <c r="M147" s="60" t="s">
        <v>18</v>
      </c>
      <c r="N147" s="42">
        <v>4604</v>
      </c>
      <c r="O147" s="42">
        <v>280006</v>
      </c>
      <c r="P147" s="390">
        <f t="shared" si="6"/>
        <v>3.890346000653703E-3</v>
      </c>
    </row>
    <row r="148" spans="2:16" ht="21.95" customHeight="1">
      <c r="B148" s="43" t="s">
        <v>299</v>
      </c>
      <c r="C148" s="39">
        <v>4</v>
      </c>
      <c r="D148" s="41" t="s">
        <v>300</v>
      </c>
      <c r="E148" s="72" t="s">
        <v>14</v>
      </c>
      <c r="F148" s="42">
        <v>11912</v>
      </c>
      <c r="G148" s="42">
        <v>34765</v>
      </c>
      <c r="H148" s="276">
        <f t="shared" si="5"/>
        <v>2.4809020428350284E-4</v>
      </c>
      <c r="I148" s="272"/>
      <c r="J148" s="43" t="s">
        <v>1043</v>
      </c>
      <c r="K148" s="275" t="s">
        <v>1284</v>
      </c>
      <c r="L148" s="41" t="s">
        <v>1044</v>
      </c>
      <c r="M148" s="60" t="s">
        <v>18</v>
      </c>
      <c r="N148" s="42">
        <v>3733</v>
      </c>
      <c r="O148" s="42">
        <v>11822219</v>
      </c>
      <c r="P148" s="390">
        <f t="shared" si="6"/>
        <v>0.16425548883060442</v>
      </c>
    </row>
    <row r="149" spans="2:16" ht="21.95" customHeight="1">
      <c r="B149" s="43" t="s">
        <v>301</v>
      </c>
      <c r="C149" s="39">
        <v>4</v>
      </c>
      <c r="D149" s="41" t="s">
        <v>302</v>
      </c>
      <c r="E149" s="72" t="s">
        <v>239</v>
      </c>
      <c r="F149" s="42">
        <v>317941</v>
      </c>
      <c r="G149" s="42">
        <v>450590</v>
      </c>
      <c r="H149" s="276">
        <f t="shared" si="5"/>
        <v>3.2155030964505556E-3</v>
      </c>
      <c r="I149" s="272"/>
      <c r="J149" s="43" t="s">
        <v>1045</v>
      </c>
      <c r="K149" s="275" t="s">
        <v>1284</v>
      </c>
      <c r="L149" s="41" t="s">
        <v>1046</v>
      </c>
      <c r="M149" s="60" t="s">
        <v>18</v>
      </c>
      <c r="N149" s="42">
        <v>4473</v>
      </c>
      <c r="O149" s="42">
        <v>725619</v>
      </c>
      <c r="P149" s="390">
        <f t="shared" si="6"/>
        <v>1.0081601732278378E-2</v>
      </c>
    </row>
    <row r="150" spans="2:16" ht="21.95" customHeight="1">
      <c r="B150" s="43" t="s">
        <v>303</v>
      </c>
      <c r="C150" s="39">
        <v>5</v>
      </c>
      <c r="D150" s="41" t="s">
        <v>304</v>
      </c>
      <c r="E150" s="72" t="s">
        <v>239</v>
      </c>
      <c r="F150" s="42">
        <v>299418</v>
      </c>
      <c r="G150" s="42">
        <v>431825</v>
      </c>
      <c r="H150" s="276">
        <f t="shared" si="5"/>
        <v>3.0815921894066915E-3</v>
      </c>
      <c r="I150" s="272"/>
      <c r="J150" s="43" t="s">
        <v>1047</v>
      </c>
      <c r="K150" s="275" t="s">
        <v>1284</v>
      </c>
      <c r="L150" s="41" t="s">
        <v>1048</v>
      </c>
      <c r="M150" s="60" t="s">
        <v>18</v>
      </c>
      <c r="N150" s="42">
        <v>40</v>
      </c>
      <c r="O150" s="42">
        <v>65139</v>
      </c>
      <c r="P150" s="390">
        <f t="shared" si="6"/>
        <v>9.0502792131804874E-4</v>
      </c>
    </row>
    <row r="151" spans="2:16" ht="21.95" customHeight="1">
      <c r="B151" s="43" t="s">
        <v>305</v>
      </c>
      <c r="C151" s="39">
        <v>4</v>
      </c>
      <c r="D151" s="41" t="s">
        <v>306</v>
      </c>
      <c r="E151" s="72" t="s">
        <v>18</v>
      </c>
      <c r="F151" s="42">
        <v>17132</v>
      </c>
      <c r="G151" s="42">
        <v>30325703</v>
      </c>
      <c r="H151" s="276">
        <f t="shared" si="5"/>
        <v>0.21641046605237554</v>
      </c>
      <c r="I151" s="272"/>
      <c r="J151" s="43" t="s">
        <v>1049</v>
      </c>
      <c r="K151" s="275" t="s">
        <v>1284</v>
      </c>
      <c r="L151" s="41" t="s">
        <v>1050</v>
      </c>
      <c r="M151" s="60" t="s">
        <v>18</v>
      </c>
      <c r="N151" s="42">
        <v>5678</v>
      </c>
      <c r="O151" s="42">
        <v>310985</v>
      </c>
      <c r="P151" s="390">
        <f t="shared" si="6"/>
        <v>4.320761880150039E-3</v>
      </c>
    </row>
    <row r="152" spans="2:16" ht="21.95" customHeight="1">
      <c r="B152" s="43" t="s">
        <v>307</v>
      </c>
      <c r="C152" s="39">
        <v>5</v>
      </c>
      <c r="D152" s="41" t="s">
        <v>308</v>
      </c>
      <c r="E152" s="72" t="s">
        <v>18</v>
      </c>
      <c r="F152" s="42">
        <v>136</v>
      </c>
      <c r="G152" s="42">
        <v>276885</v>
      </c>
      <c r="H152" s="276">
        <f t="shared" si="5"/>
        <v>1.9759084197623383E-3</v>
      </c>
      <c r="I152" s="272"/>
      <c r="J152" s="43" t="s">
        <v>1051</v>
      </c>
      <c r="K152" s="275" t="s">
        <v>1289</v>
      </c>
      <c r="L152" s="41" t="s">
        <v>1052</v>
      </c>
      <c r="M152" s="60" t="s">
        <v>18</v>
      </c>
      <c r="N152" s="42">
        <v>56851</v>
      </c>
      <c r="O152" s="42">
        <v>40698900</v>
      </c>
      <c r="P152" s="390">
        <f t="shared" si="6"/>
        <v>0.56546217883189998</v>
      </c>
    </row>
    <row r="153" spans="2:16" ht="21.95" customHeight="1">
      <c r="B153" s="43" t="s">
        <v>309</v>
      </c>
      <c r="C153" s="39">
        <v>5</v>
      </c>
      <c r="D153" s="41" t="s">
        <v>310</v>
      </c>
      <c r="E153" s="72" t="s">
        <v>35</v>
      </c>
      <c r="F153" s="42">
        <v>388635</v>
      </c>
      <c r="G153" s="42">
        <v>616541</v>
      </c>
      <c r="H153" s="276">
        <f t="shared" si="5"/>
        <v>4.3997636312140126E-3</v>
      </c>
      <c r="I153" s="272"/>
      <c r="J153" s="43" t="s">
        <v>1053</v>
      </c>
      <c r="K153" s="275" t="s">
        <v>1284</v>
      </c>
      <c r="L153" s="41" t="s">
        <v>1054</v>
      </c>
      <c r="M153" s="60" t="s">
        <v>18</v>
      </c>
      <c r="N153" s="42">
        <v>131</v>
      </c>
      <c r="O153" s="42">
        <v>35184</v>
      </c>
      <c r="P153" s="390">
        <f t="shared" si="6"/>
        <v>4.8883928804025584E-4</v>
      </c>
    </row>
    <row r="154" spans="2:16" ht="21.95" customHeight="1">
      <c r="B154" s="38" t="s">
        <v>311</v>
      </c>
      <c r="C154" s="34">
        <v>2</v>
      </c>
      <c r="D154" s="36" t="s">
        <v>312</v>
      </c>
      <c r="E154" s="88"/>
      <c r="F154" s="37">
        <v>0</v>
      </c>
      <c r="G154" s="37">
        <v>189474235</v>
      </c>
      <c r="H154" s="89">
        <f t="shared" si="5"/>
        <v>1.352127187332387</v>
      </c>
      <c r="I154" s="272"/>
      <c r="J154" s="43" t="s">
        <v>1055</v>
      </c>
      <c r="K154" s="275" t="s">
        <v>1284</v>
      </c>
      <c r="L154" s="41" t="s">
        <v>1056</v>
      </c>
      <c r="M154" s="60" t="s">
        <v>18</v>
      </c>
      <c r="N154" s="42">
        <v>15229</v>
      </c>
      <c r="O154" s="42">
        <v>17094250</v>
      </c>
      <c r="P154" s="390">
        <f t="shared" si="6"/>
        <v>0.23750400749153433</v>
      </c>
    </row>
    <row r="155" spans="2:16" ht="21.95" customHeight="1">
      <c r="B155" s="43" t="s">
        <v>313</v>
      </c>
      <c r="C155" s="39">
        <v>3</v>
      </c>
      <c r="D155" s="41" t="s">
        <v>314</v>
      </c>
      <c r="E155" s="72" t="s">
        <v>18</v>
      </c>
      <c r="F155" s="42">
        <v>24</v>
      </c>
      <c r="G155" s="42">
        <v>1129</v>
      </c>
      <c r="H155" s="276">
        <f t="shared" si="5"/>
        <v>8.0567766614720197E-6</v>
      </c>
      <c r="I155" s="272"/>
      <c r="J155" s="43" t="s">
        <v>1057</v>
      </c>
      <c r="K155" s="275" t="s">
        <v>1284</v>
      </c>
      <c r="L155" s="41" t="s">
        <v>1058</v>
      </c>
      <c r="M155" s="60" t="s">
        <v>18</v>
      </c>
      <c r="N155" s="42">
        <v>4702</v>
      </c>
      <c r="O155" s="42">
        <v>4117341</v>
      </c>
      <c r="P155" s="390">
        <f t="shared" si="6"/>
        <v>5.7205492356154929E-2</v>
      </c>
    </row>
    <row r="156" spans="2:16" ht="21.95" customHeight="1">
      <c r="B156" s="43" t="s">
        <v>315</v>
      </c>
      <c r="C156" s="39">
        <v>3</v>
      </c>
      <c r="D156" s="41" t="s">
        <v>316</v>
      </c>
      <c r="E156" s="72" t="s">
        <v>239</v>
      </c>
      <c r="F156" s="42">
        <v>1277215</v>
      </c>
      <c r="G156" s="42">
        <v>4331788</v>
      </c>
      <c r="H156" s="276">
        <f t="shared" si="5"/>
        <v>3.0912531851943804E-2</v>
      </c>
      <c r="I156" s="272"/>
      <c r="J156" s="43" t="s">
        <v>1059</v>
      </c>
      <c r="K156" s="275" t="s">
        <v>1284</v>
      </c>
      <c r="L156" s="41" t="s">
        <v>1060</v>
      </c>
      <c r="M156" s="60" t="s">
        <v>18</v>
      </c>
      <c r="N156" s="42">
        <v>22975</v>
      </c>
      <c r="O156" s="42">
        <v>6819928</v>
      </c>
      <c r="P156" s="390">
        <f t="shared" si="6"/>
        <v>9.4754682469469248E-2</v>
      </c>
    </row>
    <row r="157" spans="2:16" ht="21.95" customHeight="1">
      <c r="B157" s="43" t="s">
        <v>317</v>
      </c>
      <c r="C157" s="39">
        <v>3</v>
      </c>
      <c r="D157" s="41" t="s">
        <v>318</v>
      </c>
      <c r="E157" s="72"/>
      <c r="F157" s="42">
        <v>0</v>
      </c>
      <c r="G157" s="42">
        <v>53489941</v>
      </c>
      <c r="H157" s="276">
        <f t="shared" si="5"/>
        <v>0.38171524204810919</v>
      </c>
      <c r="I157" s="272"/>
      <c r="J157" s="38" t="s">
        <v>113</v>
      </c>
      <c r="K157" s="274" t="s">
        <v>1295</v>
      </c>
      <c r="L157" s="36" t="s">
        <v>114</v>
      </c>
      <c r="M157" s="59"/>
      <c r="N157" s="37">
        <v>0</v>
      </c>
      <c r="O157" s="37">
        <v>14372234</v>
      </c>
      <c r="P157" s="389">
        <f t="shared" si="6"/>
        <v>0.19968487483253633</v>
      </c>
    </row>
    <row r="158" spans="2:16" ht="21.95" customHeight="1">
      <c r="B158" s="43" t="s">
        <v>319</v>
      </c>
      <c r="C158" s="39">
        <v>4</v>
      </c>
      <c r="D158" s="41" t="s">
        <v>320</v>
      </c>
      <c r="E158" s="72" t="s">
        <v>239</v>
      </c>
      <c r="F158" s="42">
        <v>58471203</v>
      </c>
      <c r="G158" s="42">
        <v>34922397</v>
      </c>
      <c r="H158" s="276">
        <f t="shared" si="5"/>
        <v>0.24921342171147959</v>
      </c>
      <c r="I158" s="272"/>
      <c r="J158" s="43" t="s">
        <v>115</v>
      </c>
      <c r="K158" s="275" t="s">
        <v>1289</v>
      </c>
      <c r="L158" s="41" t="s">
        <v>1061</v>
      </c>
      <c r="M158" s="60" t="s">
        <v>18</v>
      </c>
      <c r="N158" s="42">
        <v>1823</v>
      </c>
      <c r="O158" s="42">
        <v>660613</v>
      </c>
      <c r="P158" s="390">
        <f t="shared" si="6"/>
        <v>9.1784216857133238E-3</v>
      </c>
    </row>
    <row r="159" spans="2:16" ht="21.95" customHeight="1">
      <c r="B159" s="43" t="s">
        <v>321</v>
      </c>
      <c r="C159" s="39">
        <v>5</v>
      </c>
      <c r="D159" s="41" t="s">
        <v>322</v>
      </c>
      <c r="E159" s="72" t="s">
        <v>239</v>
      </c>
      <c r="F159" s="42">
        <v>57053624</v>
      </c>
      <c r="G159" s="42">
        <v>32609382</v>
      </c>
      <c r="H159" s="276">
        <f t="shared" si="5"/>
        <v>0.23270727001118313</v>
      </c>
      <c r="I159" s="272"/>
      <c r="J159" s="43" t="s">
        <v>1062</v>
      </c>
      <c r="K159" s="275" t="s">
        <v>1284</v>
      </c>
      <c r="L159" s="41" t="s">
        <v>1063</v>
      </c>
      <c r="M159" s="60" t="s">
        <v>18</v>
      </c>
      <c r="N159" s="42">
        <v>287</v>
      </c>
      <c r="O159" s="42">
        <v>107727</v>
      </c>
      <c r="P159" s="390">
        <f t="shared" si="6"/>
        <v>1.4967368685400366E-3</v>
      </c>
    </row>
    <row r="160" spans="2:16" ht="21.95" customHeight="1">
      <c r="B160" s="43" t="s">
        <v>323</v>
      </c>
      <c r="C160" s="39">
        <v>5</v>
      </c>
      <c r="D160" s="41" t="s">
        <v>324</v>
      </c>
      <c r="E160" s="72" t="s">
        <v>239</v>
      </c>
      <c r="F160" s="42">
        <v>1416659</v>
      </c>
      <c r="G160" s="42">
        <v>2311880</v>
      </c>
      <c r="H160" s="276">
        <f t="shared" si="5"/>
        <v>1.6498052106398521E-2</v>
      </c>
      <c r="I160" s="272"/>
      <c r="J160" s="43" t="s">
        <v>1064</v>
      </c>
      <c r="K160" s="275" t="s">
        <v>1289</v>
      </c>
      <c r="L160" s="41" t="s">
        <v>1065</v>
      </c>
      <c r="M160" s="60"/>
      <c r="N160" s="42">
        <v>0</v>
      </c>
      <c r="O160" s="42">
        <v>13710203</v>
      </c>
      <c r="P160" s="390">
        <f t="shared" si="6"/>
        <v>0.19048675174532118</v>
      </c>
    </row>
    <row r="161" spans="2:16" ht="21.95" customHeight="1">
      <c r="B161" s="43" t="s">
        <v>325</v>
      </c>
      <c r="C161" s="39">
        <v>4</v>
      </c>
      <c r="D161" s="41" t="s">
        <v>326</v>
      </c>
      <c r="E161" s="72" t="s">
        <v>35</v>
      </c>
      <c r="F161" s="42">
        <v>535178</v>
      </c>
      <c r="G161" s="42">
        <v>4274050</v>
      </c>
      <c r="H161" s="276">
        <f t="shared" si="5"/>
        <v>3.0500501585442413E-2</v>
      </c>
      <c r="I161" s="272"/>
      <c r="J161" s="43" t="s">
        <v>1066</v>
      </c>
      <c r="K161" s="275" t="s">
        <v>1284</v>
      </c>
      <c r="L161" s="41" t="s">
        <v>1067</v>
      </c>
      <c r="M161" s="60" t="s">
        <v>18</v>
      </c>
      <c r="N161" s="42">
        <v>383</v>
      </c>
      <c r="O161" s="42">
        <v>677284</v>
      </c>
      <c r="P161" s="390">
        <f t="shared" si="6"/>
        <v>9.4100451444138426E-3</v>
      </c>
    </row>
    <row r="162" spans="2:16" ht="21.95" customHeight="1">
      <c r="B162" s="43" t="s">
        <v>327</v>
      </c>
      <c r="C162" s="39">
        <v>4</v>
      </c>
      <c r="D162" s="41" t="s">
        <v>328</v>
      </c>
      <c r="E162" s="72" t="s">
        <v>35</v>
      </c>
      <c r="F162" s="42">
        <v>11060414</v>
      </c>
      <c r="G162" s="42">
        <v>3858917</v>
      </c>
      <c r="H162" s="276">
        <f t="shared" si="5"/>
        <v>2.7538026947880975E-2</v>
      </c>
      <c r="I162" s="272"/>
      <c r="J162" s="43" t="s">
        <v>1068</v>
      </c>
      <c r="K162" s="275" t="s">
        <v>1284</v>
      </c>
      <c r="L162" s="41" t="s">
        <v>1069</v>
      </c>
      <c r="M162" s="60" t="s">
        <v>18</v>
      </c>
      <c r="N162" s="42">
        <v>842</v>
      </c>
      <c r="O162" s="42">
        <v>424611</v>
      </c>
      <c r="P162" s="390">
        <f t="shared" si="6"/>
        <v>5.8994582461931871E-3</v>
      </c>
    </row>
    <row r="163" spans="2:16" ht="21.95" customHeight="1">
      <c r="B163" s="43" t="s">
        <v>329</v>
      </c>
      <c r="C163" s="39">
        <v>5</v>
      </c>
      <c r="D163" s="41" t="s">
        <v>330</v>
      </c>
      <c r="E163" s="72" t="s">
        <v>35</v>
      </c>
      <c r="F163" s="42">
        <v>419200</v>
      </c>
      <c r="G163" s="42">
        <v>479020</v>
      </c>
      <c r="H163" s="276">
        <f t="shared" si="5"/>
        <v>3.4183854352332391E-3</v>
      </c>
      <c r="I163" s="272"/>
      <c r="J163" s="33" t="s">
        <v>117</v>
      </c>
      <c r="K163" s="277" t="s">
        <v>1294</v>
      </c>
      <c r="L163" s="31" t="s">
        <v>118</v>
      </c>
      <c r="M163" s="58"/>
      <c r="N163" s="32">
        <v>0</v>
      </c>
      <c r="O163" s="32">
        <v>1384799521</v>
      </c>
      <c r="P163" s="391">
        <f t="shared" si="6"/>
        <v>19.240120848230085</v>
      </c>
    </row>
    <row r="164" spans="2:16" ht="21.95" customHeight="1">
      <c r="B164" s="43" t="s">
        <v>331</v>
      </c>
      <c r="C164" s="39">
        <v>5</v>
      </c>
      <c r="D164" s="41" t="s">
        <v>332</v>
      </c>
      <c r="E164" s="72" t="s">
        <v>35</v>
      </c>
      <c r="F164" s="42">
        <v>4843</v>
      </c>
      <c r="G164" s="42">
        <v>11535</v>
      </c>
      <c r="H164" s="276">
        <f t="shared" si="5"/>
        <v>8.231613710370216E-5</v>
      </c>
      <c r="I164" s="272"/>
      <c r="J164" s="38" t="s">
        <v>119</v>
      </c>
      <c r="K164" s="274" t="s">
        <v>1295</v>
      </c>
      <c r="L164" s="36" t="s">
        <v>1070</v>
      </c>
      <c r="M164" s="59" t="s">
        <v>18</v>
      </c>
      <c r="N164" s="37">
        <v>532567</v>
      </c>
      <c r="O164" s="37">
        <v>23775348</v>
      </c>
      <c r="P164" s="389">
        <f t="shared" si="6"/>
        <v>0.33032981438237041</v>
      </c>
    </row>
    <row r="165" spans="2:16" ht="21.95" customHeight="1">
      <c r="B165" s="43" t="s">
        <v>333</v>
      </c>
      <c r="C165" s="39">
        <v>3</v>
      </c>
      <c r="D165" s="41" t="s">
        <v>334</v>
      </c>
      <c r="E165" s="72" t="s">
        <v>18</v>
      </c>
      <c r="F165" s="42">
        <v>11150</v>
      </c>
      <c r="G165" s="42">
        <v>9628810</v>
      </c>
      <c r="H165" s="276">
        <f t="shared" si="5"/>
        <v>6.871317244087545E-2</v>
      </c>
      <c r="I165" s="272"/>
      <c r="J165" s="43" t="s">
        <v>121</v>
      </c>
      <c r="K165" s="275" t="s">
        <v>1289</v>
      </c>
      <c r="L165" s="41" t="s">
        <v>1071</v>
      </c>
      <c r="M165" s="60" t="s">
        <v>18</v>
      </c>
      <c r="N165" s="42">
        <v>466581</v>
      </c>
      <c r="O165" s="42">
        <v>20442845</v>
      </c>
      <c r="P165" s="390">
        <f t="shared" si="6"/>
        <v>0.28402870041261102</v>
      </c>
    </row>
    <row r="166" spans="2:16" ht="21.95" customHeight="1">
      <c r="B166" s="43" t="s">
        <v>335</v>
      </c>
      <c r="C166" s="39">
        <v>4</v>
      </c>
      <c r="D166" s="41" t="s">
        <v>336</v>
      </c>
      <c r="E166" s="72" t="s">
        <v>18</v>
      </c>
      <c r="F166" s="42">
        <v>7478</v>
      </c>
      <c r="G166" s="42">
        <v>6393618</v>
      </c>
      <c r="H166" s="276">
        <f t="shared" si="5"/>
        <v>4.5626175628669094E-2</v>
      </c>
      <c r="I166" s="272"/>
      <c r="J166" s="43" t="s">
        <v>1072</v>
      </c>
      <c r="K166" s="275" t="s">
        <v>1284</v>
      </c>
      <c r="L166" s="41" t="s">
        <v>1073</v>
      </c>
      <c r="M166" s="60" t="s">
        <v>18</v>
      </c>
      <c r="N166" s="42">
        <v>204121</v>
      </c>
      <c r="O166" s="42">
        <v>8867080</v>
      </c>
      <c r="P166" s="390">
        <f t="shared" si="6"/>
        <v>0.12319739296828081</v>
      </c>
    </row>
    <row r="167" spans="2:16" ht="21.95" customHeight="1">
      <c r="B167" s="43" t="s">
        <v>337</v>
      </c>
      <c r="C167" s="39">
        <v>4</v>
      </c>
      <c r="D167" s="41" t="s">
        <v>338</v>
      </c>
      <c r="E167" s="72" t="s">
        <v>18</v>
      </c>
      <c r="F167" s="42">
        <v>3673</v>
      </c>
      <c r="G167" s="42">
        <v>3235192</v>
      </c>
      <c r="H167" s="276">
        <f t="shared" si="5"/>
        <v>2.3086996812206363E-2</v>
      </c>
      <c r="I167" s="272"/>
      <c r="J167" s="43" t="s">
        <v>1074</v>
      </c>
      <c r="K167" s="275" t="s">
        <v>1284</v>
      </c>
      <c r="L167" s="41" t="s">
        <v>1075</v>
      </c>
      <c r="M167" s="60" t="s">
        <v>18</v>
      </c>
      <c r="N167" s="42">
        <v>70662</v>
      </c>
      <c r="O167" s="42">
        <v>2554812</v>
      </c>
      <c r="P167" s="390">
        <f t="shared" si="6"/>
        <v>3.549603453719595E-2</v>
      </c>
    </row>
    <row r="168" spans="2:16" ht="21.95" customHeight="1">
      <c r="B168" s="43" t="s">
        <v>339</v>
      </c>
      <c r="C168" s="39">
        <v>3</v>
      </c>
      <c r="D168" s="41" t="s">
        <v>340</v>
      </c>
      <c r="E168" s="72" t="s">
        <v>341</v>
      </c>
      <c r="F168" s="42">
        <v>1149</v>
      </c>
      <c r="G168" s="42">
        <v>3203</v>
      </c>
      <c r="H168" s="276">
        <f t="shared" si="5"/>
        <v>2.285726806616021E-5</v>
      </c>
      <c r="I168" s="272"/>
      <c r="J168" s="43" t="s">
        <v>1076</v>
      </c>
      <c r="K168" s="275" t="s">
        <v>1292</v>
      </c>
      <c r="L168" s="41" t="s">
        <v>1077</v>
      </c>
      <c r="M168" s="60" t="s">
        <v>18</v>
      </c>
      <c r="N168" s="42">
        <v>70662</v>
      </c>
      <c r="O168" s="42">
        <v>2554812</v>
      </c>
      <c r="P168" s="390">
        <f t="shared" si="6"/>
        <v>3.549603453719595E-2</v>
      </c>
    </row>
    <row r="169" spans="2:16" ht="21.95" customHeight="1">
      <c r="B169" s="38" t="s">
        <v>342</v>
      </c>
      <c r="C169" s="34">
        <v>2</v>
      </c>
      <c r="D169" s="36" t="s">
        <v>343</v>
      </c>
      <c r="E169" s="88" t="s">
        <v>18</v>
      </c>
      <c r="F169" s="37">
        <v>2016759</v>
      </c>
      <c r="G169" s="37">
        <v>371282634</v>
      </c>
      <c r="H169" s="89">
        <f t="shared" si="5"/>
        <v>2.6495493892126283</v>
      </c>
      <c r="I169" s="272"/>
      <c r="J169" s="43" t="s">
        <v>1078</v>
      </c>
      <c r="K169" s="275" t="s">
        <v>1284</v>
      </c>
      <c r="L169" s="41" t="s">
        <v>1079</v>
      </c>
      <c r="M169" s="60" t="s">
        <v>18</v>
      </c>
      <c r="N169" s="42">
        <v>191798</v>
      </c>
      <c r="O169" s="42">
        <v>9020953</v>
      </c>
      <c r="P169" s="390">
        <f t="shared" si="6"/>
        <v>0.12533527290713423</v>
      </c>
    </row>
    <row r="170" spans="2:16" ht="21.95" customHeight="1">
      <c r="B170" s="43" t="s">
        <v>344</v>
      </c>
      <c r="C170" s="39">
        <v>3</v>
      </c>
      <c r="D170" s="41" t="s">
        <v>345</v>
      </c>
      <c r="E170" s="72" t="s">
        <v>18</v>
      </c>
      <c r="F170" s="42">
        <v>33516</v>
      </c>
      <c r="G170" s="42">
        <v>11470007</v>
      </c>
      <c r="H170" s="276">
        <f t="shared" si="5"/>
        <v>8.1852333662108673E-2</v>
      </c>
      <c r="I170" s="272"/>
      <c r="J170" s="38" t="s">
        <v>123</v>
      </c>
      <c r="K170" s="274" t="s">
        <v>1295</v>
      </c>
      <c r="L170" s="36" t="s">
        <v>124</v>
      </c>
      <c r="M170" s="59"/>
      <c r="N170" s="37">
        <v>0</v>
      </c>
      <c r="O170" s="37">
        <v>582550583</v>
      </c>
      <c r="P170" s="389">
        <f t="shared" si="6"/>
        <v>8.0938384561492711</v>
      </c>
    </row>
    <row r="171" spans="2:16" ht="21.95" customHeight="1">
      <c r="B171" s="43" t="s">
        <v>346</v>
      </c>
      <c r="C171" s="39">
        <v>4</v>
      </c>
      <c r="D171" s="41" t="s">
        <v>347</v>
      </c>
      <c r="E171" s="72" t="s">
        <v>18</v>
      </c>
      <c r="F171" s="42">
        <v>5748</v>
      </c>
      <c r="G171" s="42">
        <v>3756122</v>
      </c>
      <c r="H171" s="276">
        <f t="shared" si="5"/>
        <v>2.6804460644146683E-2</v>
      </c>
      <c r="I171" s="272"/>
      <c r="J171" s="43" t="s">
        <v>125</v>
      </c>
      <c r="K171" s="275" t="s">
        <v>1289</v>
      </c>
      <c r="L171" s="41" t="s">
        <v>1080</v>
      </c>
      <c r="M171" s="60" t="s">
        <v>74</v>
      </c>
      <c r="N171" s="42">
        <v>5175909</v>
      </c>
      <c r="O171" s="42">
        <v>451090728</v>
      </c>
      <c r="P171" s="390">
        <f t="shared" si="6"/>
        <v>6.2673621622635496</v>
      </c>
    </row>
    <row r="172" spans="2:16" ht="21.95" customHeight="1">
      <c r="B172" s="43" t="s">
        <v>348</v>
      </c>
      <c r="C172" s="39">
        <v>3</v>
      </c>
      <c r="D172" s="41" t="s">
        <v>349</v>
      </c>
      <c r="E172" s="72" t="s">
        <v>18</v>
      </c>
      <c r="F172" s="42">
        <v>44205</v>
      </c>
      <c r="G172" s="42">
        <v>4000840</v>
      </c>
      <c r="H172" s="276">
        <f t="shared" si="5"/>
        <v>2.8550818723014803E-2</v>
      </c>
      <c r="I172" s="272"/>
      <c r="J172" s="43" t="s">
        <v>1081</v>
      </c>
      <c r="K172" s="275" t="s">
        <v>1289</v>
      </c>
      <c r="L172" s="41" t="s">
        <v>126</v>
      </c>
      <c r="M172" s="60"/>
      <c r="N172" s="42">
        <v>0</v>
      </c>
      <c r="O172" s="42">
        <v>131459855</v>
      </c>
      <c r="P172" s="390">
        <f t="shared" si="6"/>
        <v>1.8264762938857229</v>
      </c>
    </row>
    <row r="173" spans="2:16" ht="21.95" customHeight="1">
      <c r="B173" s="43" t="s">
        <v>350</v>
      </c>
      <c r="C173" s="39">
        <v>4</v>
      </c>
      <c r="D173" s="41" t="s">
        <v>351</v>
      </c>
      <c r="E173" s="72" t="s">
        <v>18</v>
      </c>
      <c r="F173" s="42">
        <v>4555</v>
      </c>
      <c r="G173" s="42">
        <v>386425</v>
      </c>
      <c r="H173" s="276">
        <f t="shared" si="5"/>
        <v>2.7576084334892158E-3</v>
      </c>
      <c r="I173" s="272"/>
      <c r="J173" s="43" t="s">
        <v>1082</v>
      </c>
      <c r="K173" s="275" t="s">
        <v>1284</v>
      </c>
      <c r="L173" s="41" t="s">
        <v>128</v>
      </c>
      <c r="M173" s="60" t="s">
        <v>74</v>
      </c>
      <c r="N173" s="42">
        <v>1123226</v>
      </c>
      <c r="O173" s="42">
        <v>92042532</v>
      </c>
      <c r="P173" s="390">
        <f t="shared" si="6"/>
        <v>1.2788200833419301</v>
      </c>
    </row>
    <row r="174" spans="2:16" ht="21.95" customHeight="1">
      <c r="B174" s="43" t="s">
        <v>352</v>
      </c>
      <c r="C174" s="39">
        <v>3</v>
      </c>
      <c r="D174" s="41" t="s">
        <v>353</v>
      </c>
      <c r="E174" s="72" t="s">
        <v>18</v>
      </c>
      <c r="F174" s="42">
        <v>371430</v>
      </c>
      <c r="G174" s="42">
        <v>92384439</v>
      </c>
      <c r="H174" s="276">
        <f t="shared" si="5"/>
        <v>0.65927439505614294</v>
      </c>
      <c r="I174" s="272"/>
      <c r="J174" s="43" t="s">
        <v>1083</v>
      </c>
      <c r="K174" s="275" t="s">
        <v>1284</v>
      </c>
      <c r="L174" s="41" t="s">
        <v>130</v>
      </c>
      <c r="M174" s="60" t="s">
        <v>74</v>
      </c>
      <c r="N174" s="42">
        <v>131186</v>
      </c>
      <c r="O174" s="42">
        <v>12233808</v>
      </c>
      <c r="P174" s="390">
        <f t="shared" si="6"/>
        <v>0.16997402207654577</v>
      </c>
    </row>
    <row r="175" spans="2:16" ht="21.95" customHeight="1">
      <c r="B175" s="43" t="s">
        <v>354</v>
      </c>
      <c r="C175" s="39">
        <v>4</v>
      </c>
      <c r="D175" s="41" t="s">
        <v>355</v>
      </c>
      <c r="E175" s="72" t="s">
        <v>18</v>
      </c>
      <c r="F175" s="42">
        <v>339041</v>
      </c>
      <c r="G175" s="42">
        <v>80793227</v>
      </c>
      <c r="H175" s="276">
        <f t="shared" si="5"/>
        <v>0.57655711753641359</v>
      </c>
      <c r="I175" s="272"/>
      <c r="J175" s="43" t="s">
        <v>1084</v>
      </c>
      <c r="K175" s="275" t="s">
        <v>1284</v>
      </c>
      <c r="L175" s="41" t="s">
        <v>132</v>
      </c>
      <c r="M175" s="60" t="s">
        <v>74</v>
      </c>
      <c r="N175" s="42">
        <v>179246</v>
      </c>
      <c r="O175" s="42">
        <v>17097039</v>
      </c>
      <c r="P175" s="390">
        <f t="shared" si="6"/>
        <v>0.23754275728616667</v>
      </c>
    </row>
    <row r="176" spans="2:16" ht="21.95" customHeight="1">
      <c r="B176" s="43" t="s">
        <v>356</v>
      </c>
      <c r="C176" s="39">
        <v>4</v>
      </c>
      <c r="D176" s="41" t="s">
        <v>357</v>
      </c>
      <c r="E176" s="72" t="s">
        <v>18</v>
      </c>
      <c r="F176" s="42">
        <v>5233</v>
      </c>
      <c r="G176" s="42">
        <v>3048625</v>
      </c>
      <c r="H176" s="276">
        <f t="shared" si="5"/>
        <v>2.1755616252949632E-2</v>
      </c>
      <c r="I176" s="272"/>
      <c r="J176" s="43" t="s">
        <v>1085</v>
      </c>
      <c r="K176" s="275" t="s">
        <v>1284</v>
      </c>
      <c r="L176" s="41" t="s">
        <v>1086</v>
      </c>
      <c r="M176" s="60" t="s">
        <v>74</v>
      </c>
      <c r="N176" s="42">
        <v>40</v>
      </c>
      <c r="O176" s="42">
        <v>5049</v>
      </c>
      <c r="P176" s="390">
        <f t="shared" si="6"/>
        <v>7.0149771638109714E-5</v>
      </c>
    </row>
    <row r="177" spans="2:16" ht="21.95" customHeight="1">
      <c r="B177" s="43" t="s">
        <v>358</v>
      </c>
      <c r="C177" s="39">
        <v>4</v>
      </c>
      <c r="D177" s="41" t="s">
        <v>359</v>
      </c>
      <c r="E177" s="72" t="s">
        <v>18</v>
      </c>
      <c r="F177" s="42">
        <v>27155</v>
      </c>
      <c r="G177" s="42">
        <v>8542587</v>
      </c>
      <c r="H177" s="276">
        <f t="shared" si="5"/>
        <v>6.0961661266779689E-2</v>
      </c>
      <c r="I177" s="272"/>
      <c r="J177" s="43" t="s">
        <v>1087</v>
      </c>
      <c r="K177" s="275" t="s">
        <v>1284</v>
      </c>
      <c r="L177" s="41" t="s">
        <v>1088</v>
      </c>
      <c r="M177" s="60" t="s">
        <v>35</v>
      </c>
      <c r="N177" s="42">
        <v>27928878</v>
      </c>
      <c r="O177" s="42">
        <v>6370602</v>
      </c>
      <c r="P177" s="390">
        <f t="shared" si="6"/>
        <v>8.8511839076507226E-2</v>
      </c>
    </row>
    <row r="178" spans="2:16" ht="21.95" customHeight="1">
      <c r="B178" s="43" t="s">
        <v>360</v>
      </c>
      <c r="C178" s="39">
        <v>3</v>
      </c>
      <c r="D178" s="41" t="s">
        <v>361</v>
      </c>
      <c r="E178" s="72" t="s">
        <v>18</v>
      </c>
      <c r="F178" s="42">
        <v>1533419</v>
      </c>
      <c r="G178" s="42">
        <v>239319539</v>
      </c>
      <c r="H178" s="276">
        <f t="shared" si="5"/>
        <v>1.7078335486708969</v>
      </c>
      <c r="I178" s="272"/>
      <c r="J178" s="43" t="s">
        <v>1089</v>
      </c>
      <c r="K178" s="275" t="s">
        <v>1284</v>
      </c>
      <c r="L178" s="41" t="s">
        <v>1090</v>
      </c>
      <c r="M178" s="60" t="s">
        <v>18</v>
      </c>
      <c r="N178" s="42">
        <v>34653</v>
      </c>
      <c r="O178" s="42">
        <v>2621352</v>
      </c>
      <c r="P178" s="390">
        <f t="shared" si="6"/>
        <v>3.6420527665498546E-2</v>
      </c>
    </row>
    <row r="179" spans="2:16" ht="21.95" customHeight="1">
      <c r="B179" s="43" t="s">
        <v>362</v>
      </c>
      <c r="C179" s="39">
        <v>4</v>
      </c>
      <c r="D179" s="41" t="s">
        <v>363</v>
      </c>
      <c r="E179" s="72" t="s">
        <v>18</v>
      </c>
      <c r="F179" s="42">
        <v>6116</v>
      </c>
      <c r="G179" s="42">
        <v>5022788</v>
      </c>
      <c r="H179" s="276">
        <f t="shared" si="5"/>
        <v>3.5843650251480709E-2</v>
      </c>
      <c r="I179" s="272"/>
      <c r="J179" s="38" t="s">
        <v>1091</v>
      </c>
      <c r="K179" s="274" t="s">
        <v>1295</v>
      </c>
      <c r="L179" s="36" t="s">
        <v>1092</v>
      </c>
      <c r="M179" s="59" t="s">
        <v>18</v>
      </c>
      <c r="N179" s="37">
        <v>6945791</v>
      </c>
      <c r="O179" s="37">
        <v>778473590</v>
      </c>
      <c r="P179" s="389">
        <f t="shared" si="6"/>
        <v>10.815952577698445</v>
      </c>
    </row>
    <row r="180" spans="2:16" ht="21.95" customHeight="1">
      <c r="B180" s="43" t="s">
        <v>364</v>
      </c>
      <c r="C180" s="39">
        <v>5</v>
      </c>
      <c r="D180" s="41" t="s">
        <v>365</v>
      </c>
      <c r="E180" s="72" t="s">
        <v>18</v>
      </c>
      <c r="F180" s="42">
        <v>3346</v>
      </c>
      <c r="G180" s="42">
        <v>3235543</v>
      </c>
      <c r="H180" s="276">
        <f t="shared" si="5"/>
        <v>2.3089501620539559E-2</v>
      </c>
      <c r="I180" s="272"/>
      <c r="J180" s="43" t="s">
        <v>1093</v>
      </c>
      <c r="K180" s="275" t="s">
        <v>1289</v>
      </c>
      <c r="L180" s="41" t="s">
        <v>1094</v>
      </c>
      <c r="M180" s="60" t="s">
        <v>18</v>
      </c>
      <c r="N180" s="42">
        <v>6945791</v>
      </c>
      <c r="O180" s="42">
        <v>778473590</v>
      </c>
      <c r="P180" s="390">
        <f t="shared" si="6"/>
        <v>10.815952577698445</v>
      </c>
    </row>
    <row r="181" spans="2:16" ht="21.95" customHeight="1">
      <c r="B181" s="43" t="s">
        <v>366</v>
      </c>
      <c r="C181" s="39">
        <v>4</v>
      </c>
      <c r="D181" s="41" t="s">
        <v>367</v>
      </c>
      <c r="E181" s="72" t="s">
        <v>18</v>
      </c>
      <c r="F181" s="42">
        <v>508809</v>
      </c>
      <c r="G181" s="42">
        <v>71563905</v>
      </c>
      <c r="H181" s="276">
        <f t="shared" si="5"/>
        <v>0.51069477378901751</v>
      </c>
      <c r="I181" s="272"/>
      <c r="J181" s="43" t="s">
        <v>1095</v>
      </c>
      <c r="K181" s="275" t="s">
        <v>1284</v>
      </c>
      <c r="L181" s="41" t="s">
        <v>1096</v>
      </c>
      <c r="M181" s="60" t="s">
        <v>18</v>
      </c>
      <c r="N181" s="42">
        <v>571088</v>
      </c>
      <c r="O181" s="42">
        <v>55197940</v>
      </c>
      <c r="P181" s="390">
        <f t="shared" si="6"/>
        <v>0.7669088702503627</v>
      </c>
    </row>
    <row r="182" spans="2:16" ht="21.95" customHeight="1">
      <c r="B182" s="43" t="s">
        <v>368</v>
      </c>
      <c r="C182" s="39">
        <v>5</v>
      </c>
      <c r="D182" s="41" t="s">
        <v>369</v>
      </c>
      <c r="E182" s="72" t="s">
        <v>18</v>
      </c>
      <c r="F182" s="42">
        <v>2739</v>
      </c>
      <c r="G182" s="42">
        <v>371696</v>
      </c>
      <c r="H182" s="276">
        <f t="shared" si="5"/>
        <v>2.6524992541740512E-3</v>
      </c>
      <c r="I182" s="272"/>
      <c r="J182" s="43" t="s">
        <v>1097</v>
      </c>
      <c r="K182" s="275" t="s">
        <v>1284</v>
      </c>
      <c r="L182" s="41" t="s">
        <v>1098</v>
      </c>
      <c r="M182" s="60" t="s">
        <v>18</v>
      </c>
      <c r="N182" s="42">
        <v>6374703</v>
      </c>
      <c r="O182" s="42">
        <v>723266998</v>
      </c>
      <c r="P182" s="390">
        <f t="shared" si="6"/>
        <v>10.04892349833257</v>
      </c>
    </row>
    <row r="183" spans="2:16" ht="21.95" customHeight="1">
      <c r="B183" s="43" t="s">
        <v>370</v>
      </c>
      <c r="C183" s="39">
        <v>4</v>
      </c>
      <c r="D183" s="41" t="s">
        <v>371</v>
      </c>
      <c r="E183" s="72" t="s">
        <v>18</v>
      </c>
      <c r="F183" s="42">
        <v>301735</v>
      </c>
      <c r="G183" s="42">
        <v>73298514</v>
      </c>
      <c r="H183" s="276">
        <f t="shared" si="5"/>
        <v>0.52307330107686456</v>
      </c>
      <c r="I183" s="272"/>
      <c r="J183" s="33" t="s">
        <v>135</v>
      </c>
      <c r="K183" s="277" t="s">
        <v>1294</v>
      </c>
      <c r="L183" s="31" t="s">
        <v>136</v>
      </c>
      <c r="M183" s="58" t="s">
        <v>18</v>
      </c>
      <c r="N183" s="32">
        <v>61744</v>
      </c>
      <c r="O183" s="32">
        <v>20327439</v>
      </c>
      <c r="P183" s="391">
        <f t="shared" si="6"/>
        <v>0.282425273091227</v>
      </c>
    </row>
    <row r="184" spans="2:16" ht="21.95" customHeight="1">
      <c r="B184" s="43" t="s">
        <v>372</v>
      </c>
      <c r="C184" s="39">
        <v>5</v>
      </c>
      <c r="D184" s="41" t="s">
        <v>373</v>
      </c>
      <c r="E184" s="72" t="s">
        <v>18</v>
      </c>
      <c r="F184" s="42">
        <v>68962</v>
      </c>
      <c r="G184" s="42">
        <v>11539792</v>
      </c>
      <c r="H184" s="276">
        <f t="shared" si="5"/>
        <v>8.2350333803225442E-2</v>
      </c>
      <c r="I184" s="272"/>
      <c r="J184" s="38" t="s">
        <v>137</v>
      </c>
      <c r="K184" s="274" t="s">
        <v>1295</v>
      </c>
      <c r="L184" s="36" t="s">
        <v>138</v>
      </c>
      <c r="M184" s="59" t="s">
        <v>18</v>
      </c>
      <c r="N184" s="37">
        <v>2641</v>
      </c>
      <c r="O184" s="37">
        <v>658985</v>
      </c>
      <c r="P184" s="389">
        <f t="shared" si="6"/>
        <v>9.1558025872330619E-3</v>
      </c>
    </row>
    <row r="185" spans="2:16" ht="21.95" customHeight="1">
      <c r="B185" s="43" t="s">
        <v>374</v>
      </c>
      <c r="C185" s="39">
        <v>4</v>
      </c>
      <c r="D185" s="41" t="s">
        <v>375</v>
      </c>
      <c r="E185" s="72" t="s">
        <v>18</v>
      </c>
      <c r="F185" s="42">
        <v>716751</v>
      </c>
      <c r="G185" s="42">
        <v>89434332</v>
      </c>
      <c r="H185" s="276">
        <f t="shared" si="5"/>
        <v>0.63822182355353418</v>
      </c>
      <c r="I185" s="272"/>
      <c r="J185" s="43" t="s">
        <v>1099</v>
      </c>
      <c r="K185" s="275" t="s">
        <v>1289</v>
      </c>
      <c r="L185" s="41" t="s">
        <v>1100</v>
      </c>
      <c r="M185" s="60" t="s">
        <v>18</v>
      </c>
      <c r="N185" s="42">
        <v>9</v>
      </c>
      <c r="O185" s="42">
        <v>2258</v>
      </c>
      <c r="P185" s="390">
        <f t="shared" si="6"/>
        <v>3.1372189415498461E-5</v>
      </c>
    </row>
    <row r="186" spans="2:16" ht="21.95" customHeight="1">
      <c r="B186" s="43" t="s">
        <v>376</v>
      </c>
      <c r="C186" s="39">
        <v>5</v>
      </c>
      <c r="D186" s="41" t="s">
        <v>377</v>
      </c>
      <c r="E186" s="72" t="s">
        <v>18</v>
      </c>
      <c r="F186" s="42">
        <v>509846</v>
      </c>
      <c r="G186" s="42">
        <v>63571660</v>
      </c>
      <c r="H186" s="276">
        <f t="shared" si="5"/>
        <v>0.45366046644732883</v>
      </c>
      <c r="I186" s="272"/>
      <c r="J186" s="38" t="s">
        <v>139</v>
      </c>
      <c r="K186" s="274" t="s">
        <v>1295</v>
      </c>
      <c r="L186" s="36" t="s">
        <v>140</v>
      </c>
      <c r="M186" s="59" t="s">
        <v>18</v>
      </c>
      <c r="N186" s="37">
        <v>7836</v>
      </c>
      <c r="O186" s="37">
        <v>3431051</v>
      </c>
      <c r="P186" s="389">
        <f t="shared" si="6"/>
        <v>4.7670319692752615E-2</v>
      </c>
    </row>
    <row r="187" spans="2:16" ht="21.95" customHeight="1">
      <c r="B187" s="43" t="s">
        <v>378</v>
      </c>
      <c r="C187" s="39">
        <v>3</v>
      </c>
      <c r="D187" s="41" t="s">
        <v>379</v>
      </c>
      <c r="E187" s="72" t="s">
        <v>18</v>
      </c>
      <c r="F187" s="42">
        <v>1389</v>
      </c>
      <c r="G187" s="42">
        <v>117700</v>
      </c>
      <c r="H187" s="276">
        <f t="shared" ref="H187:H250" si="7">G187/$G$402*100</f>
        <v>8.3993145531909355E-4</v>
      </c>
      <c r="I187" s="272"/>
      <c r="J187" s="43" t="s">
        <v>1101</v>
      </c>
      <c r="K187" s="275" t="s">
        <v>1289</v>
      </c>
      <c r="L187" s="41" t="s">
        <v>1102</v>
      </c>
      <c r="M187" s="60" t="s">
        <v>18</v>
      </c>
      <c r="N187" s="42">
        <v>311</v>
      </c>
      <c r="O187" s="42">
        <v>71332</v>
      </c>
      <c r="P187" s="390">
        <f t="shared" si="6"/>
        <v>9.9107219459093729E-4</v>
      </c>
    </row>
    <row r="188" spans="2:16" ht="21.95" customHeight="1">
      <c r="B188" s="43" t="s">
        <v>380</v>
      </c>
      <c r="C188" s="39">
        <v>4</v>
      </c>
      <c r="D188" s="41" t="s">
        <v>381</v>
      </c>
      <c r="E188" s="72" t="s">
        <v>18</v>
      </c>
      <c r="F188" s="42">
        <v>1380</v>
      </c>
      <c r="G188" s="42">
        <v>114188</v>
      </c>
      <c r="H188" s="276">
        <f t="shared" si="7"/>
        <v>8.1486909957499286E-4</v>
      </c>
      <c r="I188" s="272"/>
      <c r="J188" s="38" t="s">
        <v>141</v>
      </c>
      <c r="K188" s="274" t="s">
        <v>1295</v>
      </c>
      <c r="L188" s="36" t="s">
        <v>142</v>
      </c>
      <c r="M188" s="59" t="s">
        <v>18</v>
      </c>
      <c r="N188" s="37">
        <v>51260</v>
      </c>
      <c r="O188" s="37">
        <v>16237403</v>
      </c>
      <c r="P188" s="389">
        <f t="shared" si="6"/>
        <v>0.22559915081124135</v>
      </c>
    </row>
    <row r="189" spans="2:16" ht="21.95" customHeight="1">
      <c r="B189" s="43" t="s">
        <v>382</v>
      </c>
      <c r="C189" s="39">
        <v>3</v>
      </c>
      <c r="D189" s="41" t="s">
        <v>383</v>
      </c>
      <c r="E189" s="72" t="s">
        <v>18</v>
      </c>
      <c r="F189" s="42">
        <v>31571</v>
      </c>
      <c r="G189" s="42">
        <v>23857640</v>
      </c>
      <c r="H189" s="276">
        <f t="shared" si="7"/>
        <v>0.17025303556226865</v>
      </c>
      <c r="I189" s="272"/>
      <c r="J189" s="43" t="s">
        <v>1103</v>
      </c>
      <c r="K189" s="275" t="s">
        <v>1289</v>
      </c>
      <c r="L189" s="41" t="s">
        <v>1104</v>
      </c>
      <c r="M189" s="60" t="s">
        <v>18</v>
      </c>
      <c r="N189" s="42">
        <v>360</v>
      </c>
      <c r="O189" s="42">
        <v>648816</v>
      </c>
      <c r="P189" s="390">
        <f t="shared" si="6"/>
        <v>9.014516584502235E-3</v>
      </c>
    </row>
    <row r="190" spans="2:16" ht="21.95" customHeight="1">
      <c r="B190" s="43" t="s">
        <v>384</v>
      </c>
      <c r="C190" s="39">
        <v>4</v>
      </c>
      <c r="D190" s="41" t="s">
        <v>385</v>
      </c>
      <c r="E190" s="72" t="s">
        <v>18</v>
      </c>
      <c r="F190" s="42">
        <v>27420</v>
      </c>
      <c r="G190" s="42">
        <v>14260167</v>
      </c>
      <c r="H190" s="276">
        <f t="shared" si="7"/>
        <v>0.10176349041124311</v>
      </c>
      <c r="I190" s="272"/>
      <c r="J190" s="33" t="s">
        <v>143</v>
      </c>
      <c r="K190" s="277" t="s">
        <v>1294</v>
      </c>
      <c r="L190" s="31" t="s">
        <v>144</v>
      </c>
      <c r="M190" s="58"/>
      <c r="N190" s="32">
        <v>0</v>
      </c>
      <c r="O190" s="32">
        <v>877192862</v>
      </c>
      <c r="P190" s="391">
        <f t="shared" si="6"/>
        <v>12.18753791877201</v>
      </c>
    </row>
    <row r="191" spans="2:16" ht="21.95" customHeight="1">
      <c r="B191" s="38" t="s">
        <v>386</v>
      </c>
      <c r="C191" s="34">
        <v>2</v>
      </c>
      <c r="D191" s="36" t="s">
        <v>387</v>
      </c>
      <c r="E191" s="88" t="s">
        <v>18</v>
      </c>
      <c r="F191" s="37">
        <v>173811</v>
      </c>
      <c r="G191" s="37">
        <v>143427672</v>
      </c>
      <c r="H191" s="89">
        <f t="shared" si="7"/>
        <v>1.0235294246048394</v>
      </c>
      <c r="I191" s="272"/>
      <c r="J191" s="38" t="s">
        <v>145</v>
      </c>
      <c r="K191" s="274" t="s">
        <v>1295</v>
      </c>
      <c r="L191" s="36" t="s">
        <v>146</v>
      </c>
      <c r="M191" s="59"/>
      <c r="N191" s="37">
        <v>0</v>
      </c>
      <c r="O191" s="37">
        <v>356243664</v>
      </c>
      <c r="P191" s="389">
        <f t="shared" si="6"/>
        <v>4.9495764858632372</v>
      </c>
    </row>
    <row r="192" spans="2:16" ht="21.95" customHeight="1">
      <c r="B192" s="43" t="s">
        <v>388</v>
      </c>
      <c r="C192" s="39">
        <v>3</v>
      </c>
      <c r="D192" s="41" t="s">
        <v>389</v>
      </c>
      <c r="E192" s="72" t="s">
        <v>18</v>
      </c>
      <c r="F192" s="42">
        <v>32949</v>
      </c>
      <c r="G192" s="42">
        <v>56281942</v>
      </c>
      <c r="H192" s="276">
        <f t="shared" si="7"/>
        <v>0.40163953655263224</v>
      </c>
      <c r="I192" s="272"/>
      <c r="J192" s="43" t="s">
        <v>147</v>
      </c>
      <c r="K192" s="275" t="s">
        <v>1289</v>
      </c>
      <c r="L192" s="41" t="s">
        <v>148</v>
      </c>
      <c r="M192" s="60"/>
      <c r="N192" s="42">
        <v>0</v>
      </c>
      <c r="O192" s="42">
        <v>149116563</v>
      </c>
      <c r="P192" s="390">
        <f t="shared" si="6"/>
        <v>2.0717949776014652</v>
      </c>
    </row>
    <row r="193" spans="2:16" ht="21.95" customHeight="1">
      <c r="B193" s="43" t="s">
        <v>390</v>
      </c>
      <c r="C193" s="39">
        <v>4</v>
      </c>
      <c r="D193" s="41" t="s">
        <v>391</v>
      </c>
      <c r="E193" s="72" t="s">
        <v>18</v>
      </c>
      <c r="F193" s="42">
        <v>6175</v>
      </c>
      <c r="G193" s="42">
        <v>7682244</v>
      </c>
      <c r="H193" s="276">
        <f t="shared" si="7"/>
        <v>5.4822076321464519E-2</v>
      </c>
      <c r="I193" s="272"/>
      <c r="J193" s="43" t="s">
        <v>155</v>
      </c>
      <c r="K193" s="275" t="s">
        <v>1289</v>
      </c>
      <c r="L193" s="41" t="s">
        <v>156</v>
      </c>
      <c r="M193" s="60" t="s">
        <v>18</v>
      </c>
      <c r="N193" s="42">
        <v>462337</v>
      </c>
      <c r="O193" s="42">
        <v>176864260</v>
      </c>
      <c r="P193" s="390">
        <f t="shared" si="6"/>
        <v>2.4573157951957341</v>
      </c>
    </row>
    <row r="194" spans="2:16" ht="21.95" customHeight="1">
      <c r="B194" s="43" t="s">
        <v>392</v>
      </c>
      <c r="C194" s="39">
        <v>4</v>
      </c>
      <c r="D194" s="41" t="s">
        <v>393</v>
      </c>
      <c r="E194" s="72" t="s">
        <v>18</v>
      </c>
      <c r="F194" s="42">
        <v>2771</v>
      </c>
      <c r="G194" s="42">
        <v>4940918</v>
      </c>
      <c r="H194" s="276">
        <f t="shared" si="7"/>
        <v>3.5259409059917632E-2</v>
      </c>
      <c r="I194" s="272"/>
      <c r="J194" s="38" t="s">
        <v>165</v>
      </c>
      <c r="K194" s="274" t="s">
        <v>1295</v>
      </c>
      <c r="L194" s="36" t="s">
        <v>166</v>
      </c>
      <c r="M194" s="59" t="s">
        <v>18</v>
      </c>
      <c r="N194" s="37">
        <v>195</v>
      </c>
      <c r="O194" s="37">
        <v>58285</v>
      </c>
      <c r="P194" s="389">
        <f t="shared" si="6"/>
        <v>8.0979984946072977E-4</v>
      </c>
    </row>
    <row r="195" spans="2:16" ht="21.95" customHeight="1">
      <c r="B195" s="43" t="s">
        <v>394</v>
      </c>
      <c r="C195" s="39">
        <v>4</v>
      </c>
      <c r="D195" s="41" t="s">
        <v>395</v>
      </c>
      <c r="E195" s="72" t="s">
        <v>18</v>
      </c>
      <c r="F195" s="42">
        <v>7105</v>
      </c>
      <c r="G195" s="42">
        <v>13828610</v>
      </c>
      <c r="H195" s="276">
        <f t="shared" si="7"/>
        <v>9.8683810725065185E-2</v>
      </c>
      <c r="I195" s="272"/>
      <c r="J195" s="38" t="s">
        <v>167</v>
      </c>
      <c r="K195" s="274" t="s">
        <v>1295</v>
      </c>
      <c r="L195" s="36" t="s">
        <v>168</v>
      </c>
      <c r="M195" s="59" t="s">
        <v>35</v>
      </c>
      <c r="N195" s="37">
        <v>24756943</v>
      </c>
      <c r="O195" s="37">
        <v>20626765</v>
      </c>
      <c r="P195" s="389">
        <f t="shared" si="6"/>
        <v>0.28658404721389463</v>
      </c>
    </row>
    <row r="196" spans="2:16" ht="21.95" customHeight="1">
      <c r="B196" s="43" t="s">
        <v>396</v>
      </c>
      <c r="C196" s="39">
        <v>4</v>
      </c>
      <c r="D196" s="41" t="s">
        <v>397</v>
      </c>
      <c r="E196" s="72" t="s">
        <v>18</v>
      </c>
      <c r="F196" s="42">
        <v>640</v>
      </c>
      <c r="G196" s="42">
        <v>1062588</v>
      </c>
      <c r="H196" s="276">
        <f t="shared" si="7"/>
        <v>7.5828469434545877E-3</v>
      </c>
      <c r="I196" s="272"/>
      <c r="J196" s="43" t="s">
        <v>169</v>
      </c>
      <c r="K196" s="275" t="s">
        <v>1289</v>
      </c>
      <c r="L196" s="41" t="s">
        <v>170</v>
      </c>
      <c r="M196" s="60" t="s">
        <v>35</v>
      </c>
      <c r="N196" s="42">
        <v>5452365</v>
      </c>
      <c r="O196" s="42">
        <v>9101243</v>
      </c>
      <c r="P196" s="390">
        <f t="shared" si="6"/>
        <v>0.12645080571854714</v>
      </c>
    </row>
    <row r="197" spans="2:16" ht="21.95" customHeight="1">
      <c r="B197" s="43" t="s">
        <v>398</v>
      </c>
      <c r="C197" s="39">
        <v>3</v>
      </c>
      <c r="D197" s="41" t="s">
        <v>399</v>
      </c>
      <c r="E197" s="72" t="s">
        <v>18</v>
      </c>
      <c r="F197" s="42">
        <v>101406</v>
      </c>
      <c r="G197" s="42">
        <v>60971575</v>
      </c>
      <c r="H197" s="276">
        <f t="shared" si="7"/>
        <v>0.43510572406837095</v>
      </c>
      <c r="I197" s="272"/>
      <c r="J197" s="43" t="s">
        <v>1105</v>
      </c>
      <c r="K197" s="275" t="s">
        <v>1284</v>
      </c>
      <c r="L197" s="41" t="s">
        <v>1106</v>
      </c>
      <c r="M197" s="60" t="s">
        <v>35</v>
      </c>
      <c r="N197" s="42">
        <v>213303</v>
      </c>
      <c r="O197" s="42">
        <v>435759</v>
      </c>
      <c r="P197" s="390">
        <f t="shared" si="6"/>
        <v>6.0543462743614671E-3</v>
      </c>
    </row>
    <row r="198" spans="2:16" ht="21.95" customHeight="1">
      <c r="B198" s="43" t="s">
        <v>400</v>
      </c>
      <c r="C198" s="39">
        <v>4</v>
      </c>
      <c r="D198" s="41" t="s">
        <v>401</v>
      </c>
      <c r="E198" s="72" t="s">
        <v>18</v>
      </c>
      <c r="F198" s="42">
        <v>5237</v>
      </c>
      <c r="G198" s="42">
        <v>2466040</v>
      </c>
      <c r="H198" s="276">
        <f t="shared" si="7"/>
        <v>1.7598169635302443E-2</v>
      </c>
      <c r="I198" s="272"/>
      <c r="J198" s="43" t="s">
        <v>1107</v>
      </c>
      <c r="K198" s="275" t="s">
        <v>1284</v>
      </c>
      <c r="L198" s="41" t="s">
        <v>1108</v>
      </c>
      <c r="M198" s="60" t="s">
        <v>35</v>
      </c>
      <c r="N198" s="42">
        <v>1102826</v>
      </c>
      <c r="O198" s="42">
        <v>2097319</v>
      </c>
      <c r="P198" s="390">
        <f t="shared" si="6"/>
        <v>2.9139720519363959E-2</v>
      </c>
    </row>
    <row r="199" spans="2:16" ht="21.95" customHeight="1">
      <c r="B199" s="43" t="s">
        <v>402</v>
      </c>
      <c r="C199" s="39">
        <v>4</v>
      </c>
      <c r="D199" s="41" t="s">
        <v>403</v>
      </c>
      <c r="E199" s="72" t="s">
        <v>18</v>
      </c>
      <c r="F199" s="42">
        <v>62513</v>
      </c>
      <c r="G199" s="42">
        <v>31836739</v>
      </c>
      <c r="H199" s="276">
        <f t="shared" si="7"/>
        <v>0.22719353033886272</v>
      </c>
      <c r="I199" s="272"/>
      <c r="J199" s="43" t="s">
        <v>1109</v>
      </c>
      <c r="K199" s="275" t="s">
        <v>1284</v>
      </c>
      <c r="L199" s="41" t="s">
        <v>1110</v>
      </c>
      <c r="M199" s="60" t="s">
        <v>35</v>
      </c>
      <c r="N199" s="42">
        <v>371688</v>
      </c>
      <c r="O199" s="42">
        <v>479580</v>
      </c>
      <c r="P199" s="390">
        <f t="shared" ref="P199:P262" si="8">O199/$O$392*100</f>
        <v>6.6631862709852756E-3</v>
      </c>
    </row>
    <row r="200" spans="2:16" ht="21.95" customHeight="1">
      <c r="B200" s="43" t="s">
        <v>404</v>
      </c>
      <c r="C200" s="39">
        <v>3</v>
      </c>
      <c r="D200" s="41" t="s">
        <v>405</v>
      </c>
      <c r="E200" s="72" t="s">
        <v>18</v>
      </c>
      <c r="F200" s="42">
        <v>34323</v>
      </c>
      <c r="G200" s="42">
        <v>15704919</v>
      </c>
      <c r="H200" s="276">
        <f t="shared" si="7"/>
        <v>0.11207353841409078</v>
      </c>
      <c r="I200" s="272"/>
      <c r="J200" s="43" t="s">
        <v>171</v>
      </c>
      <c r="K200" s="275" t="s">
        <v>1289</v>
      </c>
      <c r="L200" s="41" t="s">
        <v>1111</v>
      </c>
      <c r="M200" s="60" t="s">
        <v>35</v>
      </c>
      <c r="N200" s="42">
        <v>34000</v>
      </c>
      <c r="O200" s="42">
        <v>58644</v>
      </c>
      <c r="P200" s="390">
        <f t="shared" si="8"/>
        <v>8.1478772191430099E-4</v>
      </c>
    </row>
    <row r="201" spans="2:16" ht="21.95" customHeight="1">
      <c r="B201" s="43" t="s">
        <v>406</v>
      </c>
      <c r="C201" s="39">
        <v>4</v>
      </c>
      <c r="D201" s="41" t="s">
        <v>407</v>
      </c>
      <c r="E201" s="72" t="s">
        <v>18</v>
      </c>
      <c r="F201" s="42">
        <v>34060</v>
      </c>
      <c r="G201" s="42">
        <v>15377557</v>
      </c>
      <c r="H201" s="276">
        <f t="shared" si="7"/>
        <v>0.10973741572015559</v>
      </c>
      <c r="I201" s="272"/>
      <c r="J201" s="43" t="s">
        <v>1112</v>
      </c>
      <c r="K201" s="275" t="s">
        <v>1289</v>
      </c>
      <c r="L201" s="41" t="s">
        <v>172</v>
      </c>
      <c r="M201" s="60" t="s">
        <v>35</v>
      </c>
      <c r="N201" s="42">
        <v>9345789</v>
      </c>
      <c r="O201" s="42">
        <v>6414478</v>
      </c>
      <c r="P201" s="390">
        <f t="shared" si="8"/>
        <v>8.9121443231863481E-2</v>
      </c>
    </row>
    <row r="202" spans="2:16" ht="21.95" customHeight="1">
      <c r="B202" s="43" t="s">
        <v>408</v>
      </c>
      <c r="C202" s="39">
        <v>3</v>
      </c>
      <c r="D202" s="41" t="s">
        <v>409</v>
      </c>
      <c r="E202" s="72" t="s">
        <v>18</v>
      </c>
      <c r="F202" s="42">
        <v>190</v>
      </c>
      <c r="G202" s="42">
        <v>880876</v>
      </c>
      <c r="H202" s="276">
        <f t="shared" si="7"/>
        <v>6.2861126647040097E-3</v>
      </c>
      <c r="I202" s="272"/>
      <c r="J202" s="38" t="s">
        <v>173</v>
      </c>
      <c r="K202" s="274" t="s">
        <v>1295</v>
      </c>
      <c r="L202" s="36" t="s">
        <v>174</v>
      </c>
      <c r="M202" s="59" t="s">
        <v>35</v>
      </c>
      <c r="N202" s="37">
        <v>7434084</v>
      </c>
      <c r="O202" s="37">
        <v>55486906</v>
      </c>
      <c r="P202" s="389">
        <f t="shared" si="8"/>
        <v>0.77092370465542859</v>
      </c>
    </row>
    <row r="203" spans="2:16" ht="21.95" customHeight="1">
      <c r="B203" s="43" t="s">
        <v>410</v>
      </c>
      <c r="C203" s="39">
        <v>3</v>
      </c>
      <c r="D203" s="41" t="s">
        <v>411</v>
      </c>
      <c r="E203" s="72" t="s">
        <v>341</v>
      </c>
      <c r="F203" s="42">
        <v>124347</v>
      </c>
      <c r="G203" s="42">
        <v>15314</v>
      </c>
      <c r="H203" s="276">
        <f t="shared" si="7"/>
        <v>1.0928385987048938E-4</v>
      </c>
      <c r="I203" s="272"/>
      <c r="J203" s="43" t="s">
        <v>175</v>
      </c>
      <c r="K203" s="275" t="s">
        <v>1289</v>
      </c>
      <c r="L203" s="41" t="s">
        <v>176</v>
      </c>
      <c r="M203" s="60" t="s">
        <v>35</v>
      </c>
      <c r="N203" s="42">
        <v>1549340</v>
      </c>
      <c r="O203" s="42">
        <v>1873056</v>
      </c>
      <c r="P203" s="390">
        <f t="shared" si="8"/>
        <v>2.6023856340937058E-2</v>
      </c>
    </row>
    <row r="204" spans="2:16" ht="21.95" customHeight="1">
      <c r="B204" s="38" t="s">
        <v>412</v>
      </c>
      <c r="C204" s="34">
        <v>2</v>
      </c>
      <c r="D204" s="36" t="s">
        <v>413</v>
      </c>
      <c r="E204" s="88"/>
      <c r="F204" s="37">
        <v>0</v>
      </c>
      <c r="G204" s="37">
        <v>284024271</v>
      </c>
      <c r="H204" s="89">
        <f t="shared" si="7"/>
        <v>2.0268557288612965</v>
      </c>
      <c r="I204" s="272"/>
      <c r="J204" s="43" t="s">
        <v>177</v>
      </c>
      <c r="K204" s="275" t="s">
        <v>1289</v>
      </c>
      <c r="L204" s="41" t="s">
        <v>180</v>
      </c>
      <c r="M204" s="60" t="s">
        <v>341</v>
      </c>
      <c r="N204" s="42">
        <v>110437000</v>
      </c>
      <c r="O204" s="42">
        <v>3388554</v>
      </c>
      <c r="P204" s="390">
        <f t="shared" si="8"/>
        <v>4.7079875080887942E-2</v>
      </c>
    </row>
    <row r="205" spans="2:16" ht="21.95" customHeight="1">
      <c r="B205" s="43" t="s">
        <v>414</v>
      </c>
      <c r="C205" s="39">
        <v>3</v>
      </c>
      <c r="D205" s="41" t="s">
        <v>415</v>
      </c>
      <c r="E205" s="72" t="s">
        <v>18</v>
      </c>
      <c r="F205" s="42">
        <v>3672</v>
      </c>
      <c r="G205" s="42">
        <v>1522881</v>
      </c>
      <c r="H205" s="276">
        <f t="shared" si="7"/>
        <v>1.0867592647474906E-2</v>
      </c>
      <c r="I205" s="272"/>
      <c r="J205" s="43" t="s">
        <v>1114</v>
      </c>
      <c r="K205" s="275" t="s">
        <v>1289</v>
      </c>
      <c r="L205" s="41" t="s">
        <v>182</v>
      </c>
      <c r="M205" s="60" t="s">
        <v>35</v>
      </c>
      <c r="N205" s="42">
        <v>135849</v>
      </c>
      <c r="O205" s="42">
        <v>3977183</v>
      </c>
      <c r="P205" s="390">
        <f t="shared" si="8"/>
        <v>5.5258165817582118E-2</v>
      </c>
    </row>
    <row r="206" spans="2:16" ht="21.95" customHeight="1">
      <c r="B206" s="43" t="s">
        <v>416</v>
      </c>
      <c r="C206" s="39">
        <v>4</v>
      </c>
      <c r="D206" s="41" t="s">
        <v>417</v>
      </c>
      <c r="E206" s="72" t="s">
        <v>18</v>
      </c>
      <c r="F206" s="42">
        <v>3501</v>
      </c>
      <c r="G206" s="42">
        <v>1344791</v>
      </c>
      <c r="H206" s="276">
        <f t="shared" si="7"/>
        <v>9.5967057071369519E-3</v>
      </c>
      <c r="I206" s="272"/>
      <c r="J206" s="38" t="s">
        <v>183</v>
      </c>
      <c r="K206" s="274" t="s">
        <v>1295</v>
      </c>
      <c r="L206" s="36" t="s">
        <v>184</v>
      </c>
      <c r="M206" s="59" t="s">
        <v>18</v>
      </c>
      <c r="N206" s="37">
        <v>37083</v>
      </c>
      <c r="O206" s="37">
        <v>19629657</v>
      </c>
      <c r="P206" s="389">
        <f t="shared" si="8"/>
        <v>0.27273043293412985</v>
      </c>
    </row>
    <row r="207" spans="2:16" ht="21.95" customHeight="1">
      <c r="B207" s="43" t="s">
        <v>418</v>
      </c>
      <c r="C207" s="39">
        <v>3</v>
      </c>
      <c r="D207" s="41" t="s">
        <v>419</v>
      </c>
      <c r="E207" s="72" t="s">
        <v>18</v>
      </c>
      <c r="F207" s="42">
        <v>925</v>
      </c>
      <c r="G207" s="42">
        <v>515980</v>
      </c>
      <c r="H207" s="276">
        <f t="shared" si="7"/>
        <v>3.6821396118568049E-3</v>
      </c>
      <c r="I207" s="272"/>
      <c r="J207" s="43" t="s">
        <v>185</v>
      </c>
      <c r="K207" s="275" t="s">
        <v>1289</v>
      </c>
      <c r="L207" s="41" t="s">
        <v>1115</v>
      </c>
      <c r="M207" s="60" t="s">
        <v>18</v>
      </c>
      <c r="N207" s="42">
        <v>40</v>
      </c>
      <c r="O207" s="42">
        <v>834649</v>
      </c>
      <c r="P207" s="390">
        <f t="shared" si="8"/>
        <v>1.1596442215879705E-2</v>
      </c>
    </row>
    <row r="208" spans="2:16" ht="21.95" customHeight="1">
      <c r="B208" s="43" t="s">
        <v>420</v>
      </c>
      <c r="C208" s="39">
        <v>4</v>
      </c>
      <c r="D208" s="41" t="s">
        <v>421</v>
      </c>
      <c r="E208" s="72" t="s">
        <v>18</v>
      </c>
      <c r="F208" s="42">
        <v>30</v>
      </c>
      <c r="G208" s="42">
        <v>46810</v>
      </c>
      <c r="H208" s="276">
        <f t="shared" si="7"/>
        <v>3.3404580648671849E-4</v>
      </c>
      <c r="I208" s="272"/>
      <c r="J208" s="43" t="s">
        <v>187</v>
      </c>
      <c r="K208" s="275" t="s">
        <v>1289</v>
      </c>
      <c r="L208" s="41" t="s">
        <v>1116</v>
      </c>
      <c r="M208" s="60" t="s">
        <v>18</v>
      </c>
      <c r="N208" s="42">
        <v>69</v>
      </c>
      <c r="O208" s="42">
        <v>158902</v>
      </c>
      <c r="P208" s="390">
        <f t="shared" si="8"/>
        <v>2.2077518345888117E-3</v>
      </c>
    </row>
    <row r="209" spans="2:16" ht="21.95" customHeight="1">
      <c r="B209" s="43" t="s">
        <v>422</v>
      </c>
      <c r="C209" s="39">
        <v>5</v>
      </c>
      <c r="D209" s="41" t="s">
        <v>423</v>
      </c>
      <c r="E209" s="72" t="s">
        <v>18</v>
      </c>
      <c r="F209" s="42">
        <v>30</v>
      </c>
      <c r="G209" s="42">
        <v>46810</v>
      </c>
      <c r="H209" s="276">
        <f t="shared" si="7"/>
        <v>3.3404580648671849E-4</v>
      </c>
      <c r="I209" s="272"/>
      <c r="J209" s="38" t="s">
        <v>189</v>
      </c>
      <c r="K209" s="274" t="s">
        <v>1295</v>
      </c>
      <c r="L209" s="36" t="s">
        <v>190</v>
      </c>
      <c r="M209" s="59" t="s">
        <v>18</v>
      </c>
      <c r="N209" s="37">
        <v>66669</v>
      </c>
      <c r="O209" s="37">
        <v>7771529</v>
      </c>
      <c r="P209" s="389">
        <f t="shared" si="8"/>
        <v>0.10797603181401209</v>
      </c>
    </row>
    <row r="210" spans="2:16" ht="21.95" customHeight="1">
      <c r="B210" s="43" t="s">
        <v>424</v>
      </c>
      <c r="C210" s="39">
        <v>3</v>
      </c>
      <c r="D210" s="41" t="s">
        <v>425</v>
      </c>
      <c r="E210" s="72" t="s">
        <v>18</v>
      </c>
      <c r="F210" s="42">
        <v>1223</v>
      </c>
      <c r="G210" s="42">
        <v>2043193</v>
      </c>
      <c r="H210" s="276">
        <f t="shared" si="7"/>
        <v>1.4580646304059345E-2</v>
      </c>
      <c r="I210" s="272"/>
      <c r="J210" s="43" t="s">
        <v>191</v>
      </c>
      <c r="K210" s="275" t="s">
        <v>1289</v>
      </c>
      <c r="L210" s="41" t="s">
        <v>1117</v>
      </c>
      <c r="M210" s="60" t="s">
        <v>18</v>
      </c>
      <c r="N210" s="42">
        <v>7439</v>
      </c>
      <c r="O210" s="42">
        <v>819185</v>
      </c>
      <c r="P210" s="390">
        <f t="shared" si="8"/>
        <v>1.1381588567907488E-2</v>
      </c>
    </row>
    <row r="211" spans="2:16" ht="21.95" customHeight="1">
      <c r="B211" s="43" t="s">
        <v>426</v>
      </c>
      <c r="C211" s="39">
        <v>4</v>
      </c>
      <c r="D211" s="41" t="s">
        <v>427</v>
      </c>
      <c r="E211" s="72" t="s">
        <v>18</v>
      </c>
      <c r="F211" s="42">
        <v>654</v>
      </c>
      <c r="G211" s="42">
        <v>683190</v>
      </c>
      <c r="H211" s="276">
        <f t="shared" si="7"/>
        <v>4.8753846300718055E-3</v>
      </c>
      <c r="I211" s="272"/>
      <c r="J211" s="43" t="s">
        <v>193</v>
      </c>
      <c r="K211" s="275" t="s">
        <v>1284</v>
      </c>
      <c r="L211" s="41" t="s">
        <v>1118</v>
      </c>
      <c r="M211" s="60" t="s">
        <v>18</v>
      </c>
      <c r="N211" s="42">
        <v>187</v>
      </c>
      <c r="O211" s="42">
        <v>19778</v>
      </c>
      <c r="P211" s="390">
        <f t="shared" si="8"/>
        <v>2.7479148018588512E-4</v>
      </c>
    </row>
    <row r="212" spans="2:16" ht="21.95" customHeight="1">
      <c r="B212" s="43" t="s">
        <v>428</v>
      </c>
      <c r="C212" s="39">
        <v>4</v>
      </c>
      <c r="D212" s="41" t="s">
        <v>429</v>
      </c>
      <c r="E212" s="72" t="s">
        <v>18</v>
      </c>
      <c r="F212" s="42">
        <v>58</v>
      </c>
      <c r="G212" s="42">
        <v>228960</v>
      </c>
      <c r="H212" s="276">
        <f t="shared" si="7"/>
        <v>1.6339057434992326E-3</v>
      </c>
      <c r="I212" s="272"/>
      <c r="J212" s="43" t="s">
        <v>195</v>
      </c>
      <c r="K212" s="275" t="s">
        <v>1284</v>
      </c>
      <c r="L212" s="41" t="s">
        <v>1119</v>
      </c>
      <c r="M212" s="60" t="s">
        <v>18</v>
      </c>
      <c r="N212" s="42">
        <v>5668</v>
      </c>
      <c r="O212" s="42">
        <v>644062</v>
      </c>
      <c r="P212" s="390">
        <f t="shared" si="8"/>
        <v>8.9484654824290386E-3</v>
      </c>
    </row>
    <row r="213" spans="2:16" ht="21.95" customHeight="1">
      <c r="B213" s="43" t="s">
        <v>430</v>
      </c>
      <c r="C213" s="39">
        <v>3</v>
      </c>
      <c r="D213" s="41" t="s">
        <v>431</v>
      </c>
      <c r="E213" s="72" t="s">
        <v>18</v>
      </c>
      <c r="F213" s="42">
        <v>135506</v>
      </c>
      <c r="G213" s="42">
        <v>130410601</v>
      </c>
      <c r="H213" s="276">
        <f t="shared" si="7"/>
        <v>0.93063692342368431</v>
      </c>
      <c r="I213" s="272"/>
      <c r="J213" s="38" t="s">
        <v>198</v>
      </c>
      <c r="K213" s="274" t="s">
        <v>1295</v>
      </c>
      <c r="L213" s="36" t="s">
        <v>199</v>
      </c>
      <c r="M213" s="59" t="s">
        <v>18</v>
      </c>
      <c r="N213" s="37">
        <v>1497</v>
      </c>
      <c r="O213" s="37">
        <v>1032694</v>
      </c>
      <c r="P213" s="389">
        <f t="shared" si="8"/>
        <v>1.4348038873449409E-2</v>
      </c>
    </row>
    <row r="214" spans="2:16" ht="21.95" customHeight="1">
      <c r="B214" s="43" t="s">
        <v>432</v>
      </c>
      <c r="C214" s="39">
        <v>4</v>
      </c>
      <c r="D214" s="41" t="s">
        <v>433</v>
      </c>
      <c r="E214" s="72" t="s">
        <v>18</v>
      </c>
      <c r="F214" s="42">
        <v>119</v>
      </c>
      <c r="G214" s="42">
        <v>189137</v>
      </c>
      <c r="H214" s="276">
        <f t="shared" si="7"/>
        <v>1.3497206088758488E-3</v>
      </c>
      <c r="I214" s="272"/>
      <c r="J214" s="38" t="s">
        <v>201</v>
      </c>
      <c r="K214" s="274" t="s">
        <v>1295</v>
      </c>
      <c r="L214" s="36" t="s">
        <v>202</v>
      </c>
      <c r="M214" s="59" t="s">
        <v>18</v>
      </c>
      <c r="N214" s="37">
        <v>747438</v>
      </c>
      <c r="O214" s="37">
        <v>244407659</v>
      </c>
      <c r="P214" s="389">
        <f t="shared" si="8"/>
        <v>3.3957499436432932</v>
      </c>
    </row>
    <row r="215" spans="2:16" ht="21.95" customHeight="1">
      <c r="B215" s="43" t="s">
        <v>434</v>
      </c>
      <c r="C215" s="39">
        <v>5</v>
      </c>
      <c r="D215" s="41" t="s">
        <v>435</v>
      </c>
      <c r="E215" s="72" t="s">
        <v>18</v>
      </c>
      <c r="F215" s="42">
        <v>4</v>
      </c>
      <c r="G215" s="42">
        <v>2180</v>
      </c>
      <c r="H215" s="276">
        <f t="shared" si="7"/>
        <v>1.5556929248900797E-5</v>
      </c>
      <c r="I215" s="272"/>
      <c r="J215" s="43" t="s">
        <v>203</v>
      </c>
      <c r="K215" s="275" t="s">
        <v>1289</v>
      </c>
      <c r="L215" s="41" t="s">
        <v>1120</v>
      </c>
      <c r="M215" s="60" t="s">
        <v>18</v>
      </c>
      <c r="N215" s="42">
        <v>1705</v>
      </c>
      <c r="O215" s="42">
        <v>1802555</v>
      </c>
      <c r="P215" s="390">
        <f t="shared" si="8"/>
        <v>2.5044329890103554E-2</v>
      </c>
    </row>
    <row r="216" spans="2:16" ht="21.95" customHeight="1">
      <c r="B216" s="43" t="s">
        <v>436</v>
      </c>
      <c r="C216" s="39">
        <v>4</v>
      </c>
      <c r="D216" s="41" t="s">
        <v>437</v>
      </c>
      <c r="E216" s="72" t="s">
        <v>18</v>
      </c>
      <c r="F216" s="42">
        <v>127734</v>
      </c>
      <c r="G216" s="42">
        <v>117176507</v>
      </c>
      <c r="H216" s="276">
        <f t="shared" si="7"/>
        <v>0.83619570139097676</v>
      </c>
      <c r="I216" s="272"/>
      <c r="J216" s="43" t="s">
        <v>205</v>
      </c>
      <c r="K216" s="275" t="s">
        <v>1289</v>
      </c>
      <c r="L216" s="41" t="s">
        <v>206</v>
      </c>
      <c r="M216" s="60" t="s">
        <v>18</v>
      </c>
      <c r="N216" s="42">
        <v>21223</v>
      </c>
      <c r="O216" s="42">
        <v>7170131</v>
      </c>
      <c r="P216" s="390">
        <f t="shared" si="8"/>
        <v>9.9620331207235346E-2</v>
      </c>
    </row>
    <row r="217" spans="2:16" ht="21.95" customHeight="1">
      <c r="B217" s="43" t="s">
        <v>438</v>
      </c>
      <c r="C217" s="39">
        <v>4</v>
      </c>
      <c r="D217" s="41" t="s">
        <v>439</v>
      </c>
      <c r="E217" s="72" t="s">
        <v>18</v>
      </c>
      <c r="F217" s="42">
        <v>2692</v>
      </c>
      <c r="G217" s="42">
        <v>2562098</v>
      </c>
      <c r="H217" s="276">
        <f t="shared" si="7"/>
        <v>1.8283659318692767E-2</v>
      </c>
      <c r="I217" s="272"/>
      <c r="J217" s="43" t="s">
        <v>211</v>
      </c>
      <c r="K217" s="275" t="s">
        <v>1289</v>
      </c>
      <c r="L217" s="41" t="s">
        <v>212</v>
      </c>
      <c r="M217" s="60" t="s">
        <v>18</v>
      </c>
      <c r="N217" s="42">
        <v>68195</v>
      </c>
      <c r="O217" s="42">
        <v>19728901</v>
      </c>
      <c r="P217" s="390">
        <f t="shared" si="8"/>
        <v>0.27410930873853717</v>
      </c>
    </row>
    <row r="218" spans="2:16" ht="21.95" customHeight="1">
      <c r="B218" s="43" t="s">
        <v>440</v>
      </c>
      <c r="C218" s="39">
        <v>3</v>
      </c>
      <c r="D218" s="41" t="s">
        <v>441</v>
      </c>
      <c r="E218" s="72" t="s">
        <v>35</v>
      </c>
      <c r="F218" s="42">
        <v>20914341</v>
      </c>
      <c r="G218" s="42">
        <v>47377453</v>
      </c>
      <c r="H218" s="276">
        <f t="shared" si="7"/>
        <v>0.33809526803400131</v>
      </c>
      <c r="I218" s="272"/>
      <c r="J218" s="43" t="s">
        <v>213</v>
      </c>
      <c r="K218" s="275" t="s">
        <v>1289</v>
      </c>
      <c r="L218" s="41" t="s">
        <v>214</v>
      </c>
      <c r="M218" s="60" t="s">
        <v>18</v>
      </c>
      <c r="N218" s="42">
        <v>5751</v>
      </c>
      <c r="O218" s="42">
        <v>2553224</v>
      </c>
      <c r="P218" s="390">
        <f t="shared" si="8"/>
        <v>3.5473971190521099E-2</v>
      </c>
    </row>
    <row r="219" spans="2:16" ht="21.95" customHeight="1">
      <c r="B219" s="43" t="s">
        <v>442</v>
      </c>
      <c r="C219" s="39">
        <v>4</v>
      </c>
      <c r="D219" s="41" t="s">
        <v>443</v>
      </c>
      <c r="E219" s="72" t="s">
        <v>35</v>
      </c>
      <c r="F219" s="42">
        <v>150344</v>
      </c>
      <c r="G219" s="42">
        <v>228191</v>
      </c>
      <c r="H219" s="276">
        <f t="shared" si="7"/>
        <v>1.6284180010256524E-3</v>
      </c>
      <c r="I219" s="272"/>
      <c r="J219" s="43" t="s">
        <v>1121</v>
      </c>
      <c r="K219" s="275" t="s">
        <v>1289</v>
      </c>
      <c r="L219" s="41" t="s">
        <v>1122</v>
      </c>
      <c r="M219" s="60" t="s">
        <v>18</v>
      </c>
      <c r="N219" s="42">
        <v>235852</v>
      </c>
      <c r="O219" s="42">
        <v>63025572</v>
      </c>
      <c r="P219" s="390">
        <f t="shared" si="8"/>
        <v>0.87566438565285043</v>
      </c>
    </row>
    <row r="220" spans="2:16" ht="21.95" customHeight="1">
      <c r="B220" s="43" t="s">
        <v>444</v>
      </c>
      <c r="C220" s="39">
        <v>3</v>
      </c>
      <c r="D220" s="41" t="s">
        <v>445</v>
      </c>
      <c r="E220" s="72"/>
      <c r="F220" s="42">
        <v>0</v>
      </c>
      <c r="G220" s="42">
        <v>9497288</v>
      </c>
      <c r="H220" s="276">
        <f t="shared" si="7"/>
        <v>6.7774604345153464E-2</v>
      </c>
      <c r="I220" s="272"/>
      <c r="J220" s="38" t="s">
        <v>215</v>
      </c>
      <c r="K220" s="274" t="s">
        <v>1295</v>
      </c>
      <c r="L220" s="36" t="s">
        <v>216</v>
      </c>
      <c r="M220" s="59" t="s">
        <v>18</v>
      </c>
      <c r="N220" s="37">
        <v>221482</v>
      </c>
      <c r="O220" s="37">
        <v>171935703</v>
      </c>
      <c r="P220" s="389">
        <f t="shared" si="8"/>
        <v>2.3888394339251047</v>
      </c>
    </row>
    <row r="221" spans="2:16" ht="21.95" customHeight="1">
      <c r="B221" s="43" t="s">
        <v>446</v>
      </c>
      <c r="C221" s="39">
        <v>4</v>
      </c>
      <c r="D221" s="41" t="s">
        <v>447</v>
      </c>
      <c r="E221" s="72" t="s">
        <v>35</v>
      </c>
      <c r="F221" s="42">
        <v>288381</v>
      </c>
      <c r="G221" s="42">
        <v>1812606</v>
      </c>
      <c r="H221" s="276">
        <f t="shared" si="7"/>
        <v>1.2935129953272055E-2</v>
      </c>
      <c r="I221" s="272"/>
      <c r="J221" s="43" t="s">
        <v>1123</v>
      </c>
      <c r="K221" s="275" t="s">
        <v>1289</v>
      </c>
      <c r="L221" s="41" t="s">
        <v>1124</v>
      </c>
      <c r="M221" s="60" t="s">
        <v>18</v>
      </c>
      <c r="N221" s="42">
        <v>5569</v>
      </c>
      <c r="O221" s="42">
        <v>2938285</v>
      </c>
      <c r="P221" s="390">
        <f t="shared" si="8"/>
        <v>4.0823929839113329E-2</v>
      </c>
    </row>
    <row r="222" spans="2:16" ht="21.95" customHeight="1">
      <c r="B222" s="43" t="s">
        <v>448</v>
      </c>
      <c r="C222" s="39">
        <v>3</v>
      </c>
      <c r="D222" s="41" t="s">
        <v>449</v>
      </c>
      <c r="E222" s="72" t="s">
        <v>35</v>
      </c>
      <c r="F222" s="42">
        <v>6549166</v>
      </c>
      <c r="G222" s="42">
        <v>11731846</v>
      </c>
      <c r="H222" s="276">
        <f t="shared" si="7"/>
        <v>8.3720870725229282E-2</v>
      </c>
      <c r="I222" s="272"/>
      <c r="J222" s="43" t="s">
        <v>1125</v>
      </c>
      <c r="K222" s="275" t="s">
        <v>1289</v>
      </c>
      <c r="L222" s="41" t="s">
        <v>1126</v>
      </c>
      <c r="M222" s="60" t="s">
        <v>18</v>
      </c>
      <c r="N222" s="42">
        <v>18625</v>
      </c>
      <c r="O222" s="42">
        <v>1475785</v>
      </c>
      <c r="P222" s="390">
        <f t="shared" si="8"/>
        <v>2.0504254453742866E-2</v>
      </c>
    </row>
    <row r="223" spans="2:16" ht="21.95" customHeight="1">
      <c r="B223" s="43" t="s">
        <v>450</v>
      </c>
      <c r="C223" s="39">
        <v>4</v>
      </c>
      <c r="D223" s="41" t="s">
        <v>451</v>
      </c>
      <c r="E223" s="72" t="s">
        <v>35</v>
      </c>
      <c r="F223" s="42">
        <v>5750430</v>
      </c>
      <c r="G223" s="42">
        <v>10212348</v>
      </c>
      <c r="H223" s="276">
        <f t="shared" si="7"/>
        <v>7.2877419862914489E-2</v>
      </c>
      <c r="I223" s="272"/>
      <c r="J223" s="43" t="s">
        <v>1127</v>
      </c>
      <c r="K223" s="275" t="s">
        <v>1289</v>
      </c>
      <c r="L223" s="41" t="s">
        <v>1128</v>
      </c>
      <c r="M223" s="60" t="s">
        <v>18</v>
      </c>
      <c r="N223" s="42">
        <v>118</v>
      </c>
      <c r="O223" s="42">
        <v>192186</v>
      </c>
      <c r="P223" s="390">
        <f t="shared" si="8"/>
        <v>2.670192911872005E-3</v>
      </c>
    </row>
    <row r="224" spans="2:16" ht="21.95" customHeight="1">
      <c r="B224" s="43" t="s">
        <v>452</v>
      </c>
      <c r="C224" s="39">
        <v>3</v>
      </c>
      <c r="D224" s="41" t="s">
        <v>453</v>
      </c>
      <c r="E224" s="72" t="s">
        <v>18</v>
      </c>
      <c r="F224" s="42">
        <v>8292</v>
      </c>
      <c r="G224" s="42">
        <v>27669389</v>
      </c>
      <c r="H224" s="276">
        <f t="shared" si="7"/>
        <v>0.19745446194188715</v>
      </c>
      <c r="I224" s="272"/>
      <c r="J224" s="43" t="s">
        <v>1129</v>
      </c>
      <c r="K224" s="275" t="s">
        <v>1289</v>
      </c>
      <c r="L224" s="41" t="s">
        <v>1130</v>
      </c>
      <c r="M224" s="60" t="s">
        <v>18</v>
      </c>
      <c r="N224" s="42">
        <v>2</v>
      </c>
      <c r="O224" s="42">
        <v>1855</v>
      </c>
      <c r="P224" s="390">
        <f t="shared" si="8"/>
        <v>2.5772989975974156E-5</v>
      </c>
    </row>
    <row r="225" spans="2:16" ht="21.95" customHeight="1">
      <c r="B225" s="43" t="s">
        <v>454</v>
      </c>
      <c r="C225" s="39">
        <v>3</v>
      </c>
      <c r="D225" s="41" t="s">
        <v>455</v>
      </c>
      <c r="E225" s="72" t="s">
        <v>18</v>
      </c>
      <c r="F225" s="42">
        <v>4179</v>
      </c>
      <c r="G225" s="42">
        <v>6404714</v>
      </c>
      <c r="H225" s="276">
        <f t="shared" si="7"/>
        <v>4.5705358971304781E-2</v>
      </c>
      <c r="I225" s="272"/>
      <c r="J225" s="43" t="s">
        <v>1131</v>
      </c>
      <c r="K225" s="275" t="s">
        <v>1289</v>
      </c>
      <c r="L225" s="41" t="s">
        <v>1132</v>
      </c>
      <c r="M225" s="60" t="s">
        <v>18</v>
      </c>
      <c r="N225" s="42">
        <v>13968</v>
      </c>
      <c r="O225" s="42">
        <v>9032858</v>
      </c>
      <c r="P225" s="390">
        <f t="shared" si="8"/>
        <v>0.12550067853821992</v>
      </c>
    </row>
    <row r="226" spans="2:16" ht="21.95" customHeight="1">
      <c r="B226" s="43" t="s">
        <v>456</v>
      </c>
      <c r="C226" s="39">
        <v>3</v>
      </c>
      <c r="D226" s="41" t="s">
        <v>457</v>
      </c>
      <c r="E226" s="72" t="s">
        <v>35</v>
      </c>
      <c r="F226" s="42">
        <v>452558</v>
      </c>
      <c r="G226" s="42">
        <v>745267</v>
      </c>
      <c r="H226" s="276">
        <f t="shared" si="7"/>
        <v>5.3183788947433726E-3</v>
      </c>
      <c r="I226" s="272"/>
      <c r="J226" s="43" t="s">
        <v>1133</v>
      </c>
      <c r="K226" s="275" t="s">
        <v>1289</v>
      </c>
      <c r="L226" s="41" t="s">
        <v>1134</v>
      </c>
      <c r="M226" s="60" t="s">
        <v>18</v>
      </c>
      <c r="N226" s="42">
        <v>6944</v>
      </c>
      <c r="O226" s="42">
        <v>80577540</v>
      </c>
      <c r="P226" s="390">
        <f t="shared" si="8"/>
        <v>1.119527833266122</v>
      </c>
    </row>
    <row r="227" spans="2:16" ht="21.95" customHeight="1">
      <c r="B227" s="33" t="s">
        <v>458</v>
      </c>
      <c r="C227" s="29">
        <v>1</v>
      </c>
      <c r="D227" s="31" t="s">
        <v>459</v>
      </c>
      <c r="E227" s="86"/>
      <c r="F227" s="32">
        <v>0</v>
      </c>
      <c r="G227" s="32">
        <v>11213125850</v>
      </c>
      <c r="H227" s="87">
        <f t="shared" si="7"/>
        <v>80.019176838289269</v>
      </c>
      <c r="I227" s="272"/>
      <c r="J227" s="33" t="s">
        <v>217</v>
      </c>
      <c r="K227" s="277" t="s">
        <v>1294</v>
      </c>
      <c r="L227" s="31" t="s">
        <v>218</v>
      </c>
      <c r="M227" s="58"/>
      <c r="N227" s="32">
        <v>0</v>
      </c>
      <c r="O227" s="32">
        <v>1323404214</v>
      </c>
      <c r="P227" s="391">
        <f t="shared" si="8"/>
        <v>18.387107030503479</v>
      </c>
    </row>
    <row r="228" spans="2:16" ht="21.95" customHeight="1">
      <c r="B228" s="38" t="s">
        <v>460</v>
      </c>
      <c r="C228" s="34">
        <v>2</v>
      </c>
      <c r="D228" s="36" t="s">
        <v>461</v>
      </c>
      <c r="E228" s="88"/>
      <c r="F228" s="37">
        <v>0</v>
      </c>
      <c r="G228" s="37">
        <v>3255761256</v>
      </c>
      <c r="H228" s="89">
        <f t="shared" si="7"/>
        <v>23.233783261882753</v>
      </c>
      <c r="I228" s="272"/>
      <c r="J228" s="38" t="s">
        <v>219</v>
      </c>
      <c r="K228" s="274" t="s">
        <v>1295</v>
      </c>
      <c r="L228" s="36" t="s">
        <v>220</v>
      </c>
      <c r="M228" s="59" t="s">
        <v>35</v>
      </c>
      <c r="N228" s="37">
        <v>293842</v>
      </c>
      <c r="O228" s="37">
        <v>1602978</v>
      </c>
      <c r="P228" s="389">
        <f t="shared" si="8"/>
        <v>2.2271447938386577E-2</v>
      </c>
    </row>
    <row r="229" spans="2:16" ht="21.95" customHeight="1">
      <c r="B229" s="43" t="s">
        <v>462</v>
      </c>
      <c r="C229" s="39">
        <v>3</v>
      </c>
      <c r="D229" s="41" t="s">
        <v>463</v>
      </c>
      <c r="E229" s="72" t="s">
        <v>35</v>
      </c>
      <c r="F229" s="42">
        <v>277301625</v>
      </c>
      <c r="G229" s="42">
        <v>551937033</v>
      </c>
      <c r="H229" s="276">
        <f t="shared" si="7"/>
        <v>3.9387364092794614</v>
      </c>
      <c r="I229" s="272"/>
      <c r="J229" s="38" t="s">
        <v>221</v>
      </c>
      <c r="K229" s="274" t="s">
        <v>1295</v>
      </c>
      <c r="L229" s="36" t="s">
        <v>222</v>
      </c>
      <c r="M229" s="59" t="s">
        <v>18</v>
      </c>
      <c r="N229" s="37">
        <v>89414</v>
      </c>
      <c r="O229" s="37">
        <v>65991720</v>
      </c>
      <c r="P229" s="389">
        <f t="shared" si="8"/>
        <v>0.91687543830581841</v>
      </c>
    </row>
    <row r="230" spans="2:16" ht="21.95" customHeight="1">
      <c r="B230" s="43" t="s">
        <v>464</v>
      </c>
      <c r="C230" s="39">
        <v>4</v>
      </c>
      <c r="D230" s="41" t="s">
        <v>465</v>
      </c>
      <c r="E230" s="72" t="s">
        <v>35</v>
      </c>
      <c r="F230" s="42">
        <v>7983</v>
      </c>
      <c r="G230" s="42">
        <v>28145</v>
      </c>
      <c r="H230" s="276">
        <f t="shared" si="7"/>
        <v>2.008485200506023E-4</v>
      </c>
      <c r="I230" s="272"/>
      <c r="J230" s="43" t="s">
        <v>223</v>
      </c>
      <c r="K230" s="275" t="s">
        <v>1289</v>
      </c>
      <c r="L230" s="41" t="s">
        <v>224</v>
      </c>
      <c r="M230" s="60" t="s">
        <v>18</v>
      </c>
      <c r="N230" s="42">
        <v>8278</v>
      </c>
      <c r="O230" s="42">
        <v>8240547</v>
      </c>
      <c r="P230" s="390">
        <f t="shared" si="8"/>
        <v>0.11449247182077839</v>
      </c>
    </row>
    <row r="231" spans="2:16" ht="21.95" customHeight="1">
      <c r="B231" s="43" t="s">
        <v>466</v>
      </c>
      <c r="C231" s="39">
        <v>4</v>
      </c>
      <c r="D231" s="41" t="s">
        <v>467</v>
      </c>
      <c r="E231" s="72" t="s">
        <v>35</v>
      </c>
      <c r="F231" s="42">
        <v>259545355</v>
      </c>
      <c r="G231" s="42">
        <v>529787261</v>
      </c>
      <c r="H231" s="276">
        <f t="shared" si="7"/>
        <v>3.7806710717183214</v>
      </c>
      <c r="I231" s="272"/>
      <c r="J231" s="38" t="s">
        <v>233</v>
      </c>
      <c r="K231" s="274" t="s">
        <v>1295</v>
      </c>
      <c r="L231" s="36" t="s">
        <v>234</v>
      </c>
      <c r="M231" s="59"/>
      <c r="N231" s="37">
        <v>0</v>
      </c>
      <c r="O231" s="37">
        <v>129014204</v>
      </c>
      <c r="P231" s="389">
        <f t="shared" si="8"/>
        <v>1.7924969199192911</v>
      </c>
    </row>
    <row r="232" spans="2:16" ht="21.95" customHeight="1">
      <c r="B232" s="43" t="s">
        <v>468</v>
      </c>
      <c r="C232" s="39">
        <v>5</v>
      </c>
      <c r="D232" s="41" t="s">
        <v>469</v>
      </c>
      <c r="E232" s="72" t="s">
        <v>35</v>
      </c>
      <c r="F232" s="42">
        <v>163848516</v>
      </c>
      <c r="G232" s="42">
        <v>320082662</v>
      </c>
      <c r="H232" s="276">
        <f t="shared" si="7"/>
        <v>2.284175837859554</v>
      </c>
      <c r="I232" s="272"/>
      <c r="J232" s="43" t="s">
        <v>235</v>
      </c>
      <c r="K232" s="275" t="s">
        <v>1289</v>
      </c>
      <c r="L232" s="41" t="s">
        <v>1137</v>
      </c>
      <c r="M232" s="60"/>
      <c r="N232" s="42">
        <v>0</v>
      </c>
      <c r="O232" s="42">
        <v>39264326</v>
      </c>
      <c r="P232" s="390">
        <f t="shared" si="8"/>
        <v>0.5455305015694778</v>
      </c>
    </row>
    <row r="233" spans="2:16" ht="21.95" customHeight="1">
      <c r="B233" s="43" t="s">
        <v>470</v>
      </c>
      <c r="C233" s="39">
        <v>5</v>
      </c>
      <c r="D233" s="41" t="s">
        <v>471</v>
      </c>
      <c r="E233" s="72" t="s">
        <v>35</v>
      </c>
      <c r="F233" s="42">
        <v>95696839</v>
      </c>
      <c r="G233" s="42">
        <v>209704599</v>
      </c>
      <c r="H233" s="276">
        <f t="shared" si="7"/>
        <v>1.4964952338587676</v>
      </c>
      <c r="I233" s="272"/>
      <c r="J233" s="43" t="s">
        <v>237</v>
      </c>
      <c r="K233" s="275" t="s">
        <v>1284</v>
      </c>
      <c r="L233" s="41" t="s">
        <v>1138</v>
      </c>
      <c r="M233" s="60"/>
      <c r="N233" s="42">
        <v>0</v>
      </c>
      <c r="O233" s="42">
        <v>39264326</v>
      </c>
      <c r="P233" s="390">
        <f t="shared" si="8"/>
        <v>0.5455305015694778</v>
      </c>
    </row>
    <row r="234" spans="2:16" ht="21.95" customHeight="1">
      <c r="B234" s="43" t="s">
        <v>472</v>
      </c>
      <c r="C234" s="39">
        <v>4</v>
      </c>
      <c r="D234" s="41" t="s">
        <v>473</v>
      </c>
      <c r="E234" s="72" t="s">
        <v>35</v>
      </c>
      <c r="F234" s="42">
        <v>14884250</v>
      </c>
      <c r="G234" s="42">
        <v>16816565</v>
      </c>
      <c r="H234" s="276">
        <f t="shared" si="7"/>
        <v>0.12000647335529424</v>
      </c>
      <c r="I234" s="272"/>
      <c r="J234" s="43" t="s">
        <v>242</v>
      </c>
      <c r="K234" s="275" t="s">
        <v>1289</v>
      </c>
      <c r="L234" s="41" t="s">
        <v>1139</v>
      </c>
      <c r="M234" s="60" t="s">
        <v>18</v>
      </c>
      <c r="N234" s="42">
        <v>1012999</v>
      </c>
      <c r="O234" s="42">
        <v>35136538</v>
      </c>
      <c r="P234" s="390">
        <f t="shared" si="8"/>
        <v>0.48817986073554442</v>
      </c>
    </row>
    <row r="235" spans="2:16" ht="21.95" customHeight="1">
      <c r="B235" s="43" t="s">
        <v>474</v>
      </c>
      <c r="C235" s="39">
        <v>3</v>
      </c>
      <c r="D235" s="41" t="s">
        <v>475</v>
      </c>
      <c r="E235" s="72"/>
      <c r="F235" s="42">
        <v>0</v>
      </c>
      <c r="G235" s="42">
        <v>7032908</v>
      </c>
      <c r="H235" s="276">
        <f t="shared" si="7"/>
        <v>5.0188280811939642E-2</v>
      </c>
      <c r="I235" s="272"/>
      <c r="J235" s="43" t="s">
        <v>244</v>
      </c>
      <c r="K235" s="275" t="s">
        <v>1284</v>
      </c>
      <c r="L235" s="41" t="s">
        <v>1140</v>
      </c>
      <c r="M235" s="60" t="s">
        <v>18</v>
      </c>
      <c r="N235" s="42">
        <v>884461</v>
      </c>
      <c r="O235" s="42">
        <v>23022420</v>
      </c>
      <c r="P235" s="390">
        <f t="shared" si="8"/>
        <v>0.31986878699874227</v>
      </c>
    </row>
    <row r="236" spans="2:16" ht="21.95" customHeight="1">
      <c r="B236" s="43" t="s">
        <v>476</v>
      </c>
      <c r="C236" s="39">
        <v>4</v>
      </c>
      <c r="D236" s="41" t="s">
        <v>477</v>
      </c>
      <c r="E236" s="72" t="s">
        <v>14</v>
      </c>
      <c r="F236" s="42">
        <v>4836</v>
      </c>
      <c r="G236" s="42">
        <v>1467533</v>
      </c>
      <c r="H236" s="276">
        <f t="shared" si="7"/>
        <v>1.0472617913498686E-2</v>
      </c>
      <c r="I236" s="272"/>
      <c r="J236" s="43" t="s">
        <v>1141</v>
      </c>
      <c r="K236" s="275" t="s">
        <v>1289</v>
      </c>
      <c r="L236" s="41" t="s">
        <v>1142</v>
      </c>
      <c r="M236" s="60" t="s">
        <v>35</v>
      </c>
      <c r="N236" s="42">
        <v>112813375</v>
      </c>
      <c r="O236" s="42">
        <v>33941818</v>
      </c>
      <c r="P236" s="390">
        <f t="shared" si="8"/>
        <v>0.4715806658115036</v>
      </c>
    </row>
    <row r="237" spans="2:16" ht="21.95" customHeight="1">
      <c r="B237" s="43" t="s">
        <v>478</v>
      </c>
      <c r="C237" s="39">
        <v>3</v>
      </c>
      <c r="D237" s="41" t="s">
        <v>479</v>
      </c>
      <c r="E237" s="72"/>
      <c r="F237" s="42">
        <v>0</v>
      </c>
      <c r="G237" s="42">
        <v>189649342</v>
      </c>
      <c r="H237" s="276">
        <f t="shared" si="7"/>
        <v>1.3533767869699957</v>
      </c>
      <c r="I237" s="272"/>
      <c r="J237" s="38" t="s">
        <v>267</v>
      </c>
      <c r="K237" s="274" t="s">
        <v>1295</v>
      </c>
      <c r="L237" s="36" t="s">
        <v>247</v>
      </c>
      <c r="M237" s="59" t="s">
        <v>18</v>
      </c>
      <c r="N237" s="37">
        <v>145658</v>
      </c>
      <c r="O237" s="37">
        <v>33107396</v>
      </c>
      <c r="P237" s="389">
        <f t="shared" si="8"/>
        <v>0.4599873774871196</v>
      </c>
    </row>
    <row r="238" spans="2:16" ht="21.95" customHeight="1">
      <c r="B238" s="43" t="s">
        <v>480</v>
      </c>
      <c r="C238" s="275" t="s">
        <v>1284</v>
      </c>
      <c r="D238" s="41" t="s">
        <v>1312</v>
      </c>
      <c r="E238" s="72" t="s">
        <v>14</v>
      </c>
      <c r="F238" s="42">
        <v>2</v>
      </c>
      <c r="G238" s="42">
        <v>575</v>
      </c>
      <c r="H238" s="276">
        <f t="shared" si="7"/>
        <v>4.1033184945495225E-6</v>
      </c>
      <c r="I238" s="272"/>
      <c r="J238" s="43" t="s">
        <v>269</v>
      </c>
      <c r="K238" s="275" t="s">
        <v>1289</v>
      </c>
      <c r="L238" s="41" t="s">
        <v>249</v>
      </c>
      <c r="M238" s="60" t="s">
        <v>18</v>
      </c>
      <c r="N238" s="42">
        <v>101415</v>
      </c>
      <c r="O238" s="42">
        <v>16499921</v>
      </c>
      <c r="P238" s="390">
        <f t="shared" si="8"/>
        <v>0.22924652212256896</v>
      </c>
    </row>
    <row r="239" spans="2:16" ht="21.95" customHeight="1">
      <c r="B239" s="43" t="s">
        <v>482</v>
      </c>
      <c r="C239" s="39">
        <v>4</v>
      </c>
      <c r="D239" s="41" t="s">
        <v>483</v>
      </c>
      <c r="E239" s="72" t="s">
        <v>14</v>
      </c>
      <c r="F239" s="42">
        <v>396169</v>
      </c>
      <c r="G239" s="42">
        <v>31374143</v>
      </c>
      <c r="H239" s="276">
        <f t="shared" si="7"/>
        <v>0.22389234995224597</v>
      </c>
      <c r="I239" s="272"/>
      <c r="J239" s="38" t="s">
        <v>311</v>
      </c>
      <c r="K239" s="274" t="s">
        <v>1295</v>
      </c>
      <c r="L239" s="36" t="s">
        <v>268</v>
      </c>
      <c r="M239" s="59"/>
      <c r="N239" s="37">
        <v>0</v>
      </c>
      <c r="O239" s="37">
        <v>183460363</v>
      </c>
      <c r="P239" s="389">
        <f t="shared" si="8"/>
        <v>2.5489606989690454</v>
      </c>
    </row>
    <row r="240" spans="2:16" ht="21.95" customHeight="1">
      <c r="B240" s="43" t="s">
        <v>484</v>
      </c>
      <c r="C240" s="39">
        <v>5</v>
      </c>
      <c r="D240" s="41" t="s">
        <v>485</v>
      </c>
      <c r="E240" s="72" t="s">
        <v>14</v>
      </c>
      <c r="F240" s="42">
        <v>1876</v>
      </c>
      <c r="G240" s="42">
        <v>1977566</v>
      </c>
      <c r="H240" s="276">
        <f t="shared" si="7"/>
        <v>1.4112318507812733E-2</v>
      </c>
      <c r="I240" s="272"/>
      <c r="J240" s="43" t="s">
        <v>313</v>
      </c>
      <c r="K240" s="275" t="s">
        <v>1289</v>
      </c>
      <c r="L240" s="41" t="s">
        <v>1143</v>
      </c>
      <c r="M240" s="60" t="s">
        <v>35</v>
      </c>
      <c r="N240" s="42">
        <v>68261167</v>
      </c>
      <c r="O240" s="42">
        <v>40569548</v>
      </c>
      <c r="P240" s="390">
        <f t="shared" si="8"/>
        <v>0.56366498864355918</v>
      </c>
    </row>
    <row r="241" spans="2:16" ht="21.95" customHeight="1">
      <c r="B241" s="43" t="s">
        <v>486</v>
      </c>
      <c r="C241" s="39">
        <v>5</v>
      </c>
      <c r="D241" s="41" t="s">
        <v>487</v>
      </c>
      <c r="E241" s="72" t="s">
        <v>14</v>
      </c>
      <c r="F241" s="42">
        <v>48359</v>
      </c>
      <c r="G241" s="42">
        <v>1180377</v>
      </c>
      <c r="H241" s="276">
        <f t="shared" si="7"/>
        <v>8.4234135211145762E-3</v>
      </c>
      <c r="I241" s="272"/>
      <c r="J241" s="43" t="s">
        <v>1144</v>
      </c>
      <c r="K241" s="275" t="s">
        <v>1284</v>
      </c>
      <c r="L241" s="41" t="s">
        <v>1145</v>
      </c>
      <c r="M241" s="60" t="s">
        <v>35</v>
      </c>
      <c r="N241" s="42">
        <v>79906</v>
      </c>
      <c r="O241" s="42">
        <v>503029</v>
      </c>
      <c r="P241" s="390">
        <f t="shared" si="8"/>
        <v>6.9889818731128329E-3</v>
      </c>
    </row>
    <row r="242" spans="2:16" ht="21.95" customHeight="1">
      <c r="B242" s="43" t="s">
        <v>488</v>
      </c>
      <c r="C242" s="39">
        <v>4</v>
      </c>
      <c r="D242" s="41" t="s">
        <v>489</v>
      </c>
      <c r="E242" s="72" t="s">
        <v>35</v>
      </c>
      <c r="F242" s="42">
        <v>27236321</v>
      </c>
      <c r="G242" s="42">
        <v>154760886</v>
      </c>
      <c r="H242" s="276">
        <f t="shared" si="7"/>
        <v>1.1044055752289919</v>
      </c>
      <c r="I242" s="272"/>
      <c r="J242" s="43" t="s">
        <v>1146</v>
      </c>
      <c r="K242" s="275" t="s">
        <v>1284</v>
      </c>
      <c r="L242" s="41" t="s">
        <v>274</v>
      </c>
      <c r="M242" s="60" t="s">
        <v>35</v>
      </c>
      <c r="N242" s="42">
        <v>5048763</v>
      </c>
      <c r="O242" s="42">
        <v>4011433</v>
      </c>
      <c r="P242" s="390">
        <f t="shared" si="8"/>
        <v>5.5734028300966E-2</v>
      </c>
    </row>
    <row r="243" spans="2:16" ht="21.95" customHeight="1">
      <c r="B243" s="43" t="s">
        <v>490</v>
      </c>
      <c r="C243" s="39">
        <v>3</v>
      </c>
      <c r="D243" s="41" t="s">
        <v>491</v>
      </c>
      <c r="E243" s="72"/>
      <c r="F243" s="42">
        <v>0</v>
      </c>
      <c r="G243" s="42">
        <v>524773583</v>
      </c>
      <c r="H243" s="276">
        <f t="shared" si="7"/>
        <v>3.7448924323042068</v>
      </c>
      <c r="I243" s="272"/>
      <c r="J243" s="43" t="s">
        <v>1147</v>
      </c>
      <c r="K243" s="275" t="s">
        <v>1284</v>
      </c>
      <c r="L243" s="41" t="s">
        <v>1148</v>
      </c>
      <c r="M243" s="60" t="s">
        <v>35</v>
      </c>
      <c r="N243" s="42">
        <v>56103818</v>
      </c>
      <c r="O243" s="42">
        <v>26246998</v>
      </c>
      <c r="P243" s="390">
        <f t="shared" si="8"/>
        <v>0.36467041312852488</v>
      </c>
    </row>
    <row r="244" spans="2:16" ht="21.95" customHeight="1">
      <c r="B244" s="43" t="s">
        <v>492</v>
      </c>
      <c r="C244" s="39">
        <v>4</v>
      </c>
      <c r="D244" s="41" t="s">
        <v>493</v>
      </c>
      <c r="E244" s="72" t="s">
        <v>14</v>
      </c>
      <c r="F244" s="42">
        <v>22880</v>
      </c>
      <c r="G244" s="42">
        <v>470758535</v>
      </c>
      <c r="H244" s="276">
        <f t="shared" si="7"/>
        <v>3.3594299184913718</v>
      </c>
      <c r="I244" s="272"/>
      <c r="J244" s="43" t="s">
        <v>315</v>
      </c>
      <c r="K244" s="275" t="s">
        <v>1289</v>
      </c>
      <c r="L244" s="41" t="s">
        <v>1149</v>
      </c>
      <c r="M244" s="60" t="s">
        <v>239</v>
      </c>
      <c r="N244" s="42">
        <v>30859044</v>
      </c>
      <c r="O244" s="42">
        <v>4059038</v>
      </c>
      <c r="P244" s="390">
        <f t="shared" si="8"/>
        <v>5.6395442418381771E-2</v>
      </c>
    </row>
    <row r="245" spans="2:16" ht="21.95" customHeight="1">
      <c r="B245" s="43" t="s">
        <v>494</v>
      </c>
      <c r="C245" s="39">
        <v>5</v>
      </c>
      <c r="D245" s="41" t="s">
        <v>495</v>
      </c>
      <c r="E245" s="72" t="s">
        <v>14</v>
      </c>
      <c r="F245" s="42">
        <v>6525</v>
      </c>
      <c r="G245" s="42">
        <v>154137501</v>
      </c>
      <c r="H245" s="276">
        <f t="shared" si="7"/>
        <v>1.0999569714033834</v>
      </c>
      <c r="I245" s="272"/>
      <c r="J245" s="43" t="s">
        <v>1150</v>
      </c>
      <c r="K245" s="275" t="s">
        <v>1284</v>
      </c>
      <c r="L245" s="41" t="s">
        <v>1151</v>
      </c>
      <c r="M245" s="60" t="s">
        <v>239</v>
      </c>
      <c r="N245" s="42">
        <v>30847324</v>
      </c>
      <c r="O245" s="42">
        <v>4051610</v>
      </c>
      <c r="P245" s="390">
        <f t="shared" si="8"/>
        <v>5.629223930811679E-2</v>
      </c>
    </row>
    <row r="246" spans="2:16" ht="21.95" customHeight="1">
      <c r="B246" s="43" t="s">
        <v>496</v>
      </c>
      <c r="C246" s="39">
        <v>5</v>
      </c>
      <c r="D246" s="41" t="s">
        <v>497</v>
      </c>
      <c r="E246" s="72" t="s">
        <v>14</v>
      </c>
      <c r="F246" s="42">
        <v>1305</v>
      </c>
      <c r="G246" s="42">
        <v>27593809</v>
      </c>
      <c r="H246" s="276">
        <f t="shared" si="7"/>
        <v>0.19691510748655142</v>
      </c>
      <c r="I246" s="272"/>
      <c r="J246" s="43" t="s">
        <v>1152</v>
      </c>
      <c r="K246" s="275" t="s">
        <v>1289</v>
      </c>
      <c r="L246" s="41" t="s">
        <v>1153</v>
      </c>
      <c r="M246" s="60" t="s">
        <v>239</v>
      </c>
      <c r="N246" s="42">
        <v>4974108</v>
      </c>
      <c r="O246" s="42">
        <v>3494507</v>
      </c>
      <c r="P246" s="390">
        <f t="shared" si="8"/>
        <v>4.8551964356857963E-2</v>
      </c>
    </row>
    <row r="247" spans="2:16" ht="21.95" customHeight="1">
      <c r="B247" s="43" t="s">
        <v>498</v>
      </c>
      <c r="C247" s="39">
        <v>4</v>
      </c>
      <c r="D247" s="41" t="s">
        <v>499</v>
      </c>
      <c r="E247" s="72" t="s">
        <v>18</v>
      </c>
      <c r="F247" s="42">
        <v>2843</v>
      </c>
      <c r="G247" s="42">
        <v>1443514</v>
      </c>
      <c r="H247" s="276">
        <f t="shared" si="7"/>
        <v>1.0301213379723756E-2</v>
      </c>
      <c r="I247" s="272"/>
      <c r="J247" s="43" t="s">
        <v>1154</v>
      </c>
      <c r="K247" s="275" t="s">
        <v>1284</v>
      </c>
      <c r="L247" s="41" t="s">
        <v>1155</v>
      </c>
      <c r="M247" s="60" t="s">
        <v>239</v>
      </c>
      <c r="N247" s="42">
        <v>4945193</v>
      </c>
      <c r="O247" s="42">
        <v>3470556</v>
      </c>
      <c r="P247" s="390">
        <f t="shared" si="8"/>
        <v>4.8219194069572487E-2</v>
      </c>
    </row>
    <row r="248" spans="2:16" ht="21.95" customHeight="1">
      <c r="B248" s="43" t="s">
        <v>500</v>
      </c>
      <c r="C248" s="39">
        <v>3</v>
      </c>
      <c r="D248" s="41" t="s">
        <v>501</v>
      </c>
      <c r="E248" s="72"/>
      <c r="F248" s="42">
        <v>0</v>
      </c>
      <c r="G248" s="42">
        <v>138190023</v>
      </c>
      <c r="H248" s="276">
        <f t="shared" si="7"/>
        <v>0.98615248197934591</v>
      </c>
      <c r="I248" s="272"/>
      <c r="J248" s="43" t="s">
        <v>317</v>
      </c>
      <c r="K248" s="275" t="s">
        <v>1289</v>
      </c>
      <c r="L248" s="41" t="s">
        <v>1156</v>
      </c>
      <c r="M248" s="60" t="s">
        <v>239</v>
      </c>
      <c r="N248" s="42">
        <v>19960</v>
      </c>
      <c r="O248" s="42">
        <v>22543</v>
      </c>
      <c r="P248" s="390">
        <f t="shared" si="8"/>
        <v>3.1320782373497864E-4</v>
      </c>
    </row>
    <row r="249" spans="2:16" ht="21.95" customHeight="1">
      <c r="B249" s="43" t="s">
        <v>502</v>
      </c>
      <c r="C249" s="39">
        <v>4</v>
      </c>
      <c r="D249" s="41" t="s">
        <v>503</v>
      </c>
      <c r="E249" s="72" t="s">
        <v>14</v>
      </c>
      <c r="F249" s="42">
        <v>4146</v>
      </c>
      <c r="G249" s="42">
        <v>33767194</v>
      </c>
      <c r="H249" s="276">
        <f t="shared" si="7"/>
        <v>0.24096965504215945</v>
      </c>
      <c r="I249" s="272"/>
      <c r="J249" s="43" t="s">
        <v>333</v>
      </c>
      <c r="K249" s="275" t="s">
        <v>1289</v>
      </c>
      <c r="L249" s="41" t="s">
        <v>1157</v>
      </c>
      <c r="M249" s="60" t="s">
        <v>35</v>
      </c>
      <c r="N249" s="42">
        <v>11365569</v>
      </c>
      <c r="O249" s="42">
        <v>11286692</v>
      </c>
      <c r="P249" s="390">
        <f t="shared" si="8"/>
        <v>0.15681498640318475</v>
      </c>
    </row>
    <row r="250" spans="2:16" ht="21.95" customHeight="1">
      <c r="B250" s="43" t="s">
        <v>504</v>
      </c>
      <c r="C250" s="39">
        <v>4</v>
      </c>
      <c r="D250" s="41" t="s">
        <v>505</v>
      </c>
      <c r="E250" s="72" t="s">
        <v>14</v>
      </c>
      <c r="F250" s="42">
        <v>4</v>
      </c>
      <c r="G250" s="42">
        <v>15140</v>
      </c>
      <c r="H250" s="276">
        <f t="shared" si="7"/>
        <v>1.0804216001300829E-4</v>
      </c>
      <c r="I250" s="272"/>
      <c r="J250" s="43" t="s">
        <v>339</v>
      </c>
      <c r="K250" s="275" t="s">
        <v>1289</v>
      </c>
      <c r="L250" s="41" t="s">
        <v>1158</v>
      </c>
      <c r="M250" s="60" t="s">
        <v>35</v>
      </c>
      <c r="N250" s="42">
        <v>2461845</v>
      </c>
      <c r="O250" s="42">
        <v>2039068</v>
      </c>
      <c r="P250" s="390">
        <f t="shared" si="8"/>
        <v>2.8330393058937829E-2</v>
      </c>
    </row>
    <row r="251" spans="2:16" ht="21.95" customHeight="1">
      <c r="B251" s="43" t="s">
        <v>506</v>
      </c>
      <c r="C251" s="39">
        <v>4</v>
      </c>
      <c r="D251" s="41" t="s">
        <v>507</v>
      </c>
      <c r="E251" s="72" t="s">
        <v>14</v>
      </c>
      <c r="F251" s="42">
        <v>89</v>
      </c>
      <c r="G251" s="42">
        <v>1658198</v>
      </c>
      <c r="H251" s="276">
        <f t="shared" ref="H251:H314" si="9">G251/$G$402*100</f>
        <v>1.183324264526092E-2</v>
      </c>
      <c r="I251" s="272"/>
      <c r="J251" s="43" t="s">
        <v>1159</v>
      </c>
      <c r="K251" s="275" t="s">
        <v>1289</v>
      </c>
      <c r="L251" s="41" t="s">
        <v>1160</v>
      </c>
      <c r="M251" s="60" t="s">
        <v>18</v>
      </c>
      <c r="N251" s="42">
        <v>14795</v>
      </c>
      <c r="O251" s="42">
        <v>10920742</v>
      </c>
      <c r="P251" s="390">
        <f t="shared" si="8"/>
        <v>0.15173055207342315</v>
      </c>
    </row>
    <row r="252" spans="2:16" ht="21.95" customHeight="1">
      <c r="B252" s="43" t="s">
        <v>508</v>
      </c>
      <c r="C252" s="39">
        <v>4</v>
      </c>
      <c r="D252" s="41" t="s">
        <v>509</v>
      </c>
      <c r="E252" s="72" t="s">
        <v>14</v>
      </c>
      <c r="F252" s="42">
        <v>996</v>
      </c>
      <c r="G252" s="42">
        <v>46306959</v>
      </c>
      <c r="H252" s="276">
        <f t="shared" si="9"/>
        <v>0.3304560022452982</v>
      </c>
      <c r="I252" s="272"/>
      <c r="J252" s="43" t="s">
        <v>1161</v>
      </c>
      <c r="K252" s="275" t="s">
        <v>1289</v>
      </c>
      <c r="L252" s="41" t="s">
        <v>1162</v>
      </c>
      <c r="M252" s="60" t="s">
        <v>35</v>
      </c>
      <c r="N252" s="42">
        <v>3849577</v>
      </c>
      <c r="O252" s="42">
        <v>3544386</v>
      </c>
      <c r="P252" s="390">
        <f t="shared" si="8"/>
        <v>4.9244972964411396E-2</v>
      </c>
    </row>
    <row r="253" spans="2:16" ht="21.95" customHeight="1">
      <c r="B253" s="43" t="s">
        <v>510</v>
      </c>
      <c r="C253" s="39">
        <v>4</v>
      </c>
      <c r="D253" s="41" t="s">
        <v>511</v>
      </c>
      <c r="E253" s="72" t="s">
        <v>14</v>
      </c>
      <c r="F253" s="42">
        <v>7520</v>
      </c>
      <c r="G253" s="42">
        <v>31801876</v>
      </c>
      <c r="H253" s="276">
        <f t="shared" si="9"/>
        <v>0.22694474078638363</v>
      </c>
      <c r="I253" s="272"/>
      <c r="J253" s="38" t="s">
        <v>342</v>
      </c>
      <c r="K253" s="274" t="s">
        <v>1295</v>
      </c>
      <c r="L253" s="36" t="s">
        <v>312</v>
      </c>
      <c r="M253" s="59"/>
      <c r="N253" s="37">
        <v>0</v>
      </c>
      <c r="O253" s="37">
        <v>117944046</v>
      </c>
      <c r="P253" s="389">
        <f t="shared" si="8"/>
        <v>1.6386904125519326</v>
      </c>
    </row>
    <row r="254" spans="2:16" ht="21.95" customHeight="1">
      <c r="B254" s="43" t="s">
        <v>512</v>
      </c>
      <c r="C254" s="39">
        <v>4</v>
      </c>
      <c r="D254" s="41" t="s">
        <v>513</v>
      </c>
      <c r="E254" s="72" t="s">
        <v>14</v>
      </c>
      <c r="F254" s="42">
        <v>88</v>
      </c>
      <c r="G254" s="42">
        <v>99489</v>
      </c>
      <c r="H254" s="276">
        <f t="shared" si="9"/>
        <v>7.0997400644215209E-4</v>
      </c>
      <c r="I254" s="272"/>
      <c r="J254" s="43" t="s">
        <v>344</v>
      </c>
      <c r="K254" s="275" t="s">
        <v>1289</v>
      </c>
      <c r="L254" s="41" t="s">
        <v>318</v>
      </c>
      <c r="M254" s="60"/>
      <c r="N254" s="42">
        <v>0</v>
      </c>
      <c r="O254" s="42">
        <v>35787265</v>
      </c>
      <c r="P254" s="390">
        <f t="shared" si="8"/>
        <v>0.49722092836255022</v>
      </c>
    </row>
    <row r="255" spans="2:16" ht="21.95" customHeight="1">
      <c r="B255" s="43" t="s">
        <v>514</v>
      </c>
      <c r="C255" s="39">
        <v>3</v>
      </c>
      <c r="D255" s="41" t="s">
        <v>515</v>
      </c>
      <c r="E255" s="72"/>
      <c r="F255" s="42">
        <v>0</v>
      </c>
      <c r="G255" s="42">
        <v>2160223</v>
      </c>
      <c r="H255" s="276">
        <f t="shared" si="9"/>
        <v>1.5415796501306528E-2</v>
      </c>
      <c r="I255" s="272"/>
      <c r="J255" s="43" t="s">
        <v>352</v>
      </c>
      <c r="K255" s="275" t="s">
        <v>1289</v>
      </c>
      <c r="L255" s="41" t="s">
        <v>1163</v>
      </c>
      <c r="M255" s="60" t="s">
        <v>35</v>
      </c>
      <c r="N255" s="42">
        <v>60433</v>
      </c>
      <c r="O255" s="42">
        <v>55553</v>
      </c>
      <c r="P255" s="390">
        <f t="shared" si="8"/>
        <v>7.7184200115110082E-4</v>
      </c>
    </row>
    <row r="256" spans="2:16" ht="21.95" customHeight="1">
      <c r="B256" s="43" t="s">
        <v>516</v>
      </c>
      <c r="C256" s="39">
        <v>4</v>
      </c>
      <c r="D256" s="41" t="s">
        <v>517</v>
      </c>
      <c r="E256" s="72" t="s">
        <v>14</v>
      </c>
      <c r="F256" s="42">
        <v>16357</v>
      </c>
      <c r="G256" s="42">
        <v>58020</v>
      </c>
      <c r="H256" s="276">
        <f t="shared" si="9"/>
        <v>4.140426766152405E-4</v>
      </c>
      <c r="I256" s="272"/>
      <c r="J256" s="38" t="s">
        <v>386</v>
      </c>
      <c r="K256" s="274" t="s">
        <v>1295</v>
      </c>
      <c r="L256" s="36" t="s">
        <v>343</v>
      </c>
      <c r="M256" s="59" t="s">
        <v>18</v>
      </c>
      <c r="N256" s="37">
        <v>408382</v>
      </c>
      <c r="O256" s="37">
        <v>123766274</v>
      </c>
      <c r="P256" s="389">
        <f t="shared" si="8"/>
        <v>1.7195832556149169</v>
      </c>
    </row>
    <row r="257" spans="2:16" ht="21.95" customHeight="1">
      <c r="B257" s="43" t="s">
        <v>518</v>
      </c>
      <c r="C257" s="39">
        <v>4</v>
      </c>
      <c r="D257" s="41" t="s">
        <v>519</v>
      </c>
      <c r="E257" s="72" t="s">
        <v>14</v>
      </c>
      <c r="F257" s="42">
        <v>4086</v>
      </c>
      <c r="G257" s="42">
        <v>1525826</v>
      </c>
      <c r="H257" s="276">
        <f t="shared" si="9"/>
        <v>1.0888608774373077E-2</v>
      </c>
      <c r="I257" s="272"/>
      <c r="J257" s="43" t="s">
        <v>388</v>
      </c>
      <c r="K257" s="275" t="s">
        <v>1289</v>
      </c>
      <c r="L257" s="41" t="s">
        <v>345</v>
      </c>
      <c r="M257" s="60" t="s">
        <v>18</v>
      </c>
      <c r="N257" s="44">
        <v>60</v>
      </c>
      <c r="O257" s="44">
        <v>7658</v>
      </c>
      <c r="P257" s="390">
        <f t="shared" si="8"/>
        <v>1.0639868314609707E-4</v>
      </c>
    </row>
    <row r="258" spans="2:16" ht="21.95" customHeight="1">
      <c r="B258" s="43" t="s">
        <v>520</v>
      </c>
      <c r="C258" s="39">
        <v>4</v>
      </c>
      <c r="D258" s="41" t="s">
        <v>521</v>
      </c>
      <c r="E258" s="72" t="s">
        <v>18</v>
      </c>
      <c r="F258" s="42">
        <v>81</v>
      </c>
      <c r="G258" s="42">
        <v>560049</v>
      </c>
      <c r="H258" s="276">
        <f t="shared" si="9"/>
        <v>3.9966250774851582E-3</v>
      </c>
      <c r="I258" s="272"/>
      <c r="J258" s="43" t="s">
        <v>398</v>
      </c>
      <c r="K258" s="275" t="s">
        <v>1289</v>
      </c>
      <c r="L258" s="41" t="s">
        <v>1164</v>
      </c>
      <c r="M258" s="60" t="s">
        <v>18</v>
      </c>
      <c r="N258" s="42">
        <v>151794</v>
      </c>
      <c r="O258" s="42">
        <v>47675826</v>
      </c>
      <c r="P258" s="390">
        <f t="shared" si="8"/>
        <v>0.66239815935002044</v>
      </c>
    </row>
    <row r="259" spans="2:16" ht="21.95" customHeight="1">
      <c r="B259" s="43" t="s">
        <v>522</v>
      </c>
      <c r="C259" s="39">
        <v>3</v>
      </c>
      <c r="D259" s="41" t="s">
        <v>523</v>
      </c>
      <c r="E259" s="72" t="s">
        <v>18</v>
      </c>
      <c r="F259" s="42">
        <v>1873</v>
      </c>
      <c r="G259" s="42">
        <v>7100705</v>
      </c>
      <c r="H259" s="276">
        <f t="shared" si="9"/>
        <v>5.0672094175374376E-2</v>
      </c>
      <c r="I259" s="272"/>
      <c r="J259" s="43" t="s">
        <v>404</v>
      </c>
      <c r="K259" s="275" t="s">
        <v>1289</v>
      </c>
      <c r="L259" s="41" t="s">
        <v>353</v>
      </c>
      <c r="M259" s="60" t="s">
        <v>18</v>
      </c>
      <c r="N259" s="42">
        <v>62021</v>
      </c>
      <c r="O259" s="42">
        <v>14540019</v>
      </c>
      <c r="P259" s="390">
        <f t="shared" si="8"/>
        <v>0.20201604524931199</v>
      </c>
    </row>
    <row r="260" spans="2:16" ht="21.95" customHeight="1">
      <c r="B260" s="43" t="s">
        <v>524</v>
      </c>
      <c r="C260" s="39">
        <v>3</v>
      </c>
      <c r="D260" s="41" t="s">
        <v>525</v>
      </c>
      <c r="E260" s="72"/>
      <c r="F260" s="42">
        <v>0</v>
      </c>
      <c r="G260" s="42">
        <v>4076182</v>
      </c>
      <c r="H260" s="276">
        <f t="shared" si="9"/>
        <v>2.9088474761304106E-2</v>
      </c>
      <c r="I260" s="272"/>
      <c r="J260" s="43" t="s">
        <v>408</v>
      </c>
      <c r="K260" s="275" t="s">
        <v>1289</v>
      </c>
      <c r="L260" s="41" t="s">
        <v>361</v>
      </c>
      <c r="M260" s="60" t="s">
        <v>18</v>
      </c>
      <c r="N260" s="42">
        <v>141163</v>
      </c>
      <c r="O260" s="42">
        <v>27429358</v>
      </c>
      <c r="P260" s="390">
        <f t="shared" si="8"/>
        <v>0.38109788074469353</v>
      </c>
    </row>
    <row r="261" spans="2:16" ht="21.95" customHeight="1">
      <c r="B261" s="43" t="s">
        <v>526</v>
      </c>
      <c r="C261" s="39">
        <v>3</v>
      </c>
      <c r="D261" s="41" t="s">
        <v>527</v>
      </c>
      <c r="E261" s="72" t="s">
        <v>18</v>
      </c>
      <c r="F261" s="42">
        <v>488</v>
      </c>
      <c r="G261" s="42">
        <v>4505300</v>
      </c>
      <c r="H261" s="276">
        <f t="shared" si="9"/>
        <v>3.2150749240859068E-2</v>
      </c>
      <c r="I261" s="272"/>
      <c r="J261" s="43" t="s">
        <v>410</v>
      </c>
      <c r="K261" s="275" t="s">
        <v>1289</v>
      </c>
      <c r="L261" s="41" t="s">
        <v>383</v>
      </c>
      <c r="M261" s="60" t="s">
        <v>18</v>
      </c>
      <c r="N261" s="42">
        <v>43013</v>
      </c>
      <c r="O261" s="42">
        <v>22944776</v>
      </c>
      <c r="P261" s="390">
        <f t="shared" si="8"/>
        <v>0.31879001716925731</v>
      </c>
    </row>
    <row r="262" spans="2:16" ht="21.95" customHeight="1">
      <c r="B262" s="43" t="s">
        <v>528</v>
      </c>
      <c r="C262" s="39">
        <v>3</v>
      </c>
      <c r="D262" s="41" t="s">
        <v>529</v>
      </c>
      <c r="E262" s="72"/>
      <c r="F262" s="42">
        <v>0</v>
      </c>
      <c r="G262" s="42">
        <v>137542126</v>
      </c>
      <c r="H262" s="276">
        <f t="shared" si="9"/>
        <v>0.98152895547036645</v>
      </c>
      <c r="I262" s="272"/>
      <c r="J262" s="38" t="s">
        <v>412</v>
      </c>
      <c r="K262" s="274" t="s">
        <v>1295</v>
      </c>
      <c r="L262" s="36" t="s">
        <v>387</v>
      </c>
      <c r="M262" s="59" t="s">
        <v>18</v>
      </c>
      <c r="N262" s="37">
        <v>1088192</v>
      </c>
      <c r="O262" s="37">
        <v>518212020</v>
      </c>
      <c r="P262" s="389">
        <f t="shared" si="8"/>
        <v>7.1999316425279343</v>
      </c>
    </row>
    <row r="263" spans="2:16" ht="21.95" customHeight="1">
      <c r="B263" s="43" t="s">
        <v>530</v>
      </c>
      <c r="C263" s="39">
        <v>4</v>
      </c>
      <c r="D263" s="41" t="s">
        <v>531</v>
      </c>
      <c r="E263" s="72" t="s">
        <v>14</v>
      </c>
      <c r="F263" s="42">
        <v>17955</v>
      </c>
      <c r="G263" s="42">
        <v>96492753</v>
      </c>
      <c r="H263" s="276">
        <f t="shared" si="9"/>
        <v>0.68859217039112852</v>
      </c>
      <c r="I263" s="272"/>
      <c r="J263" s="43" t="s">
        <v>414</v>
      </c>
      <c r="K263" s="275" t="s">
        <v>1289</v>
      </c>
      <c r="L263" s="41" t="s">
        <v>1165</v>
      </c>
      <c r="M263" s="60" t="s">
        <v>35</v>
      </c>
      <c r="N263" s="42">
        <v>31150</v>
      </c>
      <c r="O263" s="42">
        <v>548783</v>
      </c>
      <c r="P263" s="390">
        <f t="shared" ref="P263:P326" si="10">O263/$O$392*100</f>
        <v>7.6246785757331662E-3</v>
      </c>
    </row>
    <row r="264" spans="2:16" ht="21.95" customHeight="1">
      <c r="B264" s="43" t="s">
        <v>532</v>
      </c>
      <c r="C264" s="39">
        <v>4</v>
      </c>
      <c r="D264" s="41" t="s">
        <v>533</v>
      </c>
      <c r="E264" s="72" t="s">
        <v>14</v>
      </c>
      <c r="F264" s="42">
        <v>1313</v>
      </c>
      <c r="G264" s="42">
        <v>29033205</v>
      </c>
      <c r="H264" s="276">
        <f t="shared" si="9"/>
        <v>0.2071869339696481</v>
      </c>
      <c r="I264" s="272"/>
      <c r="J264" s="43" t="s">
        <v>1167</v>
      </c>
      <c r="K264" s="275" t="s">
        <v>1284</v>
      </c>
      <c r="L264" s="41" t="s">
        <v>1168</v>
      </c>
      <c r="M264" s="60" t="s">
        <v>35</v>
      </c>
      <c r="N264" s="42">
        <v>31150</v>
      </c>
      <c r="O264" s="42">
        <v>548783</v>
      </c>
      <c r="P264" s="390">
        <f t="shared" si="10"/>
        <v>7.6246785757331662E-3</v>
      </c>
    </row>
    <row r="265" spans="2:16" ht="21.95" customHeight="1">
      <c r="B265" s="43" t="s">
        <v>534</v>
      </c>
      <c r="C265" s="39">
        <v>3</v>
      </c>
      <c r="D265" s="41" t="s">
        <v>535</v>
      </c>
      <c r="E265" s="72"/>
      <c r="F265" s="42">
        <v>0</v>
      </c>
      <c r="G265" s="42">
        <v>112990671</v>
      </c>
      <c r="H265" s="276">
        <f t="shared" si="9"/>
        <v>0.80632471308845277</v>
      </c>
      <c r="I265" s="272"/>
      <c r="J265" s="43" t="s">
        <v>1169</v>
      </c>
      <c r="K265" s="275" t="s">
        <v>1292</v>
      </c>
      <c r="L265" s="41" t="s">
        <v>1170</v>
      </c>
      <c r="M265" s="60" t="s">
        <v>35</v>
      </c>
      <c r="N265" s="42">
        <v>31150</v>
      </c>
      <c r="O265" s="42">
        <v>548783</v>
      </c>
      <c r="P265" s="390">
        <f t="shared" si="10"/>
        <v>7.6246785757331662E-3</v>
      </c>
    </row>
    <row r="266" spans="2:16" ht="21.95" customHeight="1">
      <c r="B266" s="43" t="s">
        <v>536</v>
      </c>
      <c r="C266" s="39">
        <v>4</v>
      </c>
      <c r="D266" s="41" t="s">
        <v>537</v>
      </c>
      <c r="E266" s="72" t="s">
        <v>18</v>
      </c>
      <c r="F266" s="42">
        <v>927</v>
      </c>
      <c r="G266" s="42">
        <v>3289505</v>
      </c>
      <c r="H266" s="276">
        <f t="shared" si="9"/>
        <v>2.3474585572892396E-2</v>
      </c>
      <c r="I266" s="272"/>
      <c r="J266" s="43" t="s">
        <v>418</v>
      </c>
      <c r="K266" s="275" t="s">
        <v>1289</v>
      </c>
      <c r="L266" s="41" t="s">
        <v>389</v>
      </c>
      <c r="M266" s="60" t="s">
        <v>18</v>
      </c>
      <c r="N266" s="42">
        <v>15025</v>
      </c>
      <c r="O266" s="42">
        <v>23697703</v>
      </c>
      <c r="P266" s="390">
        <f t="shared" si="10"/>
        <v>0.32925103065909039</v>
      </c>
    </row>
    <row r="267" spans="2:16" ht="21.95" customHeight="1">
      <c r="B267" s="43" t="s">
        <v>538</v>
      </c>
      <c r="C267" s="39">
        <v>4</v>
      </c>
      <c r="D267" s="41" t="s">
        <v>539</v>
      </c>
      <c r="E267" s="72" t="s">
        <v>14</v>
      </c>
      <c r="F267" s="42">
        <v>1567</v>
      </c>
      <c r="G267" s="42">
        <v>1224151</v>
      </c>
      <c r="H267" s="276">
        <f t="shared" si="9"/>
        <v>8.7357938059500744E-3</v>
      </c>
      <c r="I267" s="272"/>
      <c r="J267" s="43" t="s">
        <v>1171</v>
      </c>
      <c r="K267" s="275" t="s">
        <v>1289</v>
      </c>
      <c r="L267" s="41" t="s">
        <v>1172</v>
      </c>
      <c r="M267" s="60" t="s">
        <v>18</v>
      </c>
      <c r="N267" s="42">
        <v>17406</v>
      </c>
      <c r="O267" s="42">
        <v>55654397</v>
      </c>
      <c r="P267" s="390">
        <f t="shared" si="10"/>
        <v>0.77325079029643451</v>
      </c>
    </row>
    <row r="268" spans="2:16" ht="21.95" customHeight="1">
      <c r="B268" s="43" t="s">
        <v>540</v>
      </c>
      <c r="C268" s="39">
        <v>4</v>
      </c>
      <c r="D268" s="41" t="s">
        <v>541</v>
      </c>
      <c r="E268" s="72"/>
      <c r="F268" s="42">
        <v>0</v>
      </c>
      <c r="G268" s="42">
        <v>22269437</v>
      </c>
      <c r="H268" s="276">
        <f t="shared" si="9"/>
        <v>0.15891929166140076</v>
      </c>
      <c r="I268" s="272"/>
      <c r="J268" s="43" t="s">
        <v>424</v>
      </c>
      <c r="K268" s="275" t="s">
        <v>1289</v>
      </c>
      <c r="L268" s="41" t="s">
        <v>399</v>
      </c>
      <c r="M268" s="60" t="s">
        <v>18</v>
      </c>
      <c r="N268" s="42">
        <v>1017899</v>
      </c>
      <c r="O268" s="42">
        <v>396781045</v>
      </c>
      <c r="P268" s="390">
        <f t="shared" si="10"/>
        <v>5.5127945527986792</v>
      </c>
    </row>
    <row r="269" spans="2:16" ht="21.95" customHeight="1">
      <c r="B269" s="43" t="s">
        <v>542</v>
      </c>
      <c r="C269" s="39">
        <v>3</v>
      </c>
      <c r="D269" s="41" t="s">
        <v>543</v>
      </c>
      <c r="E269" s="72"/>
      <c r="F269" s="42">
        <v>0</v>
      </c>
      <c r="G269" s="42">
        <v>465191957</v>
      </c>
      <c r="H269" s="276">
        <f t="shared" si="9"/>
        <v>3.3197056707370192</v>
      </c>
      <c r="I269" s="272"/>
      <c r="J269" s="43" t="s">
        <v>430</v>
      </c>
      <c r="K269" s="275" t="s">
        <v>1289</v>
      </c>
      <c r="L269" s="41" t="s">
        <v>1173</v>
      </c>
      <c r="M269" s="60" t="s">
        <v>18</v>
      </c>
      <c r="N269" s="42">
        <v>5093</v>
      </c>
      <c r="O269" s="42">
        <v>1528159</v>
      </c>
      <c r="P269" s="390">
        <f t="shared" si="10"/>
        <v>2.1231928080158863E-2</v>
      </c>
    </row>
    <row r="270" spans="2:16" ht="21.95" customHeight="1">
      <c r="B270" s="43" t="s">
        <v>544</v>
      </c>
      <c r="C270" s="39">
        <v>4</v>
      </c>
      <c r="D270" s="41" t="s">
        <v>545</v>
      </c>
      <c r="E270" s="72" t="s">
        <v>18</v>
      </c>
      <c r="F270" s="42">
        <v>32661</v>
      </c>
      <c r="G270" s="42">
        <v>131124870</v>
      </c>
      <c r="H270" s="276">
        <f t="shared" si="9"/>
        <v>0.93573409420243814</v>
      </c>
      <c r="I270" s="272"/>
      <c r="J270" s="43" t="s">
        <v>440</v>
      </c>
      <c r="K270" s="275" t="s">
        <v>1289</v>
      </c>
      <c r="L270" s="41" t="s">
        <v>405</v>
      </c>
      <c r="M270" s="60" t="s">
        <v>18</v>
      </c>
      <c r="N270" s="42">
        <v>1544</v>
      </c>
      <c r="O270" s="42">
        <v>805597</v>
      </c>
      <c r="P270" s="390">
        <f t="shared" si="10"/>
        <v>1.1192799679609084E-2</v>
      </c>
    </row>
    <row r="271" spans="2:16" ht="21.95" customHeight="1">
      <c r="B271" s="43" t="s">
        <v>546</v>
      </c>
      <c r="C271" s="39">
        <v>4</v>
      </c>
      <c r="D271" s="41" t="s">
        <v>547</v>
      </c>
      <c r="E271" s="72" t="s">
        <v>14</v>
      </c>
      <c r="F271" s="42">
        <v>9178427</v>
      </c>
      <c r="G271" s="42">
        <v>145813054</v>
      </c>
      <c r="H271" s="276">
        <f t="shared" si="9"/>
        <v>1.0405520021303449</v>
      </c>
      <c r="I271" s="272"/>
      <c r="J271" s="43" t="s">
        <v>444</v>
      </c>
      <c r="K271" s="275" t="s">
        <v>1289</v>
      </c>
      <c r="L271" s="41" t="s">
        <v>1174</v>
      </c>
      <c r="M271" s="60" t="s">
        <v>18</v>
      </c>
      <c r="N271" s="42">
        <v>3301</v>
      </c>
      <c r="O271" s="42">
        <v>14415748</v>
      </c>
      <c r="P271" s="390">
        <f t="shared" si="10"/>
        <v>0.20028944943405363</v>
      </c>
    </row>
    <row r="272" spans="2:16" ht="21.95" customHeight="1">
      <c r="B272" s="43" t="s">
        <v>548</v>
      </c>
      <c r="C272" s="39">
        <v>3</v>
      </c>
      <c r="D272" s="41" t="s">
        <v>549</v>
      </c>
      <c r="E272" s="72"/>
      <c r="F272" s="42">
        <v>0</v>
      </c>
      <c r="G272" s="42">
        <v>186570810</v>
      </c>
      <c r="H272" s="276">
        <f t="shared" si="9"/>
        <v>1.3314077482018869</v>
      </c>
      <c r="I272" s="272"/>
      <c r="J272" s="43" t="s">
        <v>448</v>
      </c>
      <c r="K272" s="275" t="s">
        <v>1289</v>
      </c>
      <c r="L272" s="41" t="s">
        <v>1175</v>
      </c>
      <c r="M272" s="60" t="s">
        <v>18</v>
      </c>
      <c r="N272" s="42">
        <v>733</v>
      </c>
      <c r="O272" s="42">
        <v>5780489</v>
      </c>
      <c r="P272" s="390">
        <f t="shared" si="10"/>
        <v>8.0312929947832276E-2</v>
      </c>
    </row>
    <row r="273" spans="2:16" ht="21.95" customHeight="1">
      <c r="B273" s="43" t="s">
        <v>550</v>
      </c>
      <c r="C273" s="39">
        <v>4</v>
      </c>
      <c r="D273" s="41" t="s">
        <v>551</v>
      </c>
      <c r="E273" s="72" t="s">
        <v>14</v>
      </c>
      <c r="F273" s="42">
        <v>492</v>
      </c>
      <c r="G273" s="42">
        <v>14932024</v>
      </c>
      <c r="H273" s="276">
        <f t="shared" si="9"/>
        <v>0.10655800041783886</v>
      </c>
      <c r="I273" s="272"/>
      <c r="J273" s="38" t="s">
        <v>1176</v>
      </c>
      <c r="K273" s="274" t="s">
        <v>1295</v>
      </c>
      <c r="L273" s="36" t="s">
        <v>413</v>
      </c>
      <c r="M273" s="59"/>
      <c r="N273" s="37">
        <v>0</v>
      </c>
      <c r="O273" s="37">
        <v>150305213</v>
      </c>
      <c r="P273" s="389">
        <f t="shared" si="10"/>
        <v>2.0883098371890352</v>
      </c>
    </row>
    <row r="274" spans="2:16" ht="21.95" customHeight="1">
      <c r="B274" s="43" t="s">
        <v>552</v>
      </c>
      <c r="C274" s="39">
        <v>4</v>
      </c>
      <c r="D274" s="41" t="s">
        <v>553</v>
      </c>
      <c r="E274" s="72" t="s">
        <v>14</v>
      </c>
      <c r="F274" s="42">
        <v>392741</v>
      </c>
      <c r="G274" s="42">
        <v>126150157</v>
      </c>
      <c r="H274" s="276">
        <f t="shared" si="9"/>
        <v>0.90023351705813204</v>
      </c>
      <c r="I274" s="272"/>
      <c r="J274" s="43" t="s">
        <v>1177</v>
      </c>
      <c r="K274" s="275" t="s">
        <v>1289</v>
      </c>
      <c r="L274" s="41" t="s">
        <v>1178</v>
      </c>
      <c r="M274" s="60" t="s">
        <v>18</v>
      </c>
      <c r="N274" s="42">
        <v>57695</v>
      </c>
      <c r="O274" s="42">
        <v>16758233</v>
      </c>
      <c r="P274" s="390">
        <f t="shared" si="10"/>
        <v>0.23283545613155757</v>
      </c>
    </row>
    <row r="275" spans="2:16" ht="21.95" customHeight="1">
      <c r="B275" s="43" t="s">
        <v>554</v>
      </c>
      <c r="C275" s="39">
        <v>3</v>
      </c>
      <c r="D275" s="41" t="s">
        <v>555</v>
      </c>
      <c r="E275" s="72" t="s">
        <v>18</v>
      </c>
      <c r="F275" s="42">
        <v>74946</v>
      </c>
      <c r="G275" s="42">
        <v>148164321</v>
      </c>
      <c r="H275" s="276">
        <f t="shared" si="9"/>
        <v>1.0573311279855169</v>
      </c>
      <c r="I275" s="272"/>
      <c r="J275" s="43" t="s">
        <v>1179</v>
      </c>
      <c r="K275" s="275" t="s">
        <v>1289</v>
      </c>
      <c r="L275" s="41" t="s">
        <v>1180</v>
      </c>
      <c r="M275" s="60" t="s">
        <v>18</v>
      </c>
      <c r="N275" s="42">
        <v>24089</v>
      </c>
      <c r="O275" s="42">
        <v>11363709</v>
      </c>
      <c r="P275" s="390">
        <f t="shared" si="10"/>
        <v>0.15788504482311982</v>
      </c>
    </row>
    <row r="276" spans="2:16" ht="21.95" customHeight="1">
      <c r="B276" s="43" t="s">
        <v>556</v>
      </c>
      <c r="C276" s="39">
        <v>4</v>
      </c>
      <c r="D276" s="41" t="s">
        <v>557</v>
      </c>
      <c r="E276" s="72" t="s">
        <v>18</v>
      </c>
      <c r="F276" s="42">
        <v>31106</v>
      </c>
      <c r="G276" s="42">
        <v>64994445</v>
      </c>
      <c r="H276" s="276">
        <f t="shared" si="9"/>
        <v>0.46381375341127257</v>
      </c>
      <c r="I276" s="272"/>
      <c r="J276" s="43" t="s">
        <v>1181</v>
      </c>
      <c r="K276" s="275" t="s">
        <v>1289</v>
      </c>
      <c r="L276" s="41" t="s">
        <v>441</v>
      </c>
      <c r="M276" s="60" t="s">
        <v>35</v>
      </c>
      <c r="N276" s="42">
        <v>8015855</v>
      </c>
      <c r="O276" s="42">
        <v>13733851</v>
      </c>
      <c r="P276" s="390">
        <f t="shared" si="10"/>
        <v>0.19081531221268067</v>
      </c>
    </row>
    <row r="277" spans="2:16" ht="21.95" customHeight="1">
      <c r="B277" s="43" t="s">
        <v>558</v>
      </c>
      <c r="C277" s="39">
        <v>4</v>
      </c>
      <c r="D277" s="41" t="s">
        <v>559</v>
      </c>
      <c r="E277" s="72" t="s">
        <v>18</v>
      </c>
      <c r="F277" s="42">
        <v>26460</v>
      </c>
      <c r="G277" s="42">
        <v>53061987</v>
      </c>
      <c r="H277" s="276">
        <f t="shared" si="9"/>
        <v>0.37866127411242845</v>
      </c>
      <c r="I277" s="272"/>
      <c r="J277" s="43" t="s">
        <v>1182</v>
      </c>
      <c r="K277" s="275" t="s">
        <v>1289</v>
      </c>
      <c r="L277" s="41" t="s">
        <v>445</v>
      </c>
      <c r="M277" s="60"/>
      <c r="N277" s="42">
        <v>0</v>
      </c>
      <c r="O277" s="42">
        <v>5527275</v>
      </c>
      <c r="P277" s="390">
        <f t="shared" si="10"/>
        <v>7.6794826506443425E-2</v>
      </c>
    </row>
    <row r="278" spans="2:16" ht="21.95" customHeight="1">
      <c r="B278" s="43" t="s">
        <v>560</v>
      </c>
      <c r="C278" s="39">
        <v>3</v>
      </c>
      <c r="D278" s="41" t="s">
        <v>561</v>
      </c>
      <c r="E278" s="72" t="s">
        <v>35</v>
      </c>
      <c r="F278" s="42">
        <v>14784192</v>
      </c>
      <c r="G278" s="42">
        <v>203643332</v>
      </c>
      <c r="H278" s="276">
        <f t="shared" si="9"/>
        <v>1.453240783456154</v>
      </c>
      <c r="I278" s="272"/>
      <c r="J278" s="43" t="s">
        <v>1183</v>
      </c>
      <c r="K278" s="275" t="s">
        <v>1289</v>
      </c>
      <c r="L278" s="41" t="s">
        <v>449</v>
      </c>
      <c r="M278" s="60" t="s">
        <v>35</v>
      </c>
      <c r="N278" s="42">
        <v>16260952</v>
      </c>
      <c r="O278" s="42">
        <v>16902015</v>
      </c>
      <c r="P278" s="390">
        <f t="shared" si="10"/>
        <v>0.23483313378370069</v>
      </c>
    </row>
    <row r="279" spans="2:16" ht="21.95" customHeight="1">
      <c r="B279" s="43" t="s">
        <v>562</v>
      </c>
      <c r="C279" s="39">
        <v>4</v>
      </c>
      <c r="D279" s="41" t="s">
        <v>563</v>
      </c>
      <c r="E279" s="72" t="s">
        <v>35</v>
      </c>
      <c r="F279" s="42">
        <v>2408248</v>
      </c>
      <c r="G279" s="42">
        <v>66360601</v>
      </c>
      <c r="H279" s="276">
        <f t="shared" si="9"/>
        <v>0.47356292416125484</v>
      </c>
      <c r="I279" s="272"/>
      <c r="J279" s="33" t="s">
        <v>458</v>
      </c>
      <c r="K279" s="277" t="s">
        <v>1294</v>
      </c>
      <c r="L279" s="31" t="s">
        <v>459</v>
      </c>
      <c r="M279" s="58"/>
      <c r="N279" s="32">
        <v>0</v>
      </c>
      <c r="O279" s="32">
        <v>1975121633</v>
      </c>
      <c r="P279" s="391">
        <f t="shared" si="10"/>
        <v>27.441935336193374</v>
      </c>
    </row>
    <row r="280" spans="2:16" ht="21.95" customHeight="1">
      <c r="B280" s="38" t="s">
        <v>564</v>
      </c>
      <c r="C280" s="34">
        <v>2</v>
      </c>
      <c r="D280" s="36" t="s">
        <v>565</v>
      </c>
      <c r="E280" s="88"/>
      <c r="F280" s="37">
        <v>0</v>
      </c>
      <c r="G280" s="37">
        <v>2303729793</v>
      </c>
      <c r="H280" s="89">
        <f t="shared" si="9"/>
        <v>16.439890549672423</v>
      </c>
      <c r="I280" s="272"/>
      <c r="J280" s="38" t="s">
        <v>460</v>
      </c>
      <c r="K280" s="274" t="s">
        <v>1295</v>
      </c>
      <c r="L280" s="36" t="s">
        <v>461</v>
      </c>
      <c r="M280" s="59"/>
      <c r="N280" s="37">
        <v>0</v>
      </c>
      <c r="O280" s="37">
        <v>580127719</v>
      </c>
      <c r="P280" s="389">
        <f t="shared" si="10"/>
        <v>8.0601756800925877</v>
      </c>
    </row>
    <row r="281" spans="2:16" ht="21.95" customHeight="1">
      <c r="B281" s="43" t="s">
        <v>566</v>
      </c>
      <c r="C281" s="39">
        <v>3</v>
      </c>
      <c r="D281" s="41" t="s">
        <v>567</v>
      </c>
      <c r="E281" s="72"/>
      <c r="F281" s="42">
        <v>0</v>
      </c>
      <c r="G281" s="42">
        <v>422669285</v>
      </c>
      <c r="H281" s="276">
        <f t="shared" si="9"/>
        <v>3.0162551203800403</v>
      </c>
      <c r="I281" s="272"/>
      <c r="J281" s="43" t="s">
        <v>462</v>
      </c>
      <c r="K281" s="275" t="s">
        <v>1289</v>
      </c>
      <c r="L281" s="41" t="s">
        <v>463</v>
      </c>
      <c r="M281" s="60" t="s">
        <v>18</v>
      </c>
      <c r="N281" s="42">
        <v>60337</v>
      </c>
      <c r="O281" s="42">
        <v>66985473</v>
      </c>
      <c r="P281" s="390">
        <f t="shared" si="10"/>
        <v>0.93068243890290436</v>
      </c>
    </row>
    <row r="282" spans="2:16" ht="21.95" customHeight="1">
      <c r="B282" s="43" t="s">
        <v>568</v>
      </c>
      <c r="C282" s="39">
        <v>4</v>
      </c>
      <c r="D282" s="41" t="s">
        <v>569</v>
      </c>
      <c r="E282" s="72" t="s">
        <v>14</v>
      </c>
      <c r="F282" s="42">
        <v>37515</v>
      </c>
      <c r="G282" s="42">
        <v>6336900</v>
      </c>
      <c r="H282" s="276">
        <f t="shared" si="9"/>
        <v>4.5221424292366731E-2</v>
      </c>
      <c r="I282" s="272"/>
      <c r="J282" s="43" t="s">
        <v>464</v>
      </c>
      <c r="K282" s="275" t="s">
        <v>1284</v>
      </c>
      <c r="L282" s="41" t="s">
        <v>465</v>
      </c>
      <c r="M282" s="60" t="s">
        <v>35</v>
      </c>
      <c r="N282" s="42">
        <v>525541</v>
      </c>
      <c r="O282" s="42">
        <v>603252</v>
      </c>
      <c r="P282" s="390">
        <f t="shared" si="10"/>
        <v>8.3814597029576061E-3</v>
      </c>
    </row>
    <row r="283" spans="2:16" ht="21.95" customHeight="1">
      <c r="B283" s="43" t="s">
        <v>570</v>
      </c>
      <c r="C283" s="39">
        <v>4</v>
      </c>
      <c r="D283" s="41" t="s">
        <v>571</v>
      </c>
      <c r="E283" s="72" t="s">
        <v>14</v>
      </c>
      <c r="F283" s="42">
        <v>58875893</v>
      </c>
      <c r="G283" s="42">
        <v>134444713</v>
      </c>
      <c r="H283" s="276">
        <f t="shared" si="9"/>
        <v>0.95942517799530902</v>
      </c>
      <c r="I283" s="272"/>
      <c r="J283" s="43" t="s">
        <v>472</v>
      </c>
      <c r="K283" s="275" t="s">
        <v>1284</v>
      </c>
      <c r="L283" s="41" t="s">
        <v>1185</v>
      </c>
      <c r="M283" s="60" t="s">
        <v>35</v>
      </c>
      <c r="N283" s="42">
        <v>42404</v>
      </c>
      <c r="O283" s="42">
        <v>1133997</v>
      </c>
      <c r="P283" s="390">
        <f t="shared" si="10"/>
        <v>1.5755522002040303E-2</v>
      </c>
    </row>
    <row r="284" spans="2:16" ht="21.95" customHeight="1">
      <c r="B284" s="43" t="s">
        <v>572</v>
      </c>
      <c r="C284" s="39">
        <v>4</v>
      </c>
      <c r="D284" s="41" t="s">
        <v>573</v>
      </c>
      <c r="E284" s="72" t="s">
        <v>14</v>
      </c>
      <c r="F284" s="42">
        <v>8227983</v>
      </c>
      <c r="G284" s="42">
        <v>2797169</v>
      </c>
      <c r="H284" s="276">
        <f t="shared" si="9"/>
        <v>1.9961174417531466E-2</v>
      </c>
      <c r="I284" s="272"/>
      <c r="J284" s="43" t="s">
        <v>1186</v>
      </c>
      <c r="K284" s="275" t="s">
        <v>1284</v>
      </c>
      <c r="L284" s="41" t="s">
        <v>1187</v>
      </c>
      <c r="M284" s="60" t="s">
        <v>35</v>
      </c>
      <c r="N284" s="42">
        <v>50999986</v>
      </c>
      <c r="O284" s="42">
        <v>58188469</v>
      </c>
      <c r="P284" s="390">
        <f t="shared" si="10"/>
        <v>0.80845866752252449</v>
      </c>
    </row>
    <row r="285" spans="2:16" ht="21.95" customHeight="1">
      <c r="B285" s="43" t="s">
        <v>574</v>
      </c>
      <c r="C285" s="39">
        <v>3</v>
      </c>
      <c r="D285" s="41" t="s">
        <v>575</v>
      </c>
      <c r="E285" s="72"/>
      <c r="F285" s="42">
        <v>0</v>
      </c>
      <c r="G285" s="42">
        <v>286936231</v>
      </c>
      <c r="H285" s="276">
        <f t="shared" si="9"/>
        <v>2.0476360755106677</v>
      </c>
      <c r="I285" s="272"/>
      <c r="J285" s="43" t="s">
        <v>1188</v>
      </c>
      <c r="K285" s="275" t="s">
        <v>1284</v>
      </c>
      <c r="L285" s="41" t="s">
        <v>1189</v>
      </c>
      <c r="M285" s="60" t="s">
        <v>35</v>
      </c>
      <c r="N285" s="42">
        <v>5072</v>
      </c>
      <c r="O285" s="42">
        <v>329290</v>
      </c>
      <c r="P285" s="390">
        <f t="shared" si="10"/>
        <v>4.5750878001016336E-3</v>
      </c>
    </row>
    <row r="286" spans="2:16" ht="21.95" customHeight="1">
      <c r="B286" s="43" t="s">
        <v>576</v>
      </c>
      <c r="C286" s="39">
        <v>4</v>
      </c>
      <c r="D286" s="41" t="s">
        <v>577</v>
      </c>
      <c r="E286" s="72" t="s">
        <v>14</v>
      </c>
      <c r="F286" s="42">
        <v>1116045</v>
      </c>
      <c r="G286" s="42">
        <v>30810042</v>
      </c>
      <c r="H286" s="276">
        <f t="shared" si="9"/>
        <v>0.21986680896773489</v>
      </c>
      <c r="I286" s="272"/>
      <c r="J286" s="43" t="s">
        <v>474</v>
      </c>
      <c r="K286" s="275" t="s">
        <v>1289</v>
      </c>
      <c r="L286" s="41" t="s">
        <v>475</v>
      </c>
      <c r="M286" s="60"/>
      <c r="N286" s="42">
        <v>0</v>
      </c>
      <c r="O286" s="42">
        <v>3049304</v>
      </c>
      <c r="P286" s="390">
        <f t="shared" si="10"/>
        <v>4.2366405081238762E-2</v>
      </c>
    </row>
    <row r="287" spans="2:16" ht="21.95" customHeight="1">
      <c r="B287" s="43" t="s">
        <v>578</v>
      </c>
      <c r="C287" s="39">
        <v>4</v>
      </c>
      <c r="D287" s="41" t="s">
        <v>579</v>
      </c>
      <c r="E287" s="72" t="s">
        <v>35</v>
      </c>
      <c r="F287" s="42">
        <v>25980476</v>
      </c>
      <c r="G287" s="42">
        <v>149914446</v>
      </c>
      <c r="H287" s="276">
        <f t="shared" si="9"/>
        <v>1.069820380646862</v>
      </c>
      <c r="I287" s="272"/>
      <c r="J287" s="43" t="s">
        <v>476</v>
      </c>
      <c r="K287" s="275" t="s">
        <v>1284</v>
      </c>
      <c r="L287" s="41" t="s">
        <v>477</v>
      </c>
      <c r="M287" s="60" t="s">
        <v>14</v>
      </c>
      <c r="N287" s="42">
        <v>6</v>
      </c>
      <c r="O287" s="42">
        <v>3530</v>
      </c>
      <c r="P287" s="390">
        <f t="shared" si="10"/>
        <v>4.9045096827595023E-5</v>
      </c>
    </row>
    <row r="288" spans="2:16" ht="21.95" customHeight="1">
      <c r="B288" s="43" t="s">
        <v>580</v>
      </c>
      <c r="C288" s="39">
        <v>3</v>
      </c>
      <c r="D288" s="41" t="s">
        <v>581</v>
      </c>
      <c r="E288" s="72" t="s">
        <v>35</v>
      </c>
      <c r="F288" s="42">
        <v>13791649</v>
      </c>
      <c r="G288" s="42">
        <v>37218035</v>
      </c>
      <c r="H288" s="276">
        <f t="shared" si="9"/>
        <v>0.26559556755876773</v>
      </c>
      <c r="I288" s="272"/>
      <c r="J288" s="43" t="s">
        <v>478</v>
      </c>
      <c r="K288" s="275" t="s">
        <v>1289</v>
      </c>
      <c r="L288" s="41" t="s">
        <v>479</v>
      </c>
      <c r="M288" s="60"/>
      <c r="N288" s="42">
        <v>0</v>
      </c>
      <c r="O288" s="42">
        <v>72557745</v>
      </c>
      <c r="P288" s="390">
        <f t="shared" si="10"/>
        <v>1.0081024445090505</v>
      </c>
    </row>
    <row r="289" spans="2:16" ht="21.95" customHeight="1">
      <c r="B289" s="43" t="s">
        <v>582</v>
      </c>
      <c r="C289" s="39">
        <v>4</v>
      </c>
      <c r="D289" s="41" t="s">
        <v>583</v>
      </c>
      <c r="E289" s="72" t="s">
        <v>35</v>
      </c>
      <c r="F289" s="42">
        <v>1754832</v>
      </c>
      <c r="G289" s="42">
        <v>3991313</v>
      </c>
      <c r="H289" s="276">
        <f t="shared" si="9"/>
        <v>2.8482832087714679E-2</v>
      </c>
      <c r="I289" s="272"/>
      <c r="J289" s="43" t="s">
        <v>482</v>
      </c>
      <c r="K289" s="275" t="s">
        <v>1284</v>
      </c>
      <c r="L289" s="41" t="s">
        <v>1190</v>
      </c>
      <c r="M289" s="60" t="s">
        <v>14</v>
      </c>
      <c r="N289" s="42">
        <v>3547673</v>
      </c>
      <c r="O289" s="42">
        <v>29548311</v>
      </c>
      <c r="P289" s="390">
        <f t="shared" si="10"/>
        <v>0.41053817962801453</v>
      </c>
    </row>
    <row r="290" spans="2:16" ht="21.95" customHeight="1">
      <c r="B290" s="43" t="s">
        <v>584</v>
      </c>
      <c r="C290" s="39">
        <v>4</v>
      </c>
      <c r="D290" s="41" t="s">
        <v>585</v>
      </c>
      <c r="E290" s="72" t="s">
        <v>35</v>
      </c>
      <c r="F290" s="42">
        <v>780565</v>
      </c>
      <c r="G290" s="42">
        <v>2567799</v>
      </c>
      <c r="H290" s="276">
        <f t="shared" si="9"/>
        <v>1.8324342829540468E-2</v>
      </c>
      <c r="I290" s="272"/>
      <c r="J290" s="43" t="s">
        <v>488</v>
      </c>
      <c r="K290" s="275" t="s">
        <v>1284</v>
      </c>
      <c r="L290" s="41" t="s">
        <v>489</v>
      </c>
      <c r="M290" s="60" t="s">
        <v>35</v>
      </c>
      <c r="N290" s="42">
        <v>13666472</v>
      </c>
      <c r="O290" s="42">
        <v>34977422</v>
      </c>
      <c r="P290" s="390">
        <f t="shared" si="10"/>
        <v>0.48596913562879673</v>
      </c>
    </row>
    <row r="291" spans="2:16" ht="21.95" customHeight="1">
      <c r="B291" s="43" t="s">
        <v>586</v>
      </c>
      <c r="C291" s="39">
        <v>3</v>
      </c>
      <c r="D291" s="41" t="s">
        <v>587</v>
      </c>
      <c r="E291" s="72" t="s">
        <v>35</v>
      </c>
      <c r="F291" s="42">
        <v>3429624</v>
      </c>
      <c r="G291" s="42">
        <v>2712500</v>
      </c>
      <c r="H291" s="276">
        <f t="shared" si="9"/>
        <v>1.9356958985157532E-2</v>
      </c>
      <c r="I291" s="272"/>
      <c r="J291" s="43" t="s">
        <v>490</v>
      </c>
      <c r="K291" s="275" t="s">
        <v>1289</v>
      </c>
      <c r="L291" s="41" t="s">
        <v>491</v>
      </c>
      <c r="M291" s="60"/>
      <c r="N291" s="42">
        <v>0</v>
      </c>
      <c r="O291" s="42">
        <v>44893324</v>
      </c>
      <c r="P291" s="390">
        <f t="shared" si="10"/>
        <v>0.62373864659846889</v>
      </c>
    </row>
    <row r="292" spans="2:16" ht="21.95" customHeight="1">
      <c r="B292" s="43" t="s">
        <v>588</v>
      </c>
      <c r="C292" s="39">
        <v>3</v>
      </c>
      <c r="D292" s="41" t="s">
        <v>589</v>
      </c>
      <c r="E292" s="72" t="s">
        <v>14</v>
      </c>
      <c r="F292" s="42">
        <v>1351385</v>
      </c>
      <c r="G292" s="42">
        <v>29707315</v>
      </c>
      <c r="H292" s="276">
        <f t="shared" si="9"/>
        <v>0.21199752184853643</v>
      </c>
      <c r="I292" s="272"/>
      <c r="J292" s="43" t="s">
        <v>492</v>
      </c>
      <c r="K292" s="275" t="s">
        <v>1284</v>
      </c>
      <c r="L292" s="41" t="s">
        <v>493</v>
      </c>
      <c r="M292" s="60" t="s">
        <v>14</v>
      </c>
      <c r="N292" s="42">
        <v>13217</v>
      </c>
      <c r="O292" s="42">
        <v>15484426</v>
      </c>
      <c r="P292" s="390">
        <f t="shared" si="10"/>
        <v>0.21513744263165152</v>
      </c>
    </row>
    <row r="293" spans="2:16" ht="21.95" customHeight="1">
      <c r="B293" s="43" t="s">
        <v>590</v>
      </c>
      <c r="C293" s="39">
        <v>4</v>
      </c>
      <c r="D293" s="41" t="s">
        <v>591</v>
      </c>
      <c r="E293" s="72" t="s">
        <v>14</v>
      </c>
      <c r="F293" s="42">
        <v>250070</v>
      </c>
      <c r="G293" s="42">
        <v>8794629</v>
      </c>
      <c r="H293" s="276">
        <f t="shared" si="9"/>
        <v>6.2760284918959255E-2</v>
      </c>
      <c r="I293" s="272"/>
      <c r="J293" s="43" t="s">
        <v>494</v>
      </c>
      <c r="K293" s="275" t="s">
        <v>1292</v>
      </c>
      <c r="L293" s="41" t="s">
        <v>495</v>
      </c>
      <c r="M293" s="60" t="s">
        <v>14</v>
      </c>
      <c r="N293" s="42">
        <v>1191</v>
      </c>
      <c r="O293" s="42">
        <v>1974182</v>
      </c>
      <c r="P293" s="390">
        <f t="shared" si="10"/>
        <v>2.7428880267789005E-2</v>
      </c>
    </row>
    <row r="294" spans="2:16" ht="21.95" customHeight="1">
      <c r="B294" s="43" t="s">
        <v>592</v>
      </c>
      <c r="C294" s="39">
        <v>4</v>
      </c>
      <c r="D294" s="41" t="s">
        <v>593</v>
      </c>
      <c r="E294" s="72" t="s">
        <v>14</v>
      </c>
      <c r="F294" s="42">
        <v>978877</v>
      </c>
      <c r="G294" s="42">
        <v>19704244</v>
      </c>
      <c r="H294" s="276">
        <f t="shared" si="9"/>
        <v>0.14061354578489821</v>
      </c>
      <c r="I294" s="272"/>
      <c r="J294" s="43" t="s">
        <v>496</v>
      </c>
      <c r="K294" s="275" t="s">
        <v>1292</v>
      </c>
      <c r="L294" s="41" t="s">
        <v>1191</v>
      </c>
      <c r="M294" s="60" t="s">
        <v>14</v>
      </c>
      <c r="N294" s="42">
        <v>523</v>
      </c>
      <c r="O294" s="42">
        <v>17991</v>
      </c>
      <c r="P294" s="390">
        <f t="shared" si="10"/>
        <v>2.4996326827911102E-4</v>
      </c>
    </row>
    <row r="295" spans="2:16" ht="21.95" customHeight="1">
      <c r="B295" s="43" t="s">
        <v>594</v>
      </c>
      <c r="C295" s="39">
        <v>3</v>
      </c>
      <c r="D295" s="41" t="s">
        <v>595</v>
      </c>
      <c r="E295" s="72" t="s">
        <v>14</v>
      </c>
      <c r="F295" s="42">
        <v>3120805</v>
      </c>
      <c r="G295" s="42">
        <v>4493430</v>
      </c>
      <c r="H295" s="276">
        <f t="shared" si="9"/>
        <v>3.2066042474719413E-2</v>
      </c>
      <c r="I295" s="272"/>
      <c r="J295" s="43" t="s">
        <v>1192</v>
      </c>
      <c r="K295" s="275" t="s">
        <v>1292</v>
      </c>
      <c r="L295" s="41" t="s">
        <v>1193</v>
      </c>
      <c r="M295" s="60" t="s">
        <v>14</v>
      </c>
      <c r="N295" s="42">
        <v>20</v>
      </c>
      <c r="O295" s="42">
        <v>59231</v>
      </c>
      <c r="P295" s="390">
        <f t="shared" si="10"/>
        <v>8.2294337965871964E-4</v>
      </c>
    </row>
    <row r="296" spans="2:16" ht="21.95" customHeight="1">
      <c r="B296" s="43" t="s">
        <v>596</v>
      </c>
      <c r="C296" s="39">
        <v>4</v>
      </c>
      <c r="D296" s="41" t="s">
        <v>597</v>
      </c>
      <c r="E296" s="72" t="s">
        <v>14</v>
      </c>
      <c r="F296" s="42">
        <v>71255</v>
      </c>
      <c r="G296" s="42">
        <v>1472474</v>
      </c>
      <c r="H296" s="276">
        <f t="shared" si="9"/>
        <v>1.0507877907727503E-2</v>
      </c>
      <c r="I296" s="272"/>
      <c r="J296" s="43" t="s">
        <v>1194</v>
      </c>
      <c r="K296" s="275" t="s">
        <v>1292</v>
      </c>
      <c r="L296" s="41" t="s">
        <v>497</v>
      </c>
      <c r="M296" s="60" t="s">
        <v>14</v>
      </c>
      <c r="N296" s="42">
        <v>2997</v>
      </c>
      <c r="O296" s="42">
        <v>880291</v>
      </c>
      <c r="P296" s="390">
        <f t="shared" si="10"/>
        <v>1.2230582813444886E-2</v>
      </c>
    </row>
    <row r="297" spans="2:16" ht="21.95" customHeight="1">
      <c r="B297" s="43" t="s">
        <v>598</v>
      </c>
      <c r="C297" s="39">
        <v>4</v>
      </c>
      <c r="D297" s="41" t="s">
        <v>599</v>
      </c>
      <c r="E297" s="72" t="s">
        <v>14</v>
      </c>
      <c r="F297" s="42">
        <v>3049370</v>
      </c>
      <c r="G297" s="42">
        <v>3005104</v>
      </c>
      <c r="H297" s="276">
        <f t="shared" si="9"/>
        <v>2.1445041428251738E-2</v>
      </c>
      <c r="I297" s="272"/>
      <c r="J297" s="43" t="s">
        <v>498</v>
      </c>
      <c r="K297" s="275" t="s">
        <v>1284</v>
      </c>
      <c r="L297" s="41" t="s">
        <v>1195</v>
      </c>
      <c r="M297" s="60" t="s">
        <v>14</v>
      </c>
      <c r="N297" s="42">
        <v>162</v>
      </c>
      <c r="O297" s="42">
        <v>1597525</v>
      </c>
      <c r="P297" s="390">
        <f t="shared" si="10"/>
        <v>2.2195685073513806E-2</v>
      </c>
    </row>
    <row r="298" spans="2:16" ht="21.95" customHeight="1">
      <c r="B298" s="43" t="s">
        <v>600</v>
      </c>
      <c r="C298" s="39">
        <v>3</v>
      </c>
      <c r="D298" s="41" t="s">
        <v>601</v>
      </c>
      <c r="E298" s="72" t="s">
        <v>35</v>
      </c>
      <c r="F298" s="42">
        <v>1408641</v>
      </c>
      <c r="G298" s="42">
        <v>25811769</v>
      </c>
      <c r="H298" s="276">
        <f t="shared" si="9"/>
        <v>0.18419810280824353</v>
      </c>
      <c r="I298" s="272"/>
      <c r="J298" s="43" t="s">
        <v>1196</v>
      </c>
      <c r="K298" s="275" t="s">
        <v>1284</v>
      </c>
      <c r="L298" s="41" t="s">
        <v>499</v>
      </c>
      <c r="M298" s="60" t="s">
        <v>35</v>
      </c>
      <c r="N298" s="42">
        <v>194455</v>
      </c>
      <c r="O298" s="42">
        <v>183455</v>
      </c>
      <c r="P298" s="390">
        <f t="shared" si="10"/>
        <v>2.5488861865457348E-3</v>
      </c>
    </row>
    <row r="299" spans="2:16" ht="21.95" customHeight="1">
      <c r="B299" s="43" t="s">
        <v>602</v>
      </c>
      <c r="C299" s="39">
        <v>3</v>
      </c>
      <c r="D299" s="41" t="s">
        <v>603</v>
      </c>
      <c r="E299" s="72"/>
      <c r="F299" s="42">
        <v>0</v>
      </c>
      <c r="G299" s="42">
        <v>53432729</v>
      </c>
      <c r="H299" s="276">
        <f t="shared" si="9"/>
        <v>0.38130696542600456</v>
      </c>
      <c r="I299" s="272"/>
      <c r="J299" s="43" t="s">
        <v>500</v>
      </c>
      <c r="K299" s="275" t="s">
        <v>1289</v>
      </c>
      <c r="L299" s="41" t="s">
        <v>501</v>
      </c>
      <c r="M299" s="60"/>
      <c r="N299" s="42">
        <v>0</v>
      </c>
      <c r="O299" s="42">
        <v>16724142</v>
      </c>
      <c r="P299" s="390">
        <f t="shared" si="10"/>
        <v>0.23236180276160018</v>
      </c>
    </row>
    <row r="300" spans="2:16" ht="21.95" customHeight="1">
      <c r="B300" s="43" t="s">
        <v>604</v>
      </c>
      <c r="C300" s="39">
        <v>3</v>
      </c>
      <c r="D300" s="41" t="s">
        <v>605</v>
      </c>
      <c r="E300" s="72"/>
      <c r="F300" s="42">
        <v>0</v>
      </c>
      <c r="G300" s="42">
        <v>17074558</v>
      </c>
      <c r="H300" s="276">
        <f t="shared" si="9"/>
        <v>0.12184756456984089</v>
      </c>
      <c r="I300" s="272"/>
      <c r="J300" s="43" t="s">
        <v>1197</v>
      </c>
      <c r="K300" s="275" t="s">
        <v>1284</v>
      </c>
      <c r="L300" s="41" t="s">
        <v>1198</v>
      </c>
      <c r="M300" s="60" t="s">
        <v>14</v>
      </c>
      <c r="N300" s="42">
        <v>17</v>
      </c>
      <c r="O300" s="42">
        <v>84178</v>
      </c>
      <c r="P300" s="390">
        <f t="shared" si="10"/>
        <v>1.1695518868989501E-3</v>
      </c>
    </row>
    <row r="301" spans="2:16" ht="21.95" customHeight="1">
      <c r="B301" s="43" t="s">
        <v>606</v>
      </c>
      <c r="C301" s="39">
        <v>4</v>
      </c>
      <c r="D301" s="41" t="s">
        <v>607</v>
      </c>
      <c r="E301" s="72" t="s">
        <v>18</v>
      </c>
      <c r="F301" s="42">
        <v>24</v>
      </c>
      <c r="G301" s="42">
        <v>112077</v>
      </c>
      <c r="H301" s="276">
        <f t="shared" si="9"/>
        <v>7.9980456854543804E-4</v>
      </c>
      <c r="I301" s="272"/>
      <c r="J301" s="43" t="s">
        <v>1199</v>
      </c>
      <c r="K301" s="275" t="s">
        <v>1289</v>
      </c>
      <c r="L301" s="41" t="s">
        <v>523</v>
      </c>
      <c r="M301" s="60" t="s">
        <v>18</v>
      </c>
      <c r="N301" s="42">
        <v>639</v>
      </c>
      <c r="O301" s="42">
        <v>1067707</v>
      </c>
      <c r="P301" s="390">
        <f t="shared" si="10"/>
        <v>1.483450232252153E-2</v>
      </c>
    </row>
    <row r="302" spans="2:16" ht="21.95" customHeight="1">
      <c r="B302" s="43" t="s">
        <v>608</v>
      </c>
      <c r="C302" s="39">
        <v>4</v>
      </c>
      <c r="D302" s="41" t="s">
        <v>609</v>
      </c>
      <c r="E302" s="72" t="s">
        <v>14</v>
      </c>
      <c r="F302" s="42">
        <v>63868</v>
      </c>
      <c r="G302" s="42">
        <v>1808742</v>
      </c>
      <c r="H302" s="276">
        <f t="shared" si="9"/>
        <v>1.2907555652988682E-2</v>
      </c>
      <c r="I302" s="272"/>
      <c r="J302" s="43" t="s">
        <v>514</v>
      </c>
      <c r="K302" s="275" t="s">
        <v>1289</v>
      </c>
      <c r="L302" s="41" t="s">
        <v>525</v>
      </c>
      <c r="M302" s="60"/>
      <c r="N302" s="42">
        <v>0</v>
      </c>
      <c r="O302" s="42">
        <v>358167</v>
      </c>
      <c r="P302" s="390">
        <f t="shared" si="10"/>
        <v>4.9762989222235775E-3</v>
      </c>
    </row>
    <row r="303" spans="2:16" ht="21.95" customHeight="1">
      <c r="B303" s="43" t="s">
        <v>610</v>
      </c>
      <c r="C303" s="39">
        <v>4</v>
      </c>
      <c r="D303" s="41" t="s">
        <v>611</v>
      </c>
      <c r="E303" s="72" t="s">
        <v>14</v>
      </c>
      <c r="F303" s="42">
        <v>9790</v>
      </c>
      <c r="G303" s="42">
        <v>55039</v>
      </c>
      <c r="H303" s="276">
        <f t="shared" si="9"/>
        <v>3.9276964629828025E-4</v>
      </c>
      <c r="I303" s="272"/>
      <c r="J303" s="43" t="s">
        <v>516</v>
      </c>
      <c r="K303" s="275" t="s">
        <v>1284</v>
      </c>
      <c r="L303" s="41" t="s">
        <v>1200</v>
      </c>
      <c r="M303" s="60"/>
      <c r="N303" s="42">
        <v>0</v>
      </c>
      <c r="O303" s="42">
        <v>122960</v>
      </c>
      <c r="P303" s="390">
        <f t="shared" si="10"/>
        <v>1.7083810498360011E-3</v>
      </c>
    </row>
    <row r="304" spans="2:16" ht="21.95" customHeight="1">
      <c r="B304" s="43" t="s">
        <v>614</v>
      </c>
      <c r="C304" s="39">
        <v>3</v>
      </c>
      <c r="D304" s="41" t="s">
        <v>615</v>
      </c>
      <c r="E304" s="72"/>
      <c r="F304" s="42">
        <v>0</v>
      </c>
      <c r="G304" s="42">
        <v>207751608</v>
      </c>
      <c r="H304" s="276">
        <f t="shared" si="9"/>
        <v>1.4825582876153087</v>
      </c>
      <c r="I304" s="272"/>
      <c r="J304" s="43" t="s">
        <v>524</v>
      </c>
      <c r="K304" s="275" t="s">
        <v>1289</v>
      </c>
      <c r="L304" s="41" t="s">
        <v>1201</v>
      </c>
      <c r="M304" s="60" t="s">
        <v>18</v>
      </c>
      <c r="N304" s="42">
        <v>535</v>
      </c>
      <c r="O304" s="42">
        <v>1523797</v>
      </c>
      <c r="P304" s="390">
        <f t="shared" si="10"/>
        <v>2.11713233457787E-2</v>
      </c>
    </row>
    <row r="305" spans="2:16" ht="21.95" customHeight="1">
      <c r="B305" s="43" t="s">
        <v>616</v>
      </c>
      <c r="C305" s="39">
        <v>3</v>
      </c>
      <c r="D305" s="41" t="s">
        <v>617</v>
      </c>
      <c r="E305" s="72"/>
      <c r="F305" s="42">
        <v>0</v>
      </c>
      <c r="G305" s="42">
        <v>1491479</v>
      </c>
      <c r="H305" s="276">
        <f t="shared" si="9"/>
        <v>1.0643501504229961E-2</v>
      </c>
      <c r="I305" s="272"/>
      <c r="J305" s="43" t="s">
        <v>526</v>
      </c>
      <c r="K305" s="275" t="s">
        <v>1289</v>
      </c>
      <c r="L305" s="41" t="s">
        <v>529</v>
      </c>
      <c r="M305" s="60" t="s">
        <v>18</v>
      </c>
      <c r="N305" s="42">
        <v>23867</v>
      </c>
      <c r="O305" s="42">
        <v>9246298</v>
      </c>
      <c r="P305" s="390">
        <f t="shared" si="10"/>
        <v>0.12846617017189751</v>
      </c>
    </row>
    <row r="306" spans="2:16" ht="21.95" customHeight="1">
      <c r="B306" s="43" t="s">
        <v>618</v>
      </c>
      <c r="C306" s="39">
        <v>3</v>
      </c>
      <c r="D306" s="41" t="s">
        <v>619</v>
      </c>
      <c r="E306" s="72"/>
      <c r="F306" s="42">
        <v>0</v>
      </c>
      <c r="G306" s="42">
        <v>186809416</v>
      </c>
      <c r="H306" s="276">
        <f t="shared" si="9"/>
        <v>1.3331104897892097</v>
      </c>
      <c r="I306" s="272"/>
      <c r="J306" s="43" t="s">
        <v>528</v>
      </c>
      <c r="K306" s="275" t="s">
        <v>1289</v>
      </c>
      <c r="L306" s="41" t="s">
        <v>535</v>
      </c>
      <c r="M306" s="60"/>
      <c r="N306" s="42">
        <v>0</v>
      </c>
      <c r="O306" s="42">
        <v>58272715</v>
      </c>
      <c r="P306" s="390">
        <f t="shared" si="10"/>
        <v>0.80962916418749264</v>
      </c>
    </row>
    <row r="307" spans="2:16" ht="21.95" customHeight="1">
      <c r="B307" s="43" t="s">
        <v>620</v>
      </c>
      <c r="C307" s="39">
        <v>4</v>
      </c>
      <c r="D307" s="41" t="s">
        <v>621</v>
      </c>
      <c r="E307" s="72" t="s">
        <v>14</v>
      </c>
      <c r="F307" s="42">
        <v>85</v>
      </c>
      <c r="G307" s="42">
        <v>25961</v>
      </c>
      <c r="H307" s="276">
        <f t="shared" si="9"/>
        <v>1.8526304597739156E-4</v>
      </c>
      <c r="I307" s="272"/>
      <c r="J307" s="43" t="s">
        <v>530</v>
      </c>
      <c r="K307" s="275" t="s">
        <v>1284</v>
      </c>
      <c r="L307" s="41" t="s">
        <v>541</v>
      </c>
      <c r="M307" s="60"/>
      <c r="N307" s="42">
        <v>0</v>
      </c>
      <c r="O307" s="42">
        <v>29600738</v>
      </c>
      <c r="P307" s="390">
        <f t="shared" si="10"/>
        <v>0.41126658962557266</v>
      </c>
    </row>
    <row r="308" spans="2:16" ht="21.95" customHeight="1">
      <c r="B308" s="43" t="s">
        <v>622</v>
      </c>
      <c r="C308" s="39">
        <v>4</v>
      </c>
      <c r="D308" s="41" t="s">
        <v>623</v>
      </c>
      <c r="E308" s="72" t="s">
        <v>14</v>
      </c>
      <c r="F308" s="42">
        <v>1356139094</v>
      </c>
      <c r="G308" s="42">
        <v>106861778</v>
      </c>
      <c r="H308" s="276">
        <f t="shared" si="9"/>
        <v>0.76258766961364399</v>
      </c>
      <c r="I308" s="272"/>
      <c r="J308" s="43" t="s">
        <v>1202</v>
      </c>
      <c r="K308" s="275" t="s">
        <v>1289</v>
      </c>
      <c r="L308" s="41" t="s">
        <v>543</v>
      </c>
      <c r="M308" s="60"/>
      <c r="N308" s="42">
        <v>0</v>
      </c>
      <c r="O308" s="42">
        <v>91547375</v>
      </c>
      <c r="P308" s="390">
        <f t="shared" si="10"/>
        <v>1.2719404734241224</v>
      </c>
    </row>
    <row r="309" spans="2:16" ht="21.95" customHeight="1">
      <c r="B309" s="43" t="s">
        <v>624</v>
      </c>
      <c r="C309" s="39">
        <v>4</v>
      </c>
      <c r="D309" s="41" t="s">
        <v>625</v>
      </c>
      <c r="E309" s="72" t="s">
        <v>14</v>
      </c>
      <c r="F309" s="42">
        <v>568801535</v>
      </c>
      <c r="G309" s="42">
        <v>66604303</v>
      </c>
      <c r="H309" s="276">
        <f t="shared" si="9"/>
        <v>0.47530203185474829</v>
      </c>
      <c r="I309" s="272"/>
      <c r="J309" s="43" t="s">
        <v>1203</v>
      </c>
      <c r="K309" s="275" t="s">
        <v>1284</v>
      </c>
      <c r="L309" s="41" t="s">
        <v>545</v>
      </c>
      <c r="M309" s="60" t="s">
        <v>35</v>
      </c>
      <c r="N309" s="42">
        <v>13900728</v>
      </c>
      <c r="O309" s="42">
        <v>28830766</v>
      </c>
      <c r="P309" s="390">
        <f t="shared" si="10"/>
        <v>0.40056875639765849</v>
      </c>
    </row>
    <row r="310" spans="2:16" ht="21.95" customHeight="1">
      <c r="B310" s="43" t="s">
        <v>626</v>
      </c>
      <c r="C310" s="39">
        <v>3</v>
      </c>
      <c r="D310" s="41" t="s">
        <v>627</v>
      </c>
      <c r="E310" s="72"/>
      <c r="F310" s="42">
        <v>0</v>
      </c>
      <c r="G310" s="42">
        <v>295221804</v>
      </c>
      <c r="H310" s="276">
        <f t="shared" si="9"/>
        <v>2.1067636319086507</v>
      </c>
      <c r="I310" s="272"/>
      <c r="J310" s="43" t="s">
        <v>1204</v>
      </c>
      <c r="K310" s="275" t="s">
        <v>1284</v>
      </c>
      <c r="L310" s="41" t="s">
        <v>547</v>
      </c>
      <c r="M310" s="60" t="s">
        <v>14</v>
      </c>
      <c r="N310" s="42">
        <v>2604635</v>
      </c>
      <c r="O310" s="42">
        <v>7268776</v>
      </c>
      <c r="P310" s="390">
        <f t="shared" si="10"/>
        <v>0.10099088462835662</v>
      </c>
    </row>
    <row r="311" spans="2:16" ht="21.95" customHeight="1">
      <c r="B311" s="43" t="s">
        <v>628</v>
      </c>
      <c r="C311" s="39">
        <v>3</v>
      </c>
      <c r="D311" s="41" t="s">
        <v>629</v>
      </c>
      <c r="E311" s="72"/>
      <c r="F311" s="42">
        <v>0</v>
      </c>
      <c r="G311" s="42">
        <v>514974771</v>
      </c>
      <c r="H311" s="276">
        <f t="shared" si="9"/>
        <v>3.6749660905577479</v>
      </c>
      <c r="I311" s="272"/>
      <c r="J311" s="43" t="s">
        <v>1205</v>
      </c>
      <c r="K311" s="275" t="s">
        <v>1284</v>
      </c>
      <c r="L311" s="41" t="s">
        <v>1206</v>
      </c>
      <c r="M311" s="60" t="s">
        <v>35</v>
      </c>
      <c r="N311" s="42">
        <v>139675</v>
      </c>
      <c r="O311" s="42">
        <v>206321</v>
      </c>
      <c r="P311" s="390">
        <f t="shared" si="10"/>
        <v>2.8665817061094144E-3</v>
      </c>
    </row>
    <row r="312" spans="2:16" ht="21.95" customHeight="1">
      <c r="B312" s="43" t="s">
        <v>630</v>
      </c>
      <c r="C312" s="39">
        <v>4</v>
      </c>
      <c r="D312" s="41" t="s">
        <v>631</v>
      </c>
      <c r="E312" s="72" t="s">
        <v>14</v>
      </c>
      <c r="F312" s="42">
        <v>52999423</v>
      </c>
      <c r="G312" s="42">
        <v>233982226</v>
      </c>
      <c r="H312" s="276">
        <f t="shared" si="9"/>
        <v>1.6697453832028979</v>
      </c>
      <c r="I312" s="272"/>
      <c r="J312" s="43" t="s">
        <v>534</v>
      </c>
      <c r="K312" s="275" t="s">
        <v>1289</v>
      </c>
      <c r="L312" s="41" t="s">
        <v>549</v>
      </c>
      <c r="M312" s="60" t="s">
        <v>35</v>
      </c>
      <c r="N312" s="42">
        <v>66822134</v>
      </c>
      <c r="O312" s="42">
        <v>28473396</v>
      </c>
      <c r="P312" s="390">
        <f t="shared" si="10"/>
        <v>0.3956035308301577</v>
      </c>
    </row>
    <row r="313" spans="2:16" ht="21.95" customHeight="1">
      <c r="B313" s="43" t="s">
        <v>632</v>
      </c>
      <c r="C313" s="39">
        <v>3</v>
      </c>
      <c r="D313" s="41" t="s">
        <v>633</v>
      </c>
      <c r="E313" s="72" t="s">
        <v>634</v>
      </c>
      <c r="F313" s="42">
        <v>4842782</v>
      </c>
      <c r="G313" s="42">
        <v>46468324</v>
      </c>
      <c r="H313" s="276">
        <f t="shared" si="9"/>
        <v>0.33160753613899036</v>
      </c>
      <c r="I313" s="272"/>
      <c r="J313" s="43" t="s">
        <v>536</v>
      </c>
      <c r="K313" s="275" t="s">
        <v>1284</v>
      </c>
      <c r="L313" s="41" t="s">
        <v>553</v>
      </c>
      <c r="M313" s="60" t="s">
        <v>35</v>
      </c>
      <c r="N313" s="42">
        <v>6658969</v>
      </c>
      <c r="O313" s="42">
        <v>6496968</v>
      </c>
      <c r="P313" s="390">
        <f t="shared" si="10"/>
        <v>9.0267542392574049E-2</v>
      </c>
    </row>
    <row r="314" spans="2:16" ht="21.95" customHeight="1">
      <c r="B314" s="43" t="s">
        <v>635</v>
      </c>
      <c r="C314" s="39">
        <v>3</v>
      </c>
      <c r="D314" s="41" t="s">
        <v>636</v>
      </c>
      <c r="E314" s="72" t="s">
        <v>18</v>
      </c>
      <c r="F314" s="42">
        <v>13342</v>
      </c>
      <c r="G314" s="42">
        <v>14231139</v>
      </c>
      <c r="H314" s="276">
        <f t="shared" si="9"/>
        <v>0.10155634062122608</v>
      </c>
      <c r="I314" s="272"/>
      <c r="J314" s="43" t="s">
        <v>542</v>
      </c>
      <c r="K314" s="275" t="s">
        <v>1289</v>
      </c>
      <c r="L314" s="41" t="s">
        <v>1207</v>
      </c>
      <c r="M314" s="60" t="s">
        <v>35</v>
      </c>
      <c r="N314" s="42">
        <v>3986289</v>
      </c>
      <c r="O314" s="42">
        <v>12739591</v>
      </c>
      <c r="P314" s="390">
        <f t="shared" si="10"/>
        <v>0.17700126746146122</v>
      </c>
    </row>
    <row r="315" spans="2:16" ht="21.95" customHeight="1">
      <c r="B315" s="43" t="s">
        <v>637</v>
      </c>
      <c r="C315" s="39">
        <v>4</v>
      </c>
      <c r="D315" s="41" t="s">
        <v>638</v>
      </c>
      <c r="E315" s="72" t="s">
        <v>18</v>
      </c>
      <c r="F315" s="42">
        <v>7014</v>
      </c>
      <c r="G315" s="42">
        <v>5455335</v>
      </c>
      <c r="H315" s="276">
        <f t="shared" ref="H315:H378" si="11">G315/$G$402*100</f>
        <v>3.8930394781675336E-2</v>
      </c>
      <c r="I315" s="272"/>
      <c r="J315" s="43" t="s">
        <v>548</v>
      </c>
      <c r="K315" s="275" t="s">
        <v>1289</v>
      </c>
      <c r="L315" s="41" t="s">
        <v>1208</v>
      </c>
      <c r="M315" s="60" t="s">
        <v>35</v>
      </c>
      <c r="N315" s="42">
        <v>21065981</v>
      </c>
      <c r="O315" s="42">
        <v>54305428</v>
      </c>
      <c r="P315" s="390">
        <f t="shared" si="10"/>
        <v>0.75450849136656939</v>
      </c>
    </row>
    <row r="316" spans="2:16" ht="21.95" customHeight="1">
      <c r="B316" s="38" t="s">
        <v>639</v>
      </c>
      <c r="C316" s="34">
        <v>2</v>
      </c>
      <c r="D316" s="36" t="s">
        <v>640</v>
      </c>
      <c r="E316" s="88"/>
      <c r="F316" s="37">
        <v>0</v>
      </c>
      <c r="G316" s="37">
        <v>5653634801</v>
      </c>
      <c r="H316" s="89">
        <f t="shared" si="11"/>
        <v>40.3455030267341</v>
      </c>
      <c r="I316" s="272"/>
      <c r="J316" s="43" t="s">
        <v>560</v>
      </c>
      <c r="K316" s="275" t="s">
        <v>1289</v>
      </c>
      <c r="L316" s="41" t="s">
        <v>561</v>
      </c>
      <c r="M316" s="60" t="s">
        <v>35</v>
      </c>
      <c r="N316" s="42">
        <v>1349677</v>
      </c>
      <c r="O316" s="42">
        <v>6987872</v>
      </c>
      <c r="P316" s="390">
        <f t="shared" si="10"/>
        <v>9.7088061999671418E-2</v>
      </c>
    </row>
    <row r="317" spans="2:16" ht="21.95" customHeight="1">
      <c r="B317" s="43" t="s">
        <v>641</v>
      </c>
      <c r="C317" s="39">
        <v>3</v>
      </c>
      <c r="D317" s="41" t="s">
        <v>642</v>
      </c>
      <c r="E317" s="72"/>
      <c r="F317" s="42">
        <v>0</v>
      </c>
      <c r="G317" s="42">
        <v>1387654</v>
      </c>
      <c r="H317" s="276">
        <f t="shared" si="11"/>
        <v>9.9025849082358675E-3</v>
      </c>
      <c r="I317" s="272"/>
      <c r="J317" s="43" t="s">
        <v>562</v>
      </c>
      <c r="K317" s="275" t="s">
        <v>1284</v>
      </c>
      <c r="L317" s="41" t="s">
        <v>563</v>
      </c>
      <c r="M317" s="60" t="s">
        <v>35</v>
      </c>
      <c r="N317" s="42">
        <v>291711</v>
      </c>
      <c r="O317" s="42">
        <v>2159698</v>
      </c>
      <c r="P317" s="390">
        <f t="shared" si="10"/>
        <v>3.0006401566108589E-2</v>
      </c>
    </row>
    <row r="318" spans="2:16" ht="21.95" customHeight="1">
      <c r="B318" s="43" t="s">
        <v>643</v>
      </c>
      <c r="C318" s="39">
        <v>4</v>
      </c>
      <c r="D318" s="41" t="s">
        <v>644</v>
      </c>
      <c r="E318" s="72" t="s">
        <v>18</v>
      </c>
      <c r="F318" s="42">
        <v>615</v>
      </c>
      <c r="G318" s="42">
        <v>1350213</v>
      </c>
      <c r="H318" s="276">
        <f t="shared" si="11"/>
        <v>9.6353982164890349E-3</v>
      </c>
      <c r="I318" s="272"/>
      <c r="J318" s="38" t="s">
        <v>564</v>
      </c>
      <c r="K318" s="274" t="s">
        <v>1295</v>
      </c>
      <c r="L318" s="36" t="s">
        <v>565</v>
      </c>
      <c r="M318" s="59"/>
      <c r="N318" s="37">
        <v>0</v>
      </c>
      <c r="O318" s="37">
        <v>1102471852</v>
      </c>
      <c r="P318" s="389">
        <f t="shared" si="10"/>
        <v>15.317518054118418</v>
      </c>
    </row>
    <row r="319" spans="2:16" ht="21.95" customHeight="1">
      <c r="B319" s="43" t="s">
        <v>645</v>
      </c>
      <c r="C319" s="39">
        <v>4</v>
      </c>
      <c r="D319" s="41" t="s">
        <v>646</v>
      </c>
      <c r="E319" s="72" t="s">
        <v>14</v>
      </c>
      <c r="F319" s="42">
        <v>26</v>
      </c>
      <c r="G319" s="42">
        <v>12441</v>
      </c>
      <c r="H319" s="276">
        <f t="shared" si="11"/>
        <v>8.8781539809896723E-5</v>
      </c>
      <c r="I319" s="272"/>
      <c r="J319" s="43" t="s">
        <v>566</v>
      </c>
      <c r="K319" s="275" t="s">
        <v>1289</v>
      </c>
      <c r="L319" s="41" t="s">
        <v>567</v>
      </c>
      <c r="M319" s="60"/>
      <c r="N319" s="42">
        <v>0</v>
      </c>
      <c r="O319" s="42">
        <v>146687771</v>
      </c>
      <c r="P319" s="390">
        <f t="shared" si="10"/>
        <v>2.0380498391272197</v>
      </c>
    </row>
    <row r="320" spans="2:16" ht="21.95" customHeight="1">
      <c r="B320" s="43" t="s">
        <v>647</v>
      </c>
      <c r="C320" s="39">
        <v>3</v>
      </c>
      <c r="D320" s="41" t="s">
        <v>648</v>
      </c>
      <c r="E320" s="72" t="s">
        <v>14</v>
      </c>
      <c r="F320" s="42">
        <v>1197949</v>
      </c>
      <c r="G320" s="42">
        <v>3386560662</v>
      </c>
      <c r="H320" s="276">
        <f t="shared" si="11"/>
        <v>24.167194777910392</v>
      </c>
      <c r="I320" s="272"/>
      <c r="J320" s="43" t="s">
        <v>568</v>
      </c>
      <c r="K320" s="275" t="s">
        <v>1284</v>
      </c>
      <c r="L320" s="41" t="s">
        <v>1209</v>
      </c>
      <c r="M320" s="60" t="s">
        <v>14</v>
      </c>
      <c r="N320" s="42">
        <v>131208935</v>
      </c>
      <c r="O320" s="42">
        <v>62393114</v>
      </c>
      <c r="P320" s="390">
        <f t="shared" si="10"/>
        <v>0.86687714376917135</v>
      </c>
    </row>
    <row r="321" spans="2:16" ht="21.95" customHeight="1">
      <c r="B321" s="43" t="s">
        <v>649</v>
      </c>
      <c r="C321" s="39">
        <v>4</v>
      </c>
      <c r="D321" s="41" t="s">
        <v>650</v>
      </c>
      <c r="E321" s="72" t="s">
        <v>14</v>
      </c>
      <c r="F321" s="42">
        <v>1013876</v>
      </c>
      <c r="G321" s="42">
        <v>2963197245</v>
      </c>
      <c r="H321" s="276">
        <f t="shared" si="11"/>
        <v>21.145986188533378</v>
      </c>
      <c r="I321" s="272"/>
      <c r="J321" s="43" t="s">
        <v>574</v>
      </c>
      <c r="K321" s="275" t="s">
        <v>1289</v>
      </c>
      <c r="L321" s="41" t="s">
        <v>575</v>
      </c>
      <c r="M321" s="60" t="s">
        <v>35</v>
      </c>
      <c r="N321" s="42">
        <v>18163991</v>
      </c>
      <c r="O321" s="42">
        <v>72970716</v>
      </c>
      <c r="P321" s="390">
        <f t="shared" si="10"/>
        <v>1.013840178979869</v>
      </c>
    </row>
    <row r="322" spans="2:16" ht="21.95" customHeight="1">
      <c r="B322" s="43" t="s">
        <v>651</v>
      </c>
      <c r="C322" s="39">
        <v>5</v>
      </c>
      <c r="D322" s="41" t="s">
        <v>652</v>
      </c>
      <c r="E322" s="72" t="s">
        <v>14</v>
      </c>
      <c r="F322" s="42">
        <v>203521</v>
      </c>
      <c r="G322" s="42">
        <v>183891067</v>
      </c>
      <c r="H322" s="276">
        <f t="shared" si="11"/>
        <v>1.3122845499192093</v>
      </c>
      <c r="I322" s="272"/>
      <c r="J322" s="43" t="s">
        <v>578</v>
      </c>
      <c r="K322" s="275" t="s">
        <v>1284</v>
      </c>
      <c r="L322" s="41" t="s">
        <v>579</v>
      </c>
      <c r="M322" s="60" t="s">
        <v>35</v>
      </c>
      <c r="N322" s="42">
        <v>8498254</v>
      </c>
      <c r="O322" s="42">
        <v>46137327</v>
      </c>
      <c r="P322" s="390">
        <f t="shared" si="10"/>
        <v>0.6410225694281626</v>
      </c>
    </row>
    <row r="323" spans="2:16" ht="21.95" customHeight="1">
      <c r="B323" s="43" t="s">
        <v>653</v>
      </c>
      <c r="C323" s="39">
        <v>4</v>
      </c>
      <c r="D323" s="41" t="s">
        <v>654</v>
      </c>
      <c r="E323" s="72" t="s">
        <v>14</v>
      </c>
      <c r="F323" s="42">
        <v>181388</v>
      </c>
      <c r="G323" s="42">
        <v>422660968</v>
      </c>
      <c r="H323" s="276">
        <f t="shared" si="11"/>
        <v>3.0161957685540939</v>
      </c>
      <c r="I323" s="272"/>
      <c r="J323" s="43" t="s">
        <v>1210</v>
      </c>
      <c r="K323" s="275" t="s">
        <v>1289</v>
      </c>
      <c r="L323" s="41" t="s">
        <v>581</v>
      </c>
      <c r="M323" s="60" t="s">
        <v>35</v>
      </c>
      <c r="N323" s="42">
        <v>116857340</v>
      </c>
      <c r="O323" s="42">
        <v>345364835</v>
      </c>
      <c r="P323" s="390">
        <f t="shared" si="10"/>
        <v>4.7984282644253193</v>
      </c>
    </row>
    <row r="324" spans="2:16" ht="21.95" customHeight="1">
      <c r="B324" s="43" t="s">
        <v>655</v>
      </c>
      <c r="C324" s="39">
        <v>5</v>
      </c>
      <c r="D324" s="41" t="s">
        <v>656</v>
      </c>
      <c r="E324" s="72" t="s">
        <v>14</v>
      </c>
      <c r="F324" s="42">
        <v>103420</v>
      </c>
      <c r="G324" s="42">
        <v>231068242</v>
      </c>
      <c r="H324" s="276">
        <f t="shared" si="11"/>
        <v>1.6489505928724255</v>
      </c>
      <c r="I324" s="272"/>
      <c r="J324" s="43" t="s">
        <v>580</v>
      </c>
      <c r="K324" s="275" t="s">
        <v>1289</v>
      </c>
      <c r="L324" s="41" t="s">
        <v>1211</v>
      </c>
      <c r="M324" s="60"/>
      <c r="N324" s="42">
        <v>0</v>
      </c>
      <c r="O324" s="42">
        <v>141508800</v>
      </c>
      <c r="P324" s="390">
        <f t="shared" si="10"/>
        <v>1.9660942770415806</v>
      </c>
    </row>
    <row r="325" spans="2:16" ht="21.95" customHeight="1">
      <c r="B325" s="43" t="s">
        <v>657</v>
      </c>
      <c r="C325" s="39">
        <v>4</v>
      </c>
      <c r="D325" s="41" t="s">
        <v>658</v>
      </c>
      <c r="E325" s="72" t="s">
        <v>14</v>
      </c>
      <c r="F325" s="42">
        <v>2676</v>
      </c>
      <c r="G325" s="42">
        <v>687738</v>
      </c>
      <c r="H325" s="276">
        <f t="shared" si="11"/>
        <v>4.9078400953121732E-3</v>
      </c>
      <c r="I325" s="272"/>
      <c r="J325" s="43" t="s">
        <v>582</v>
      </c>
      <c r="K325" s="275" t="s">
        <v>1284</v>
      </c>
      <c r="L325" s="41" t="s">
        <v>597</v>
      </c>
      <c r="M325" s="60" t="s">
        <v>14</v>
      </c>
      <c r="N325" s="42">
        <v>457712</v>
      </c>
      <c r="O325" s="42">
        <v>3698226</v>
      </c>
      <c r="P325" s="390">
        <f t="shared" si="10"/>
        <v>5.1382394408025341E-2</v>
      </c>
    </row>
    <row r="326" spans="2:16" ht="21.95" customHeight="1">
      <c r="B326" s="43" t="s">
        <v>659</v>
      </c>
      <c r="C326" s="39">
        <v>5</v>
      </c>
      <c r="D326" s="41" t="s">
        <v>660</v>
      </c>
      <c r="E326" s="72" t="s">
        <v>14</v>
      </c>
      <c r="F326" s="42">
        <v>1900</v>
      </c>
      <c r="G326" s="42">
        <v>585993</v>
      </c>
      <c r="H326" s="276">
        <f t="shared" si="11"/>
        <v>4.1817668079592325E-3</v>
      </c>
      <c r="I326" s="272"/>
      <c r="J326" s="43" t="s">
        <v>1212</v>
      </c>
      <c r="K326" s="275" t="s">
        <v>1284</v>
      </c>
      <c r="L326" s="41" t="s">
        <v>593</v>
      </c>
      <c r="M326" s="60" t="s">
        <v>14</v>
      </c>
      <c r="N326" s="42">
        <v>5788133</v>
      </c>
      <c r="O326" s="42">
        <v>41803346</v>
      </c>
      <c r="P326" s="390">
        <f t="shared" si="10"/>
        <v>0.58080712529389711</v>
      </c>
    </row>
    <row r="327" spans="2:16" ht="21.95" customHeight="1">
      <c r="B327" s="43" t="s">
        <v>661</v>
      </c>
      <c r="C327" s="39">
        <v>3</v>
      </c>
      <c r="D327" s="41" t="s">
        <v>662</v>
      </c>
      <c r="E327" s="72" t="s">
        <v>35</v>
      </c>
      <c r="F327" s="42">
        <v>1087535716</v>
      </c>
      <c r="G327" s="42">
        <v>2145487455</v>
      </c>
      <c r="H327" s="276">
        <f t="shared" si="11"/>
        <v>15.310640615522587</v>
      </c>
      <c r="I327" s="272"/>
      <c r="J327" s="43" t="s">
        <v>1213</v>
      </c>
      <c r="K327" s="275" t="s">
        <v>1284</v>
      </c>
      <c r="L327" s="41" t="s">
        <v>599</v>
      </c>
      <c r="M327" s="60" t="s">
        <v>14</v>
      </c>
      <c r="N327" s="42">
        <v>41342925</v>
      </c>
      <c r="O327" s="42">
        <v>30755413</v>
      </c>
      <c r="P327" s="390">
        <f t="shared" ref="P327:P390" si="12">O327/$O$392*100</f>
        <v>0.42730940752342061</v>
      </c>
    </row>
    <row r="328" spans="2:16" ht="21.95" customHeight="1">
      <c r="B328" s="43" t="s">
        <v>663</v>
      </c>
      <c r="C328" s="39">
        <v>3</v>
      </c>
      <c r="D328" s="41" t="s">
        <v>664</v>
      </c>
      <c r="E328" s="72"/>
      <c r="F328" s="42">
        <v>0</v>
      </c>
      <c r="G328" s="42">
        <v>33627071</v>
      </c>
      <c r="H328" s="276">
        <f t="shared" si="11"/>
        <v>0.23996970843796506</v>
      </c>
      <c r="I328" s="272"/>
      <c r="J328" s="43" t="s">
        <v>1214</v>
      </c>
      <c r="K328" s="275" t="s">
        <v>1284</v>
      </c>
      <c r="L328" s="41" t="s">
        <v>1215</v>
      </c>
      <c r="M328" s="60" t="s">
        <v>35</v>
      </c>
      <c r="N328" s="42">
        <v>404608</v>
      </c>
      <c r="O328" s="42">
        <v>4752617</v>
      </c>
      <c r="P328" s="390">
        <f t="shared" si="12"/>
        <v>6.6031886954525262E-2</v>
      </c>
    </row>
    <row r="329" spans="2:16" ht="21.95" customHeight="1">
      <c r="B329" s="43" t="s">
        <v>665</v>
      </c>
      <c r="C329" s="39">
        <v>4</v>
      </c>
      <c r="D329" s="41" t="s">
        <v>666</v>
      </c>
      <c r="E329" s="72" t="s">
        <v>14</v>
      </c>
      <c r="F329" s="42">
        <v>38243</v>
      </c>
      <c r="G329" s="42">
        <v>16086665</v>
      </c>
      <c r="H329" s="276">
        <f t="shared" si="11"/>
        <v>0.11479775653934346</v>
      </c>
      <c r="I329" s="272"/>
      <c r="J329" s="43" t="s">
        <v>586</v>
      </c>
      <c r="K329" s="275" t="s">
        <v>1289</v>
      </c>
      <c r="L329" s="41" t="s">
        <v>603</v>
      </c>
      <c r="M329" s="60"/>
      <c r="N329" s="42">
        <v>0</v>
      </c>
      <c r="O329" s="42">
        <v>52090984</v>
      </c>
      <c r="P329" s="390">
        <f t="shared" si="12"/>
        <v>0.72374146009198381</v>
      </c>
    </row>
    <row r="330" spans="2:16" ht="21.95" customHeight="1">
      <c r="B330" s="43" t="s">
        <v>667</v>
      </c>
      <c r="C330" s="39">
        <v>3</v>
      </c>
      <c r="D330" s="41" t="s">
        <v>668</v>
      </c>
      <c r="E330" s="72"/>
      <c r="F330" s="42">
        <v>0</v>
      </c>
      <c r="G330" s="42">
        <v>651347</v>
      </c>
      <c r="H330" s="276">
        <f t="shared" si="11"/>
        <v>4.6481464199466926E-3</v>
      </c>
      <c r="I330" s="272"/>
      <c r="J330" s="43" t="s">
        <v>1216</v>
      </c>
      <c r="K330" s="275" t="s">
        <v>1284</v>
      </c>
      <c r="L330" s="41" t="s">
        <v>1217</v>
      </c>
      <c r="M330" s="60" t="s">
        <v>14</v>
      </c>
      <c r="N330" s="42">
        <v>4480</v>
      </c>
      <c r="O330" s="42">
        <v>1862</v>
      </c>
      <c r="P330" s="390">
        <f t="shared" si="12"/>
        <v>2.5870246541921228E-5</v>
      </c>
    </row>
    <row r="331" spans="2:16" ht="21.95" customHeight="1">
      <c r="B331" s="43" t="s">
        <v>669</v>
      </c>
      <c r="C331" s="39">
        <v>4</v>
      </c>
      <c r="D331" s="41" t="s">
        <v>670</v>
      </c>
      <c r="E331" s="72" t="s">
        <v>14</v>
      </c>
      <c r="F331" s="42">
        <v>248129</v>
      </c>
      <c r="G331" s="42">
        <v>440162</v>
      </c>
      <c r="H331" s="276">
        <f t="shared" si="11"/>
        <v>3.1410867394746213E-3</v>
      </c>
      <c r="I331" s="272"/>
      <c r="J331" s="43" t="s">
        <v>588</v>
      </c>
      <c r="K331" s="275" t="s">
        <v>1289</v>
      </c>
      <c r="L331" s="41" t="s">
        <v>605</v>
      </c>
      <c r="M331" s="60"/>
      <c r="N331" s="42">
        <v>0</v>
      </c>
      <c r="O331" s="42">
        <v>74098955</v>
      </c>
      <c r="P331" s="390">
        <f t="shared" si="12"/>
        <v>1.0295157005095201</v>
      </c>
    </row>
    <row r="332" spans="2:16" ht="21.95" customHeight="1">
      <c r="B332" s="43" t="s">
        <v>671</v>
      </c>
      <c r="C332" s="39">
        <v>3</v>
      </c>
      <c r="D332" s="41" t="s">
        <v>672</v>
      </c>
      <c r="E332" s="72"/>
      <c r="F332" s="42">
        <v>0</v>
      </c>
      <c r="G332" s="42">
        <v>79117745</v>
      </c>
      <c r="H332" s="276">
        <f t="shared" si="11"/>
        <v>0.56460053270530963</v>
      </c>
      <c r="I332" s="272"/>
      <c r="J332" s="43" t="s">
        <v>590</v>
      </c>
      <c r="K332" s="275" t="s">
        <v>1284</v>
      </c>
      <c r="L332" s="41" t="s">
        <v>607</v>
      </c>
      <c r="M332" s="60" t="s">
        <v>35</v>
      </c>
      <c r="N332" s="42">
        <v>7936927</v>
      </c>
      <c r="O332" s="42">
        <v>5032732</v>
      </c>
      <c r="P332" s="390">
        <f t="shared" si="12"/>
        <v>6.9923747378848711E-2</v>
      </c>
    </row>
    <row r="333" spans="2:16" ht="21.95" customHeight="1">
      <c r="B333" s="43" t="s">
        <v>673</v>
      </c>
      <c r="C333" s="39">
        <v>4</v>
      </c>
      <c r="D333" s="41" t="s">
        <v>674</v>
      </c>
      <c r="E333" s="72" t="s">
        <v>14</v>
      </c>
      <c r="F333" s="42">
        <v>2</v>
      </c>
      <c r="G333" s="42">
        <v>868533</v>
      </c>
      <c r="H333" s="276">
        <f t="shared" si="11"/>
        <v>6.1980304730897048E-3</v>
      </c>
      <c r="I333" s="272"/>
      <c r="J333" s="43" t="s">
        <v>592</v>
      </c>
      <c r="K333" s="275" t="s">
        <v>1284</v>
      </c>
      <c r="L333" s="41" t="s">
        <v>609</v>
      </c>
      <c r="M333" s="60" t="s">
        <v>35</v>
      </c>
      <c r="N333" s="42">
        <v>3921414</v>
      </c>
      <c r="O333" s="42">
        <v>4583563</v>
      </c>
      <c r="P333" s="390">
        <f t="shared" si="12"/>
        <v>6.3683085311722926E-2</v>
      </c>
    </row>
    <row r="334" spans="2:16" ht="21.95" customHeight="1">
      <c r="B334" s="43" t="s">
        <v>675</v>
      </c>
      <c r="C334" s="39">
        <v>3</v>
      </c>
      <c r="D334" s="41" t="s">
        <v>676</v>
      </c>
      <c r="E334" s="72" t="s">
        <v>14</v>
      </c>
      <c r="F334" s="42">
        <v>282</v>
      </c>
      <c r="G334" s="42">
        <v>3505086</v>
      </c>
      <c r="H334" s="276">
        <f t="shared" si="11"/>
        <v>2.5013016015281053E-2</v>
      </c>
      <c r="I334" s="272"/>
      <c r="J334" s="43" t="s">
        <v>1218</v>
      </c>
      <c r="K334" s="275" t="s">
        <v>1284</v>
      </c>
      <c r="L334" s="41" t="s">
        <v>611</v>
      </c>
      <c r="M334" s="60" t="s">
        <v>35</v>
      </c>
      <c r="N334" s="42">
        <v>1522218</v>
      </c>
      <c r="O334" s="42">
        <v>5281457</v>
      </c>
      <c r="P334" s="390">
        <f t="shared" si="12"/>
        <v>7.3379481573875222E-2</v>
      </c>
    </row>
    <row r="335" spans="2:16" ht="21.95" customHeight="1">
      <c r="B335" s="43" t="s">
        <v>677</v>
      </c>
      <c r="C335" s="275" t="s">
        <v>1284</v>
      </c>
      <c r="D335" s="41" t="s">
        <v>678</v>
      </c>
      <c r="E335" s="72" t="s">
        <v>14</v>
      </c>
      <c r="F335" s="42">
        <v>2</v>
      </c>
      <c r="G335" s="42">
        <v>3440350</v>
      </c>
      <c r="H335" s="276">
        <f t="shared" si="11"/>
        <v>2.4551046578649476E-2</v>
      </c>
      <c r="I335" s="272"/>
      <c r="J335" s="43" t="s">
        <v>1219</v>
      </c>
      <c r="K335" s="275" t="s">
        <v>1284</v>
      </c>
      <c r="L335" s="41" t="s">
        <v>613</v>
      </c>
      <c r="M335" s="60" t="s">
        <v>35</v>
      </c>
      <c r="N335" s="42">
        <v>2959427</v>
      </c>
      <c r="O335" s="42">
        <v>2507890</v>
      </c>
      <c r="P335" s="390">
        <f t="shared" si="12"/>
        <v>3.4844109881857592E-2</v>
      </c>
    </row>
    <row r="336" spans="2:16" ht="21.95" customHeight="1">
      <c r="B336" s="43" t="s">
        <v>1299</v>
      </c>
      <c r="C336" s="275" t="s">
        <v>1292</v>
      </c>
      <c r="D336" s="41" t="s">
        <v>1300</v>
      </c>
      <c r="E336" s="72" t="s">
        <v>14</v>
      </c>
      <c r="F336" s="42">
        <v>2</v>
      </c>
      <c r="G336" s="42">
        <v>3440350</v>
      </c>
      <c r="H336" s="276">
        <f t="shared" si="11"/>
        <v>2.4551046578649476E-2</v>
      </c>
      <c r="I336" s="272"/>
      <c r="J336" s="43" t="s">
        <v>594</v>
      </c>
      <c r="K336" s="275" t="s">
        <v>1289</v>
      </c>
      <c r="L336" s="41" t="s">
        <v>619</v>
      </c>
      <c r="M336" s="60"/>
      <c r="N336" s="42">
        <v>0</v>
      </c>
      <c r="O336" s="42">
        <v>34402329</v>
      </c>
      <c r="P336" s="390">
        <f t="shared" si="12"/>
        <v>0.47797891130305387</v>
      </c>
    </row>
    <row r="337" spans="2:16" ht="21.95" customHeight="1">
      <c r="B337" s="33" t="s">
        <v>681</v>
      </c>
      <c r="C337" s="29">
        <v>1</v>
      </c>
      <c r="D337" s="31" t="s">
        <v>682</v>
      </c>
      <c r="E337" s="86"/>
      <c r="F337" s="32">
        <v>0</v>
      </c>
      <c r="G337" s="32">
        <v>314623003</v>
      </c>
      <c r="H337" s="87">
        <f t="shared" si="11"/>
        <v>2.2452145861227999</v>
      </c>
      <c r="I337" s="272"/>
      <c r="J337" s="43" t="s">
        <v>596</v>
      </c>
      <c r="K337" s="275" t="s">
        <v>1284</v>
      </c>
      <c r="L337" s="41" t="s">
        <v>1220</v>
      </c>
      <c r="M337" s="60" t="s">
        <v>14</v>
      </c>
      <c r="N337" s="42">
        <v>2176419</v>
      </c>
      <c r="O337" s="42">
        <v>154269</v>
      </c>
      <c r="P337" s="390">
        <f t="shared" si="12"/>
        <v>2.143381881726985E-3</v>
      </c>
    </row>
    <row r="338" spans="2:16" ht="21.95" customHeight="1">
      <c r="B338" s="38" t="s">
        <v>683</v>
      </c>
      <c r="C338" s="34">
        <v>2</v>
      </c>
      <c r="D338" s="36" t="s">
        <v>684</v>
      </c>
      <c r="E338" s="88" t="s">
        <v>18</v>
      </c>
      <c r="F338" s="37">
        <v>250</v>
      </c>
      <c r="G338" s="37">
        <v>1125334</v>
      </c>
      <c r="H338" s="89">
        <f t="shared" si="11"/>
        <v>8.0306153299919865E-3</v>
      </c>
      <c r="I338" s="272"/>
      <c r="J338" s="43" t="s">
        <v>1221</v>
      </c>
      <c r="K338" s="275" t="s">
        <v>1284</v>
      </c>
      <c r="L338" s="41" t="s">
        <v>625</v>
      </c>
      <c r="M338" s="60" t="s">
        <v>14</v>
      </c>
      <c r="N338" s="42">
        <v>19488837</v>
      </c>
      <c r="O338" s="42">
        <v>1779557</v>
      </c>
      <c r="P338" s="390">
        <f t="shared" si="12"/>
        <v>2.4724800389582018E-2</v>
      </c>
    </row>
    <row r="339" spans="2:16" ht="21.95" customHeight="1">
      <c r="B339" s="38" t="s">
        <v>685</v>
      </c>
      <c r="C339" s="34">
        <v>2</v>
      </c>
      <c r="D339" s="36" t="s">
        <v>686</v>
      </c>
      <c r="E339" s="88" t="s">
        <v>18</v>
      </c>
      <c r="F339" s="37">
        <v>38833</v>
      </c>
      <c r="G339" s="37">
        <v>50549778</v>
      </c>
      <c r="H339" s="89">
        <f t="shared" si="11"/>
        <v>0.3607336329787349</v>
      </c>
      <c r="I339" s="272"/>
      <c r="J339" s="43" t="s">
        <v>600</v>
      </c>
      <c r="K339" s="275" t="s">
        <v>1289</v>
      </c>
      <c r="L339" s="41" t="s">
        <v>629</v>
      </c>
      <c r="M339" s="60"/>
      <c r="N339" s="42">
        <v>0</v>
      </c>
      <c r="O339" s="42">
        <v>39506185</v>
      </c>
      <c r="P339" s="390">
        <f t="shared" si="12"/>
        <v>0.54889084096710539</v>
      </c>
    </row>
    <row r="340" spans="2:16" ht="21.95" customHeight="1">
      <c r="B340" s="43" t="s">
        <v>687</v>
      </c>
      <c r="C340" s="39">
        <v>3</v>
      </c>
      <c r="D340" s="41" t="s">
        <v>688</v>
      </c>
      <c r="E340" s="72" t="s">
        <v>18</v>
      </c>
      <c r="F340" s="42">
        <v>38818</v>
      </c>
      <c r="G340" s="42">
        <v>50506916</v>
      </c>
      <c r="H340" s="276">
        <f t="shared" si="11"/>
        <v>0.36042776091384204</v>
      </c>
      <c r="I340" s="272"/>
      <c r="J340" s="43" t="s">
        <v>602</v>
      </c>
      <c r="K340" s="275" t="s">
        <v>1289</v>
      </c>
      <c r="L340" s="41" t="s">
        <v>1222</v>
      </c>
      <c r="M340" s="60" t="s">
        <v>35</v>
      </c>
      <c r="N340" s="42">
        <v>388561</v>
      </c>
      <c r="O340" s="42">
        <v>1699362</v>
      </c>
      <c r="P340" s="390">
        <f t="shared" si="12"/>
        <v>2.3610587488706949E-2</v>
      </c>
    </row>
    <row r="341" spans="2:16" ht="21.95" customHeight="1">
      <c r="B341" s="38" t="s">
        <v>689</v>
      </c>
      <c r="C341" s="34">
        <v>2</v>
      </c>
      <c r="D341" s="36" t="s">
        <v>690</v>
      </c>
      <c r="E341" s="88" t="s">
        <v>35</v>
      </c>
      <c r="F341" s="37">
        <v>64129</v>
      </c>
      <c r="G341" s="37">
        <v>132187</v>
      </c>
      <c r="H341" s="89">
        <f t="shared" si="11"/>
        <v>9.4331367276350917E-4</v>
      </c>
      <c r="I341" s="272"/>
      <c r="J341" s="43" t="s">
        <v>604</v>
      </c>
      <c r="K341" s="275" t="s">
        <v>1289</v>
      </c>
      <c r="L341" s="41" t="s">
        <v>617</v>
      </c>
      <c r="M341" s="60"/>
      <c r="N341" s="42">
        <v>0</v>
      </c>
      <c r="O341" s="42">
        <v>2388671</v>
      </c>
      <c r="P341" s="390">
        <f t="shared" si="12"/>
        <v>3.3187705519622725E-2</v>
      </c>
    </row>
    <row r="342" spans="2:16" ht="21.95" customHeight="1">
      <c r="B342" s="38" t="s">
        <v>691</v>
      </c>
      <c r="C342" s="34">
        <v>2</v>
      </c>
      <c r="D342" s="36" t="s">
        <v>692</v>
      </c>
      <c r="E342" s="88"/>
      <c r="F342" s="37">
        <v>0</v>
      </c>
      <c r="G342" s="37">
        <v>514461</v>
      </c>
      <c r="H342" s="89">
        <f t="shared" si="11"/>
        <v>3.6712997148251165E-3</v>
      </c>
      <c r="I342" s="272"/>
      <c r="J342" s="38" t="s">
        <v>639</v>
      </c>
      <c r="K342" s="274" t="s">
        <v>1295</v>
      </c>
      <c r="L342" s="36" t="s">
        <v>640</v>
      </c>
      <c r="M342" s="59"/>
      <c r="N342" s="37">
        <v>0</v>
      </c>
      <c r="O342" s="37">
        <v>292522062</v>
      </c>
      <c r="P342" s="389">
        <f t="shared" si="12"/>
        <v>4.0642416019823662</v>
      </c>
    </row>
    <row r="343" spans="2:16" ht="21.95" customHeight="1">
      <c r="B343" s="43" t="s">
        <v>693</v>
      </c>
      <c r="C343" s="39">
        <v>3</v>
      </c>
      <c r="D343" s="41" t="s">
        <v>694</v>
      </c>
      <c r="E343" s="72" t="s">
        <v>695</v>
      </c>
      <c r="F343" s="42">
        <v>5061</v>
      </c>
      <c r="G343" s="42">
        <v>173049</v>
      </c>
      <c r="H343" s="276">
        <f t="shared" si="11"/>
        <v>1.2349133255013919E-3</v>
      </c>
      <c r="I343" s="272"/>
      <c r="J343" s="43" t="s">
        <v>641</v>
      </c>
      <c r="K343" s="275" t="s">
        <v>1289</v>
      </c>
      <c r="L343" s="41" t="s">
        <v>648</v>
      </c>
      <c r="M343" s="60" t="s">
        <v>14</v>
      </c>
      <c r="N343" s="42">
        <v>5899</v>
      </c>
      <c r="O343" s="42">
        <v>10797455</v>
      </c>
      <c r="P343" s="390">
        <f t="shared" si="12"/>
        <v>0.1500176277525779</v>
      </c>
    </row>
    <row r="344" spans="2:16" ht="21.95" customHeight="1">
      <c r="B344" s="43" t="s">
        <v>696</v>
      </c>
      <c r="C344" s="39">
        <v>4</v>
      </c>
      <c r="D344" s="41" t="s">
        <v>697</v>
      </c>
      <c r="E344" s="72" t="s">
        <v>695</v>
      </c>
      <c r="F344" s="42">
        <v>292</v>
      </c>
      <c r="G344" s="42">
        <v>27855</v>
      </c>
      <c r="H344" s="276">
        <f t="shared" si="11"/>
        <v>1.9877902028813383E-4</v>
      </c>
      <c r="I344" s="272"/>
      <c r="J344" s="43" t="s">
        <v>643</v>
      </c>
      <c r="K344" s="275" t="s">
        <v>1284</v>
      </c>
      <c r="L344" s="41" t="s">
        <v>650</v>
      </c>
      <c r="M344" s="60" t="s">
        <v>14</v>
      </c>
      <c r="N344" s="42">
        <v>4761</v>
      </c>
      <c r="O344" s="42">
        <v>9621777</v>
      </c>
      <c r="P344" s="390">
        <f t="shared" si="12"/>
        <v>0.13368299847550333</v>
      </c>
    </row>
    <row r="345" spans="2:16" ht="21.95" customHeight="1">
      <c r="B345" s="43" t="s">
        <v>698</v>
      </c>
      <c r="C345" s="275" t="s">
        <v>1284</v>
      </c>
      <c r="D345" s="41" t="s">
        <v>699</v>
      </c>
      <c r="E345" s="72" t="s">
        <v>695</v>
      </c>
      <c r="F345" s="42">
        <v>450</v>
      </c>
      <c r="G345" s="42">
        <v>18254</v>
      </c>
      <c r="H345" s="276">
        <f t="shared" si="11"/>
        <v>1.3026430573827302E-4</v>
      </c>
      <c r="I345" s="272"/>
      <c r="J345" s="43" t="s">
        <v>645</v>
      </c>
      <c r="K345" s="275" t="s">
        <v>1284</v>
      </c>
      <c r="L345" s="41" t="s">
        <v>654</v>
      </c>
      <c r="M345" s="60" t="s">
        <v>14</v>
      </c>
      <c r="N345" s="42">
        <v>1136</v>
      </c>
      <c r="O345" s="42">
        <v>1157075</v>
      </c>
      <c r="P345" s="390">
        <f t="shared" si="12"/>
        <v>1.6076163006172664E-2</v>
      </c>
    </row>
    <row r="346" spans="2:16" ht="21.95" customHeight="1">
      <c r="B346" s="43" t="s">
        <v>700</v>
      </c>
      <c r="C346" s="275">
        <v>4</v>
      </c>
      <c r="D346" s="41" t="s">
        <v>701</v>
      </c>
      <c r="E346" s="72" t="s">
        <v>695</v>
      </c>
      <c r="F346" s="42">
        <v>3595</v>
      </c>
      <c r="G346" s="42">
        <v>92832</v>
      </c>
      <c r="H346" s="276">
        <f t="shared" si="11"/>
        <v>6.6246828258438486E-4</v>
      </c>
      <c r="I346" s="272"/>
      <c r="J346" s="43" t="s">
        <v>647</v>
      </c>
      <c r="K346" s="275" t="s">
        <v>1289</v>
      </c>
      <c r="L346" s="41" t="s">
        <v>662</v>
      </c>
      <c r="M346" s="60" t="s">
        <v>35</v>
      </c>
      <c r="N346" s="42">
        <v>180582305</v>
      </c>
      <c r="O346" s="42">
        <v>213501047</v>
      </c>
      <c r="P346" s="390">
        <f t="shared" si="12"/>
        <v>2.9663398081892112</v>
      </c>
    </row>
    <row r="347" spans="2:16" ht="21.95" customHeight="1">
      <c r="B347" s="43" t="s">
        <v>702</v>
      </c>
      <c r="C347" s="275" t="s">
        <v>1289</v>
      </c>
      <c r="D347" s="41" t="s">
        <v>703</v>
      </c>
      <c r="E347" s="72" t="s">
        <v>695</v>
      </c>
      <c r="F347" s="42">
        <v>97</v>
      </c>
      <c r="G347" s="42">
        <v>3244</v>
      </c>
      <c r="H347" s="276">
        <f t="shared" si="11"/>
        <v>2.3149852515336785E-5</v>
      </c>
      <c r="I347" s="272"/>
      <c r="J347" s="43" t="s">
        <v>1223</v>
      </c>
      <c r="K347" s="275" t="s">
        <v>1289</v>
      </c>
      <c r="L347" s="41" t="s">
        <v>664</v>
      </c>
      <c r="M347" s="60" t="s">
        <v>1278</v>
      </c>
      <c r="N347" s="42">
        <v>0</v>
      </c>
      <c r="O347" s="42">
        <v>13384537</v>
      </c>
      <c r="P347" s="390">
        <f t="shared" si="12"/>
        <v>0.18596201505878984</v>
      </c>
    </row>
    <row r="348" spans="2:16" ht="21.95" customHeight="1">
      <c r="B348" s="43" t="s">
        <v>704</v>
      </c>
      <c r="C348" s="275">
        <v>3</v>
      </c>
      <c r="D348" s="41" t="s">
        <v>705</v>
      </c>
      <c r="E348" s="72" t="s">
        <v>695</v>
      </c>
      <c r="F348" s="42">
        <v>692</v>
      </c>
      <c r="G348" s="42">
        <v>859</v>
      </c>
      <c r="H348" s="276">
        <f t="shared" si="11"/>
        <v>6.1300010205531122E-6</v>
      </c>
      <c r="I348" s="272"/>
      <c r="J348" s="43" t="s">
        <v>1224</v>
      </c>
      <c r="K348" s="275" t="s">
        <v>1284</v>
      </c>
      <c r="L348" s="41" t="s">
        <v>666</v>
      </c>
      <c r="M348" s="60" t="s">
        <v>14</v>
      </c>
      <c r="N348" s="42">
        <v>51902</v>
      </c>
      <c r="O348" s="42">
        <v>7589582</v>
      </c>
      <c r="P348" s="390">
        <f t="shared" si="12"/>
        <v>0.10544809747053038</v>
      </c>
    </row>
    <row r="349" spans="2:16" ht="21.95" customHeight="1">
      <c r="B349" s="43" t="s">
        <v>706</v>
      </c>
      <c r="C349" s="275" t="s">
        <v>1289</v>
      </c>
      <c r="D349" s="41" t="s">
        <v>707</v>
      </c>
      <c r="E349" s="72" t="s">
        <v>695</v>
      </c>
      <c r="F349" s="42">
        <v>120</v>
      </c>
      <c r="G349" s="42">
        <v>3618</v>
      </c>
      <c r="H349" s="276">
        <f t="shared" si="11"/>
        <v>2.5818793588313342E-5</v>
      </c>
      <c r="I349" s="272"/>
      <c r="J349" s="43" t="s">
        <v>661</v>
      </c>
      <c r="K349" s="275" t="s">
        <v>1289</v>
      </c>
      <c r="L349" s="41" t="s">
        <v>672</v>
      </c>
      <c r="M349" s="60" t="s">
        <v>18</v>
      </c>
      <c r="N349" s="42">
        <v>370</v>
      </c>
      <c r="O349" s="42">
        <v>13553942</v>
      </c>
      <c r="P349" s="390">
        <f t="shared" si="12"/>
        <v>0.1883156934236847</v>
      </c>
    </row>
    <row r="350" spans="2:16" ht="21.95" customHeight="1">
      <c r="B350" s="43" t="s">
        <v>708</v>
      </c>
      <c r="C350" s="39">
        <v>3</v>
      </c>
      <c r="D350" s="41" t="s">
        <v>709</v>
      </c>
      <c r="E350" s="72"/>
      <c r="F350" s="42">
        <v>0</v>
      </c>
      <c r="G350" s="42">
        <v>196159</v>
      </c>
      <c r="H350" s="276">
        <f t="shared" si="11"/>
        <v>1.3998310479518953E-3</v>
      </c>
      <c r="I350" s="272"/>
      <c r="J350" s="43" t="s">
        <v>663</v>
      </c>
      <c r="K350" s="275" t="s">
        <v>1289</v>
      </c>
      <c r="L350" s="41" t="s">
        <v>676</v>
      </c>
      <c r="M350" s="60" t="s">
        <v>14</v>
      </c>
      <c r="N350" s="42">
        <v>4927</v>
      </c>
      <c r="O350" s="42">
        <v>291769</v>
      </c>
      <c r="P350" s="390">
        <f t="shared" si="12"/>
        <v>4.0537787128301908E-3</v>
      </c>
    </row>
    <row r="351" spans="2:16" ht="21.95" customHeight="1">
      <c r="B351" s="43" t="s">
        <v>710</v>
      </c>
      <c r="C351" s="39">
        <v>4</v>
      </c>
      <c r="D351" s="41" t="s">
        <v>711</v>
      </c>
      <c r="E351" s="72" t="s">
        <v>695</v>
      </c>
      <c r="F351" s="42">
        <v>15004</v>
      </c>
      <c r="G351" s="42">
        <v>46924</v>
      </c>
      <c r="H351" s="276">
        <f t="shared" si="11"/>
        <v>3.3485933397955095E-4</v>
      </c>
      <c r="I351" s="272"/>
      <c r="J351" s="43" t="s">
        <v>667</v>
      </c>
      <c r="K351" s="275" t="s">
        <v>1289</v>
      </c>
      <c r="L351" s="41" t="s">
        <v>1225</v>
      </c>
      <c r="M351" s="60" t="s">
        <v>14</v>
      </c>
      <c r="N351" s="42">
        <v>738494</v>
      </c>
      <c r="O351" s="42">
        <v>13233755</v>
      </c>
      <c r="P351" s="390">
        <f t="shared" si="12"/>
        <v>0.18386708084069964</v>
      </c>
    </row>
    <row r="352" spans="2:16" ht="21.95" customHeight="1">
      <c r="B352" s="43" t="s">
        <v>712</v>
      </c>
      <c r="C352" s="39">
        <v>4</v>
      </c>
      <c r="D352" s="41" t="s">
        <v>713</v>
      </c>
      <c r="E352" s="72" t="s">
        <v>695</v>
      </c>
      <c r="F352" s="42">
        <v>816</v>
      </c>
      <c r="G352" s="42">
        <v>7208</v>
      </c>
      <c r="H352" s="276">
        <f t="shared" si="11"/>
        <v>5.1437773406457315E-5</v>
      </c>
      <c r="I352" s="272"/>
      <c r="J352" s="33" t="s">
        <v>681</v>
      </c>
      <c r="K352" s="277" t="s">
        <v>1294</v>
      </c>
      <c r="L352" s="31" t="s">
        <v>682</v>
      </c>
      <c r="M352" s="58"/>
      <c r="N352" s="32">
        <v>0</v>
      </c>
      <c r="O352" s="32">
        <v>820938312</v>
      </c>
      <c r="P352" s="391">
        <f t="shared" si="12"/>
        <v>11.405948725643743</v>
      </c>
    </row>
    <row r="353" spans="2:16" ht="21.95" customHeight="1">
      <c r="B353" s="43" t="s">
        <v>714</v>
      </c>
      <c r="C353" s="39">
        <v>4</v>
      </c>
      <c r="D353" s="41" t="s">
        <v>715</v>
      </c>
      <c r="E353" s="72" t="s">
        <v>695</v>
      </c>
      <c r="F353" s="42">
        <v>3217</v>
      </c>
      <c r="G353" s="42">
        <v>27984</v>
      </c>
      <c r="H353" s="276">
        <f t="shared" si="11"/>
        <v>1.9969959087212842E-4</v>
      </c>
      <c r="I353" s="272"/>
      <c r="J353" s="38" t="s">
        <v>683</v>
      </c>
      <c r="K353" s="274" t="s">
        <v>1295</v>
      </c>
      <c r="L353" s="36" t="s">
        <v>684</v>
      </c>
      <c r="M353" s="59" t="s">
        <v>35</v>
      </c>
      <c r="N353" s="37">
        <v>4022917</v>
      </c>
      <c r="O353" s="37">
        <v>9175383</v>
      </c>
      <c r="P353" s="389">
        <f t="shared" si="12"/>
        <v>0.127480891689878</v>
      </c>
    </row>
    <row r="354" spans="2:16" ht="21.95" customHeight="1">
      <c r="B354" s="43" t="s">
        <v>716</v>
      </c>
      <c r="C354" s="39">
        <v>4</v>
      </c>
      <c r="D354" s="41" t="s">
        <v>717</v>
      </c>
      <c r="E354" s="72" t="s">
        <v>695</v>
      </c>
      <c r="F354" s="42">
        <v>475</v>
      </c>
      <c r="G354" s="42">
        <v>39351</v>
      </c>
      <c r="H354" s="276">
        <f t="shared" si="11"/>
        <v>2.8081684535481439E-4</v>
      </c>
      <c r="I354" s="272"/>
      <c r="J354" s="38" t="s">
        <v>685</v>
      </c>
      <c r="K354" s="274" t="s">
        <v>1295</v>
      </c>
      <c r="L354" s="36" t="s">
        <v>686</v>
      </c>
      <c r="M354" s="59" t="s">
        <v>35</v>
      </c>
      <c r="N354" s="37">
        <v>186291303</v>
      </c>
      <c r="O354" s="37">
        <v>134909978</v>
      </c>
      <c r="P354" s="389">
        <f t="shared" si="12"/>
        <v>1.8744115960392957</v>
      </c>
    </row>
    <row r="355" spans="2:16" ht="21.95" customHeight="1">
      <c r="B355" s="43" t="s">
        <v>718</v>
      </c>
      <c r="C355" s="39">
        <v>3</v>
      </c>
      <c r="D355" s="41" t="s">
        <v>719</v>
      </c>
      <c r="E355" s="72" t="s">
        <v>35</v>
      </c>
      <c r="F355" s="42">
        <v>1793</v>
      </c>
      <c r="G355" s="42">
        <v>19676</v>
      </c>
      <c r="H355" s="276">
        <f t="shared" si="11"/>
        <v>1.4041199078044592E-4</v>
      </c>
      <c r="I355" s="272"/>
      <c r="J355" s="38" t="s">
        <v>689</v>
      </c>
      <c r="K355" s="274" t="s">
        <v>1295</v>
      </c>
      <c r="L355" s="36" t="s">
        <v>690</v>
      </c>
      <c r="M355" s="59" t="s">
        <v>35</v>
      </c>
      <c r="N355" s="37">
        <v>11295552</v>
      </c>
      <c r="O355" s="37">
        <v>20542416</v>
      </c>
      <c r="P355" s="389">
        <f t="shared" si="12"/>
        <v>0.28541211948802753</v>
      </c>
    </row>
    <row r="356" spans="2:16" ht="21.95" customHeight="1">
      <c r="B356" s="38" t="s">
        <v>720</v>
      </c>
      <c r="C356" s="34">
        <v>2</v>
      </c>
      <c r="D356" s="36" t="s">
        <v>721</v>
      </c>
      <c r="E356" s="88"/>
      <c r="F356" s="37">
        <v>0</v>
      </c>
      <c r="G356" s="37">
        <v>44900</v>
      </c>
      <c r="H356" s="89">
        <f t="shared" si="11"/>
        <v>3.2041565287873664E-4</v>
      </c>
      <c r="I356" s="272"/>
      <c r="J356" s="38" t="s">
        <v>691</v>
      </c>
      <c r="K356" s="274" t="s">
        <v>1295</v>
      </c>
      <c r="L356" s="36" t="s">
        <v>692</v>
      </c>
      <c r="M356" s="59"/>
      <c r="N356" s="37">
        <v>0</v>
      </c>
      <c r="O356" s="37">
        <v>401725568</v>
      </c>
      <c r="P356" s="389">
        <f t="shared" si="12"/>
        <v>5.581492742402439</v>
      </c>
    </row>
    <row r="357" spans="2:16" ht="21.95" customHeight="1">
      <c r="B357" s="38" t="s">
        <v>722</v>
      </c>
      <c r="C357" s="34">
        <v>2</v>
      </c>
      <c r="D357" s="36" t="s">
        <v>723</v>
      </c>
      <c r="E357" s="88"/>
      <c r="F357" s="37">
        <v>0</v>
      </c>
      <c r="G357" s="37">
        <v>120707596</v>
      </c>
      <c r="H357" s="89">
        <f t="shared" si="11"/>
        <v>0.86139428017289033</v>
      </c>
      <c r="I357" s="272"/>
      <c r="J357" s="43" t="s">
        <v>693</v>
      </c>
      <c r="K357" s="275" t="s">
        <v>1289</v>
      </c>
      <c r="L357" s="41" t="s">
        <v>1226</v>
      </c>
      <c r="M357" s="60" t="s">
        <v>695</v>
      </c>
      <c r="N357" s="42">
        <v>15074281</v>
      </c>
      <c r="O357" s="42">
        <v>166088662</v>
      </c>
      <c r="P357" s="390">
        <f t="shared" si="12"/>
        <v>2.3076018441234281</v>
      </c>
    </row>
    <row r="358" spans="2:16" ht="21.95" customHeight="1">
      <c r="B358" s="43" t="s">
        <v>724</v>
      </c>
      <c r="C358" s="39">
        <v>3</v>
      </c>
      <c r="D358" s="41" t="s">
        <v>725</v>
      </c>
      <c r="E358" s="72"/>
      <c r="F358" s="42">
        <v>0</v>
      </c>
      <c r="G358" s="42">
        <v>119734738</v>
      </c>
      <c r="H358" s="276">
        <f t="shared" si="11"/>
        <v>0.85445176500076792</v>
      </c>
      <c r="I358" s="272"/>
      <c r="J358" s="43" t="s">
        <v>696</v>
      </c>
      <c r="K358" s="275" t="s">
        <v>1284</v>
      </c>
      <c r="L358" s="41" t="s">
        <v>1227</v>
      </c>
      <c r="M358" s="60" t="s">
        <v>695</v>
      </c>
      <c r="N358" s="42">
        <v>3428867</v>
      </c>
      <c r="O358" s="42">
        <v>68780709</v>
      </c>
      <c r="P358" s="390">
        <f t="shared" si="12"/>
        <v>0.95562508010641256</v>
      </c>
    </row>
    <row r="359" spans="2:16" ht="21.95" customHeight="1">
      <c r="B359" s="43" t="s">
        <v>726</v>
      </c>
      <c r="C359" s="39">
        <v>4</v>
      </c>
      <c r="D359" s="41" t="s">
        <v>727</v>
      </c>
      <c r="E359" s="72" t="s">
        <v>35</v>
      </c>
      <c r="F359" s="42">
        <v>21566</v>
      </c>
      <c r="G359" s="42">
        <v>1089094</v>
      </c>
      <c r="H359" s="276">
        <f t="shared" si="11"/>
        <v>7.7719992217442045E-3</v>
      </c>
      <c r="I359" s="272"/>
      <c r="J359" s="43" t="s">
        <v>698</v>
      </c>
      <c r="K359" s="275" t="s">
        <v>1284</v>
      </c>
      <c r="L359" s="41" t="s">
        <v>1228</v>
      </c>
      <c r="M359" s="60" t="s">
        <v>695</v>
      </c>
      <c r="N359" s="42">
        <v>6703082</v>
      </c>
      <c r="O359" s="42">
        <v>89723574</v>
      </c>
      <c r="P359" s="390">
        <f t="shared" si="12"/>
        <v>1.2466009559625744</v>
      </c>
    </row>
    <row r="360" spans="2:16" ht="21.95" customHeight="1">
      <c r="B360" s="43" t="s">
        <v>728</v>
      </c>
      <c r="C360" s="39">
        <v>4</v>
      </c>
      <c r="D360" s="41" t="s">
        <v>729</v>
      </c>
      <c r="E360" s="72"/>
      <c r="F360" s="42">
        <v>0</v>
      </c>
      <c r="G360" s="42">
        <v>189638</v>
      </c>
      <c r="H360" s="276">
        <f t="shared" si="11"/>
        <v>1.3532958481206651E-3</v>
      </c>
      <c r="I360" s="272"/>
      <c r="J360" s="43" t="s">
        <v>700</v>
      </c>
      <c r="K360" s="275" t="s">
        <v>1284</v>
      </c>
      <c r="L360" s="41" t="s">
        <v>1229</v>
      </c>
      <c r="M360" s="60" t="s">
        <v>695</v>
      </c>
      <c r="N360" s="42">
        <v>659314</v>
      </c>
      <c r="O360" s="42">
        <v>3575199</v>
      </c>
      <c r="P360" s="390">
        <f t="shared" si="12"/>
        <v>4.9673082473915262E-2</v>
      </c>
    </row>
    <row r="361" spans="2:16" ht="21.95" customHeight="1">
      <c r="B361" s="43" t="s">
        <v>730</v>
      </c>
      <c r="C361" s="39">
        <v>4</v>
      </c>
      <c r="D361" s="41" t="s">
        <v>731</v>
      </c>
      <c r="E361" s="72" t="s">
        <v>695</v>
      </c>
      <c r="F361" s="42">
        <v>80</v>
      </c>
      <c r="G361" s="42">
        <v>17987</v>
      </c>
      <c r="H361" s="276">
        <f t="shared" si="11"/>
        <v>1.2835893871558657E-4</v>
      </c>
      <c r="I361" s="272"/>
      <c r="J361" s="43" t="s">
        <v>702</v>
      </c>
      <c r="K361" s="275" t="s">
        <v>1289</v>
      </c>
      <c r="L361" s="41" t="s">
        <v>1230</v>
      </c>
      <c r="M361" s="60" t="s">
        <v>35</v>
      </c>
      <c r="N361" s="42">
        <v>1853963</v>
      </c>
      <c r="O361" s="42">
        <v>9114082</v>
      </c>
      <c r="P361" s="390">
        <f t="shared" si="12"/>
        <v>0.1266291881542892</v>
      </c>
    </row>
    <row r="362" spans="2:16" ht="21.95" customHeight="1">
      <c r="B362" s="43" t="s">
        <v>732</v>
      </c>
      <c r="C362" s="39">
        <v>4</v>
      </c>
      <c r="D362" s="41" t="s">
        <v>733</v>
      </c>
      <c r="E362" s="72" t="s">
        <v>14</v>
      </c>
      <c r="F362" s="42">
        <v>3</v>
      </c>
      <c r="G362" s="42">
        <v>13753</v>
      </c>
      <c r="H362" s="276">
        <f t="shared" si="11"/>
        <v>9.8144242183547103E-5</v>
      </c>
      <c r="I362" s="272"/>
      <c r="J362" s="43" t="s">
        <v>704</v>
      </c>
      <c r="K362" s="275" t="s">
        <v>1289</v>
      </c>
      <c r="L362" s="41" t="s">
        <v>709</v>
      </c>
      <c r="M362" s="60"/>
      <c r="N362" s="42">
        <v>0</v>
      </c>
      <c r="O362" s="42">
        <v>207317784</v>
      </c>
      <c r="P362" s="390">
        <f t="shared" si="12"/>
        <v>2.8804308187995553</v>
      </c>
    </row>
    <row r="363" spans="2:16" ht="21.95" customHeight="1">
      <c r="B363" s="43" t="s">
        <v>734</v>
      </c>
      <c r="C363" s="39">
        <v>4</v>
      </c>
      <c r="D363" s="41" t="s">
        <v>735</v>
      </c>
      <c r="E363" s="72" t="s">
        <v>35</v>
      </c>
      <c r="F363" s="42">
        <v>10719</v>
      </c>
      <c r="G363" s="42">
        <v>271335</v>
      </c>
      <c r="H363" s="276">
        <f t="shared" si="11"/>
        <v>1.9363024760323388E-3</v>
      </c>
      <c r="I363" s="272"/>
      <c r="J363" s="43" t="s">
        <v>1231</v>
      </c>
      <c r="K363" s="275" t="s">
        <v>1284</v>
      </c>
      <c r="L363" s="41" t="s">
        <v>713</v>
      </c>
      <c r="M363" s="60" t="s">
        <v>695</v>
      </c>
      <c r="N363" s="42">
        <v>10235573</v>
      </c>
      <c r="O363" s="42">
        <v>9333986</v>
      </c>
      <c r="P363" s="390">
        <f t="shared" si="12"/>
        <v>0.12968448927972134</v>
      </c>
    </row>
    <row r="364" spans="2:16" ht="21.95" customHeight="1">
      <c r="B364" s="43" t="s">
        <v>736</v>
      </c>
      <c r="C364" s="39">
        <v>5</v>
      </c>
      <c r="D364" s="41" t="s">
        <v>737</v>
      </c>
      <c r="E364" s="72" t="s">
        <v>35</v>
      </c>
      <c r="F364" s="42">
        <v>1119</v>
      </c>
      <c r="G364" s="42">
        <v>37225</v>
      </c>
      <c r="H364" s="276">
        <f t="shared" si="11"/>
        <v>2.6564527123409737E-4</v>
      </c>
      <c r="I364" s="272"/>
      <c r="J364" s="43" t="s">
        <v>1232</v>
      </c>
      <c r="K364" s="275" t="s">
        <v>1284</v>
      </c>
      <c r="L364" s="41" t="s">
        <v>1229</v>
      </c>
      <c r="M364" s="60" t="s">
        <v>695</v>
      </c>
      <c r="N364" s="42">
        <v>13814954</v>
      </c>
      <c r="O364" s="42">
        <v>53783484</v>
      </c>
      <c r="P364" s="390">
        <f t="shared" si="12"/>
        <v>0.74725670835847247</v>
      </c>
    </row>
    <row r="365" spans="2:16" ht="21.95" customHeight="1">
      <c r="B365" s="43" t="s">
        <v>738</v>
      </c>
      <c r="C365" s="39">
        <v>4</v>
      </c>
      <c r="D365" s="41" t="s">
        <v>739</v>
      </c>
      <c r="E365" s="72"/>
      <c r="F365" s="42">
        <v>0</v>
      </c>
      <c r="G365" s="42">
        <v>32280</v>
      </c>
      <c r="H365" s="276">
        <f t="shared" si="11"/>
        <v>2.3035673218097145E-4</v>
      </c>
      <c r="I365" s="272"/>
      <c r="J365" s="43" t="s">
        <v>1233</v>
      </c>
      <c r="K365" s="275" t="s">
        <v>1284</v>
      </c>
      <c r="L365" s="41" t="s">
        <v>1234</v>
      </c>
      <c r="M365" s="60" t="s">
        <v>695</v>
      </c>
      <c r="N365" s="42">
        <v>8536653</v>
      </c>
      <c r="O365" s="42">
        <v>76294574</v>
      </c>
      <c r="P365" s="390">
        <f t="shared" si="12"/>
        <v>1.0600211810906839</v>
      </c>
    </row>
    <row r="366" spans="2:16" ht="21.95" customHeight="1">
      <c r="B366" s="43" t="s">
        <v>740</v>
      </c>
      <c r="C366" s="39">
        <v>5</v>
      </c>
      <c r="D366" s="41" t="s">
        <v>741</v>
      </c>
      <c r="E366" s="72" t="s">
        <v>14</v>
      </c>
      <c r="F366" s="42">
        <v>35</v>
      </c>
      <c r="G366" s="42">
        <v>12466</v>
      </c>
      <c r="H366" s="276">
        <f t="shared" si="11"/>
        <v>8.8959944961833649E-5</v>
      </c>
      <c r="I366" s="272"/>
      <c r="J366" s="38" t="s">
        <v>720</v>
      </c>
      <c r="K366" s="274" t="s">
        <v>1295</v>
      </c>
      <c r="L366" s="36" t="s">
        <v>721</v>
      </c>
      <c r="M366" s="59" t="s">
        <v>35</v>
      </c>
      <c r="N366" s="37">
        <v>20305657</v>
      </c>
      <c r="O366" s="37">
        <v>42567151</v>
      </c>
      <c r="P366" s="389">
        <f t="shared" si="12"/>
        <v>0.59141927548721196</v>
      </c>
    </row>
    <row r="367" spans="2:16" ht="21.95" customHeight="1">
      <c r="B367" s="43" t="s">
        <v>742</v>
      </c>
      <c r="C367" s="39">
        <v>4</v>
      </c>
      <c r="D367" s="41" t="s">
        <v>743</v>
      </c>
      <c r="E367" s="72"/>
      <c r="F367" s="42">
        <v>0</v>
      </c>
      <c r="G367" s="42">
        <v>87655793</v>
      </c>
      <c r="H367" s="276">
        <f t="shared" si="11"/>
        <v>0.62552980273270364</v>
      </c>
      <c r="I367" s="272"/>
      <c r="J367" s="38" t="s">
        <v>722</v>
      </c>
      <c r="K367" s="274" t="s">
        <v>1295</v>
      </c>
      <c r="L367" s="36" t="s">
        <v>723</v>
      </c>
      <c r="M367" s="59"/>
      <c r="N367" s="37">
        <v>0</v>
      </c>
      <c r="O367" s="37">
        <v>39514405</v>
      </c>
      <c r="P367" s="389">
        <f t="shared" si="12"/>
        <v>0.54900504796311755</v>
      </c>
    </row>
    <row r="368" spans="2:16" ht="21.95" customHeight="1">
      <c r="B368" s="43" t="s">
        <v>744</v>
      </c>
      <c r="C368" s="39">
        <v>5</v>
      </c>
      <c r="D368" s="41" t="s">
        <v>745</v>
      </c>
      <c r="E368" s="72" t="s">
        <v>35</v>
      </c>
      <c r="F368" s="42">
        <v>7445</v>
      </c>
      <c r="G368" s="42">
        <v>36291</v>
      </c>
      <c r="H368" s="276">
        <f t="shared" si="11"/>
        <v>2.5898005475773347E-4</v>
      </c>
      <c r="I368" s="272"/>
      <c r="J368" s="43" t="s">
        <v>724</v>
      </c>
      <c r="K368" s="275" t="s">
        <v>1289</v>
      </c>
      <c r="L368" s="41" t="s">
        <v>725</v>
      </c>
      <c r="M368" s="60"/>
      <c r="N368" s="42">
        <v>0</v>
      </c>
      <c r="O368" s="42">
        <v>34446350</v>
      </c>
      <c r="P368" s="390">
        <f t="shared" si="12"/>
        <v>0.47859053005870472</v>
      </c>
    </row>
    <row r="369" spans="2:16" ht="21.95" customHeight="1">
      <c r="B369" s="43" t="s">
        <v>746</v>
      </c>
      <c r="C369" s="39">
        <v>3</v>
      </c>
      <c r="D369" s="41" t="s">
        <v>747</v>
      </c>
      <c r="E369" s="72"/>
      <c r="F369" s="42">
        <v>0</v>
      </c>
      <c r="G369" s="42">
        <v>972858</v>
      </c>
      <c r="H369" s="276">
        <f t="shared" si="11"/>
        <v>6.9425151721225382E-3</v>
      </c>
      <c r="I369" s="272"/>
      <c r="J369" s="43" t="s">
        <v>1235</v>
      </c>
      <c r="K369" s="275" t="s">
        <v>1284</v>
      </c>
      <c r="L369" s="41" t="s">
        <v>743</v>
      </c>
      <c r="M369" s="60"/>
      <c r="N369" s="42">
        <v>0</v>
      </c>
      <c r="O369" s="42">
        <v>15139175</v>
      </c>
      <c r="P369" s="390">
        <f t="shared" si="12"/>
        <v>0.21034059596739546</v>
      </c>
    </row>
    <row r="370" spans="2:16" ht="21.95" customHeight="1">
      <c r="B370" s="43" t="s">
        <v>748</v>
      </c>
      <c r="C370" s="39">
        <v>4</v>
      </c>
      <c r="D370" s="41" t="s">
        <v>749</v>
      </c>
      <c r="E370" s="72" t="s">
        <v>14</v>
      </c>
      <c r="F370" s="42">
        <v>2569</v>
      </c>
      <c r="G370" s="42">
        <v>33145</v>
      </c>
      <c r="H370" s="276">
        <f t="shared" si="11"/>
        <v>2.3652955043798946E-4</v>
      </c>
      <c r="I370" s="272"/>
      <c r="J370" s="43" t="s">
        <v>1236</v>
      </c>
      <c r="K370" s="275" t="s">
        <v>1292</v>
      </c>
      <c r="L370" s="41" t="s">
        <v>1237</v>
      </c>
      <c r="M370" s="60" t="s">
        <v>14</v>
      </c>
      <c r="N370" s="42">
        <v>309340</v>
      </c>
      <c r="O370" s="42">
        <v>742468</v>
      </c>
      <c r="P370" s="390">
        <f t="shared" si="12"/>
        <v>1.031569828651298E-2</v>
      </c>
    </row>
    <row r="371" spans="2:16" ht="21.95" customHeight="1">
      <c r="B371" s="43" t="s">
        <v>750</v>
      </c>
      <c r="C371" s="39">
        <v>4</v>
      </c>
      <c r="D371" s="41" t="s">
        <v>751</v>
      </c>
      <c r="E371" s="72"/>
      <c r="F371" s="42">
        <v>0</v>
      </c>
      <c r="G371" s="42">
        <v>482918</v>
      </c>
      <c r="H371" s="276">
        <f t="shared" si="11"/>
        <v>3.4462023665232456E-3</v>
      </c>
      <c r="I371" s="272"/>
      <c r="J371" s="43" t="s">
        <v>728</v>
      </c>
      <c r="K371" s="275" t="s">
        <v>1284</v>
      </c>
      <c r="L371" s="41" t="s">
        <v>739</v>
      </c>
      <c r="M371" s="60" t="s">
        <v>35</v>
      </c>
      <c r="N371" s="42">
        <v>10833</v>
      </c>
      <c r="O371" s="42">
        <v>85798</v>
      </c>
      <c r="P371" s="390">
        <f t="shared" si="12"/>
        <v>1.1920598350181296E-3</v>
      </c>
    </row>
    <row r="372" spans="2:16" ht="21.95" customHeight="1">
      <c r="B372" s="38" t="s">
        <v>752</v>
      </c>
      <c r="C372" s="34">
        <v>2</v>
      </c>
      <c r="D372" s="36" t="s">
        <v>753</v>
      </c>
      <c r="E372" s="88"/>
      <c r="F372" s="37">
        <v>0</v>
      </c>
      <c r="G372" s="37">
        <v>141548747</v>
      </c>
      <c r="H372" s="89">
        <f t="shared" si="11"/>
        <v>1.0101210286007152</v>
      </c>
      <c r="I372" s="272"/>
      <c r="J372" s="43" t="s">
        <v>746</v>
      </c>
      <c r="K372" s="275" t="s">
        <v>1289</v>
      </c>
      <c r="L372" s="41" t="s">
        <v>747</v>
      </c>
      <c r="M372" s="60"/>
      <c r="N372" s="42">
        <v>0</v>
      </c>
      <c r="O372" s="42">
        <v>5068055</v>
      </c>
      <c r="P372" s="390">
        <f t="shared" si="12"/>
        <v>7.0414517904412777E-2</v>
      </c>
    </row>
    <row r="373" spans="2:16" ht="21.95" customHeight="1">
      <c r="B373" s="43" t="s">
        <v>754</v>
      </c>
      <c r="C373" s="39">
        <v>3</v>
      </c>
      <c r="D373" s="41" t="s">
        <v>755</v>
      </c>
      <c r="E373" s="72"/>
      <c r="F373" s="42">
        <v>0</v>
      </c>
      <c r="G373" s="42">
        <v>34525543</v>
      </c>
      <c r="H373" s="276">
        <f t="shared" si="11"/>
        <v>0.24638138978480836</v>
      </c>
      <c r="I373" s="272"/>
      <c r="J373" s="43" t="s">
        <v>748</v>
      </c>
      <c r="K373" s="275" t="s">
        <v>1284</v>
      </c>
      <c r="L373" s="41" t="s">
        <v>1238</v>
      </c>
      <c r="M373" s="60"/>
      <c r="N373" s="42">
        <v>0</v>
      </c>
      <c r="O373" s="42">
        <v>4901820</v>
      </c>
      <c r="P373" s="390">
        <f t="shared" si="12"/>
        <v>6.8104882870096833E-2</v>
      </c>
    </row>
    <row r="374" spans="2:16" ht="21.95" customHeight="1">
      <c r="B374" s="43" t="s">
        <v>756</v>
      </c>
      <c r="C374" s="39">
        <v>4</v>
      </c>
      <c r="D374" s="41" t="s">
        <v>757</v>
      </c>
      <c r="E374" s="72" t="s">
        <v>239</v>
      </c>
      <c r="F374" s="42">
        <v>7771</v>
      </c>
      <c r="G374" s="42">
        <v>18958</v>
      </c>
      <c r="H374" s="276">
        <f t="shared" si="11"/>
        <v>1.3528819481681715E-4</v>
      </c>
      <c r="I374" s="272"/>
      <c r="J374" s="43" t="s">
        <v>1239</v>
      </c>
      <c r="K374" s="275" t="s">
        <v>1292</v>
      </c>
      <c r="L374" s="41" t="s">
        <v>1240</v>
      </c>
      <c r="M374" s="60" t="s">
        <v>14</v>
      </c>
      <c r="N374" s="42">
        <v>391511</v>
      </c>
      <c r="O374" s="42">
        <v>384153</v>
      </c>
      <c r="P374" s="390">
        <f t="shared" si="12"/>
        <v>5.3373430826093799E-3</v>
      </c>
    </row>
    <row r="375" spans="2:16" ht="21.95" customHeight="1">
      <c r="B375" s="43" t="s">
        <v>758</v>
      </c>
      <c r="C375" s="39">
        <v>3</v>
      </c>
      <c r="D375" s="41" t="s">
        <v>759</v>
      </c>
      <c r="E375" s="72" t="s">
        <v>14</v>
      </c>
      <c r="F375" s="42">
        <v>125477</v>
      </c>
      <c r="G375" s="42">
        <v>778350</v>
      </c>
      <c r="H375" s="276">
        <f t="shared" si="11"/>
        <v>5.5544660004045576E-3</v>
      </c>
      <c r="I375" s="272"/>
      <c r="J375" s="38" t="s">
        <v>752</v>
      </c>
      <c r="K375" s="274" t="s">
        <v>1295</v>
      </c>
      <c r="L375" s="36" t="s">
        <v>753</v>
      </c>
      <c r="M375" s="59"/>
      <c r="N375" s="37">
        <v>0</v>
      </c>
      <c r="O375" s="37">
        <v>172503411</v>
      </c>
      <c r="P375" s="389">
        <f t="shared" si="12"/>
        <v>2.3967270525737732</v>
      </c>
    </row>
    <row r="376" spans="2:16" ht="21.95" customHeight="1">
      <c r="B376" s="43" t="s">
        <v>760</v>
      </c>
      <c r="C376" s="39">
        <v>3</v>
      </c>
      <c r="D376" s="41" t="s">
        <v>761</v>
      </c>
      <c r="E376" s="72"/>
      <c r="F376" s="42">
        <v>0</v>
      </c>
      <c r="G376" s="42">
        <v>10150304</v>
      </c>
      <c r="H376" s="276">
        <f t="shared" si="11"/>
        <v>7.2434661093043473E-2</v>
      </c>
      <c r="I376" s="272"/>
      <c r="J376" s="43" t="s">
        <v>754</v>
      </c>
      <c r="K376" s="275" t="s">
        <v>1289</v>
      </c>
      <c r="L376" s="41" t="s">
        <v>755</v>
      </c>
      <c r="M376" s="60"/>
      <c r="N376" s="42">
        <v>0</v>
      </c>
      <c r="O376" s="42">
        <v>299795</v>
      </c>
      <c r="P376" s="390">
        <f t="shared" si="12"/>
        <v>4.1652903125860763E-3</v>
      </c>
    </row>
    <row r="377" spans="2:16" ht="21.95" customHeight="1">
      <c r="B377" s="43" t="s">
        <v>762</v>
      </c>
      <c r="C377" s="39">
        <v>3</v>
      </c>
      <c r="D377" s="41" t="s">
        <v>763</v>
      </c>
      <c r="E377" s="72" t="s">
        <v>35</v>
      </c>
      <c r="F377" s="42">
        <v>234584</v>
      </c>
      <c r="G377" s="42">
        <v>504742</v>
      </c>
      <c r="H377" s="276">
        <f t="shared" si="11"/>
        <v>3.6019429279581135E-3</v>
      </c>
      <c r="I377" s="272"/>
      <c r="J377" s="43" t="s">
        <v>756</v>
      </c>
      <c r="K377" s="275" t="s">
        <v>1284</v>
      </c>
      <c r="L377" s="41" t="s">
        <v>1241</v>
      </c>
      <c r="M377" s="60"/>
      <c r="N377" s="42">
        <v>0</v>
      </c>
      <c r="O377" s="42">
        <v>247731</v>
      </c>
      <c r="P377" s="390">
        <f t="shared" si="12"/>
        <v>3.4419237626620233E-3</v>
      </c>
    </row>
    <row r="378" spans="2:16" ht="21.95" customHeight="1">
      <c r="B378" s="43" t="s">
        <v>764</v>
      </c>
      <c r="C378" s="275" t="s">
        <v>1289</v>
      </c>
      <c r="D378" s="41" t="s">
        <v>765</v>
      </c>
      <c r="E378" s="72" t="s">
        <v>35</v>
      </c>
      <c r="F378" s="42">
        <v>237</v>
      </c>
      <c r="G378" s="42">
        <v>2000</v>
      </c>
      <c r="H378" s="276">
        <f t="shared" si="11"/>
        <v>1.4272412154954861E-5</v>
      </c>
      <c r="I378" s="272"/>
      <c r="J378" s="43" t="s">
        <v>758</v>
      </c>
      <c r="K378" s="275" t="s">
        <v>1289</v>
      </c>
      <c r="L378" s="41" t="s">
        <v>759</v>
      </c>
      <c r="M378" s="60"/>
      <c r="N378" s="42">
        <v>0</v>
      </c>
      <c r="O378" s="42">
        <v>879294</v>
      </c>
      <c r="P378" s="390">
        <f t="shared" si="12"/>
        <v>1.2216730699694995E-2</v>
      </c>
    </row>
    <row r="379" spans="2:16" ht="21.95" customHeight="1">
      <c r="B379" s="43" t="s">
        <v>766</v>
      </c>
      <c r="C379" s="39">
        <v>3</v>
      </c>
      <c r="D379" s="41" t="s">
        <v>767</v>
      </c>
      <c r="E379" s="72" t="s">
        <v>35</v>
      </c>
      <c r="F379" s="42">
        <v>27073320</v>
      </c>
      <c r="G379" s="42">
        <v>58189976</v>
      </c>
      <c r="H379" s="276">
        <f t="shared" ref="H379:H402" si="13">G379/$G$402*100</f>
        <v>0.41525566037946582</v>
      </c>
      <c r="I379" s="272"/>
      <c r="J379" s="43" t="s">
        <v>760</v>
      </c>
      <c r="K379" s="275" t="s">
        <v>1289</v>
      </c>
      <c r="L379" s="41" t="s">
        <v>763</v>
      </c>
      <c r="M379" s="60" t="s">
        <v>35</v>
      </c>
      <c r="N379" s="42">
        <v>726244</v>
      </c>
      <c r="O379" s="42">
        <v>583760</v>
      </c>
      <c r="P379" s="390">
        <f t="shared" si="12"/>
        <v>8.1106418481804166E-3</v>
      </c>
    </row>
    <row r="380" spans="2:16" ht="21.95" customHeight="1">
      <c r="B380" s="43" t="s">
        <v>768</v>
      </c>
      <c r="C380" s="39">
        <v>4</v>
      </c>
      <c r="D380" s="41" t="s">
        <v>769</v>
      </c>
      <c r="E380" s="72" t="s">
        <v>35</v>
      </c>
      <c r="F380" s="42">
        <v>253170</v>
      </c>
      <c r="G380" s="42">
        <v>324483</v>
      </c>
      <c r="H380" s="276">
        <f t="shared" si="13"/>
        <v>2.315577556638109E-3</v>
      </c>
      <c r="I380" s="272"/>
      <c r="J380" s="43" t="s">
        <v>762</v>
      </c>
      <c r="K380" s="275" t="s">
        <v>1289</v>
      </c>
      <c r="L380" s="41" t="s">
        <v>767</v>
      </c>
      <c r="M380" s="60" t="s">
        <v>35</v>
      </c>
      <c r="N380" s="42">
        <v>153948351</v>
      </c>
      <c r="O380" s="42">
        <v>89930327</v>
      </c>
      <c r="P380" s="390">
        <f t="shared" si="12"/>
        <v>1.2494735397881822</v>
      </c>
    </row>
    <row r="381" spans="2:16" ht="21.95" customHeight="1">
      <c r="B381" s="43" t="s">
        <v>770</v>
      </c>
      <c r="C381" s="39">
        <v>4</v>
      </c>
      <c r="D381" s="41" t="s">
        <v>771</v>
      </c>
      <c r="E381" s="72" t="s">
        <v>35</v>
      </c>
      <c r="F381" s="42">
        <v>9053439</v>
      </c>
      <c r="G381" s="42">
        <v>8316917</v>
      </c>
      <c r="H381" s="276">
        <f t="shared" si="13"/>
        <v>5.9351233641275356E-2</v>
      </c>
      <c r="I381" s="272"/>
      <c r="J381" s="43" t="s">
        <v>764</v>
      </c>
      <c r="K381" s="275" t="s">
        <v>1289</v>
      </c>
      <c r="L381" s="41" t="s">
        <v>1242</v>
      </c>
      <c r="M381" s="60" t="s">
        <v>35</v>
      </c>
      <c r="N381" s="42">
        <v>11562757</v>
      </c>
      <c r="O381" s="42">
        <v>24462508</v>
      </c>
      <c r="P381" s="390">
        <f t="shared" si="12"/>
        <v>0.33987707464754047</v>
      </c>
    </row>
    <row r="382" spans="2:16" ht="21.95" customHeight="1">
      <c r="B382" s="43" t="s">
        <v>772</v>
      </c>
      <c r="C382" s="39">
        <v>3</v>
      </c>
      <c r="D382" s="41" t="s">
        <v>773</v>
      </c>
      <c r="E382" s="72" t="s">
        <v>35</v>
      </c>
      <c r="F382" s="42">
        <v>176797</v>
      </c>
      <c r="G382" s="42">
        <v>436594</v>
      </c>
      <c r="H382" s="276">
        <f t="shared" si="13"/>
        <v>3.1156247561901817E-3</v>
      </c>
      <c r="I382" s="272"/>
      <c r="J382" s="43" t="s">
        <v>1243</v>
      </c>
      <c r="K382" s="275" t="s">
        <v>1284</v>
      </c>
      <c r="L382" s="41" t="s">
        <v>1244</v>
      </c>
      <c r="M382" s="60" t="s">
        <v>35</v>
      </c>
      <c r="N382" s="42">
        <v>3191677</v>
      </c>
      <c r="O382" s="42">
        <v>10616096</v>
      </c>
      <c r="P382" s="390">
        <f t="shared" si="12"/>
        <v>0.14749786296063574</v>
      </c>
    </row>
    <row r="383" spans="2:16" ht="21.95" customHeight="1">
      <c r="B383" s="43" t="s">
        <v>774</v>
      </c>
      <c r="C383" s="39">
        <v>3</v>
      </c>
      <c r="D383" s="41" t="s">
        <v>775</v>
      </c>
      <c r="E383" s="72" t="s">
        <v>35</v>
      </c>
      <c r="F383" s="42">
        <v>95382</v>
      </c>
      <c r="G383" s="42">
        <v>301797</v>
      </c>
      <c r="H383" s="276">
        <f t="shared" si="13"/>
        <v>2.1536855855644561E-3</v>
      </c>
      <c r="I383" s="272"/>
      <c r="J383" s="43" t="s">
        <v>766</v>
      </c>
      <c r="K383" s="275" t="s">
        <v>1289</v>
      </c>
      <c r="L383" s="41" t="s">
        <v>777</v>
      </c>
      <c r="M383" s="60"/>
      <c r="N383" s="42">
        <v>0</v>
      </c>
      <c r="O383" s="42">
        <v>13510911</v>
      </c>
      <c r="P383" s="390">
        <f t="shared" si="12"/>
        <v>0.18771782952521776</v>
      </c>
    </row>
    <row r="384" spans="2:16" ht="21.95" customHeight="1">
      <c r="B384" s="43" t="s">
        <v>776</v>
      </c>
      <c r="C384" s="39">
        <v>3</v>
      </c>
      <c r="D384" s="41" t="s">
        <v>777</v>
      </c>
      <c r="E384" s="72"/>
      <c r="F384" s="42">
        <v>0</v>
      </c>
      <c r="G384" s="42">
        <v>2299358</v>
      </c>
      <c r="H384" s="276">
        <f t="shared" si="13"/>
        <v>1.640869253389635E-2</v>
      </c>
      <c r="I384" s="272"/>
      <c r="J384" s="43" t="s">
        <v>768</v>
      </c>
      <c r="K384" s="275" t="s">
        <v>1284</v>
      </c>
      <c r="L384" s="41" t="s">
        <v>1245</v>
      </c>
      <c r="M384" s="60"/>
      <c r="N384" s="42">
        <v>0</v>
      </c>
      <c r="O384" s="42">
        <v>3088877</v>
      </c>
      <c r="P384" s="390">
        <f t="shared" si="12"/>
        <v>4.2916224236127828E-2</v>
      </c>
    </row>
    <row r="385" spans="2:16" ht="21.95" customHeight="1">
      <c r="B385" s="43" t="s">
        <v>778</v>
      </c>
      <c r="C385" s="39">
        <v>4</v>
      </c>
      <c r="D385" s="41" t="s">
        <v>779</v>
      </c>
      <c r="E385" s="72"/>
      <c r="F385" s="42">
        <v>0</v>
      </c>
      <c r="G385" s="42">
        <v>599815</v>
      </c>
      <c r="H385" s="276">
        <f t="shared" si="13"/>
        <v>4.2804034483621255E-3</v>
      </c>
      <c r="I385" s="272"/>
      <c r="J385" s="43" t="s">
        <v>1246</v>
      </c>
      <c r="K385" s="275" t="s">
        <v>1289</v>
      </c>
      <c r="L385" s="41" t="s">
        <v>783</v>
      </c>
      <c r="M385" s="60"/>
      <c r="N385" s="42">
        <v>0</v>
      </c>
      <c r="O385" s="42">
        <v>3648440</v>
      </c>
      <c r="P385" s="390">
        <f t="shared" si="12"/>
        <v>5.0690677923419483E-2</v>
      </c>
    </row>
    <row r="386" spans="2:16" ht="21.95" customHeight="1">
      <c r="B386" s="43" t="s">
        <v>780</v>
      </c>
      <c r="C386" s="39">
        <v>5</v>
      </c>
      <c r="D386" s="41" t="s">
        <v>781</v>
      </c>
      <c r="E386" s="72" t="s">
        <v>695</v>
      </c>
      <c r="F386" s="42">
        <v>991</v>
      </c>
      <c r="G386" s="42">
        <v>22147</v>
      </c>
      <c r="H386" s="276">
        <f t="shared" si="13"/>
        <v>1.5804555599789266E-4</v>
      </c>
      <c r="I386" s="272"/>
      <c r="J386" s="43" t="s">
        <v>1247</v>
      </c>
      <c r="K386" s="275" t="s">
        <v>1284</v>
      </c>
      <c r="L386" s="41" t="s">
        <v>1248</v>
      </c>
      <c r="M386" s="60"/>
      <c r="N386" s="42">
        <v>0</v>
      </c>
      <c r="O386" s="42">
        <v>2495392</v>
      </c>
      <c r="P386" s="390">
        <f t="shared" si="12"/>
        <v>3.4670465230256652E-2</v>
      </c>
    </row>
    <row r="387" spans="2:16" ht="21.95" customHeight="1">
      <c r="B387" s="43" t="s">
        <v>782</v>
      </c>
      <c r="C387" s="39">
        <v>3</v>
      </c>
      <c r="D387" s="41" t="s">
        <v>783</v>
      </c>
      <c r="E387" s="72"/>
      <c r="F387" s="42">
        <v>0</v>
      </c>
      <c r="G387" s="42">
        <v>24005580</v>
      </c>
      <c r="H387" s="276">
        <f t="shared" si="13"/>
        <v>0.17130876588937066</v>
      </c>
      <c r="I387" s="272"/>
      <c r="J387" s="43" t="s">
        <v>772</v>
      </c>
      <c r="K387" s="275" t="s">
        <v>1289</v>
      </c>
      <c r="L387" s="41" t="s">
        <v>1249</v>
      </c>
      <c r="M387" s="60" t="s">
        <v>35</v>
      </c>
      <c r="N387" s="42">
        <v>16834</v>
      </c>
      <c r="O387" s="42">
        <v>41961</v>
      </c>
      <c r="P387" s="390">
        <f t="shared" si="12"/>
        <v>5.8299753767215715E-4</v>
      </c>
    </row>
    <row r="388" spans="2:16" ht="21.95" customHeight="1">
      <c r="B388" s="43" t="s">
        <v>784</v>
      </c>
      <c r="C388" s="39">
        <v>4</v>
      </c>
      <c r="D388" s="41" t="s">
        <v>785</v>
      </c>
      <c r="E388" s="72"/>
      <c r="F388" s="42">
        <v>0</v>
      </c>
      <c r="G388" s="42">
        <v>21110091</v>
      </c>
      <c r="H388" s="276">
        <f t="shared" si="13"/>
        <v>0.15064595969030162</v>
      </c>
      <c r="I388" s="272"/>
      <c r="J388" s="43" t="s">
        <v>776</v>
      </c>
      <c r="K388" s="275" t="s">
        <v>1289</v>
      </c>
      <c r="L388" s="41" t="s">
        <v>1250</v>
      </c>
      <c r="M388" s="60" t="s">
        <v>18</v>
      </c>
      <c r="N388" s="42">
        <v>80</v>
      </c>
      <c r="O388" s="42">
        <v>77321</v>
      </c>
      <c r="P388" s="390">
        <f t="shared" si="12"/>
        <v>1.0742821336562249E-3</v>
      </c>
    </row>
    <row r="389" spans="2:16" ht="21.95" customHeight="1">
      <c r="B389" s="43" t="s">
        <v>786</v>
      </c>
      <c r="C389" s="39">
        <v>5</v>
      </c>
      <c r="D389" s="41" t="s">
        <v>787</v>
      </c>
      <c r="E389" s="72" t="s">
        <v>695</v>
      </c>
      <c r="F389" s="42">
        <v>2823149</v>
      </c>
      <c r="G389" s="42">
        <v>1573305</v>
      </c>
      <c r="H389" s="276">
        <f t="shared" si="13"/>
        <v>1.1227428702725629E-2</v>
      </c>
      <c r="I389" s="272"/>
      <c r="J389" s="33" t="s">
        <v>806</v>
      </c>
      <c r="K389" s="277" t="s">
        <v>1294</v>
      </c>
      <c r="L389" s="31" t="s">
        <v>807</v>
      </c>
      <c r="M389" s="58"/>
      <c r="N389" s="32">
        <v>0</v>
      </c>
      <c r="O389" s="32">
        <v>36902461</v>
      </c>
      <c r="P389" s="391">
        <f t="shared" si="12"/>
        <v>0.51271523312225187</v>
      </c>
    </row>
    <row r="390" spans="2:16" ht="21.95" customHeight="1">
      <c r="B390" s="43" t="s">
        <v>788</v>
      </c>
      <c r="C390" s="39">
        <v>3</v>
      </c>
      <c r="D390" s="41" t="s">
        <v>789</v>
      </c>
      <c r="E390" s="72" t="s">
        <v>35</v>
      </c>
      <c r="F390" s="42">
        <v>24028</v>
      </c>
      <c r="G390" s="42">
        <v>201469</v>
      </c>
      <c r="H390" s="276">
        <f t="shared" si="13"/>
        <v>1.4377243022233005E-3</v>
      </c>
      <c r="I390" s="272"/>
      <c r="J390" s="38" t="s">
        <v>808</v>
      </c>
      <c r="K390" s="274" t="s">
        <v>1295</v>
      </c>
      <c r="L390" s="36" t="s">
        <v>1251</v>
      </c>
      <c r="M390" s="59"/>
      <c r="N390" s="37">
        <v>0</v>
      </c>
      <c r="O390" s="37">
        <v>36830594</v>
      </c>
      <c r="P390" s="389">
        <f t="shared" si="12"/>
        <v>0.51171672774726351</v>
      </c>
    </row>
    <row r="391" spans="2:16" ht="21.95" customHeight="1" thickBot="1">
      <c r="B391" s="43" t="s">
        <v>790</v>
      </c>
      <c r="C391" s="39">
        <v>4</v>
      </c>
      <c r="D391" s="41" t="s">
        <v>791</v>
      </c>
      <c r="E391" s="72" t="s">
        <v>35</v>
      </c>
      <c r="F391" s="42">
        <v>408</v>
      </c>
      <c r="G391" s="42">
        <v>15497</v>
      </c>
      <c r="H391" s="276">
        <f t="shared" si="13"/>
        <v>1.1058978558266775E-4</v>
      </c>
      <c r="I391" s="272"/>
      <c r="J391" s="139" t="s">
        <v>810</v>
      </c>
      <c r="K391" s="278" t="s">
        <v>1295</v>
      </c>
      <c r="L391" s="140" t="s">
        <v>811</v>
      </c>
      <c r="M391" s="141" t="s">
        <v>35</v>
      </c>
      <c r="N391" s="142">
        <v>2</v>
      </c>
      <c r="O391" s="142">
        <v>8430</v>
      </c>
      <c r="P391" s="392">
        <f t="shared" ref="P391:P392" si="14">O391/$O$392*100</f>
        <v>1.1712469299054562E-4</v>
      </c>
    </row>
    <row r="392" spans="2:16" ht="21.95" customHeight="1" thickBot="1">
      <c r="B392" s="43" t="s">
        <v>792</v>
      </c>
      <c r="C392" s="39">
        <v>3</v>
      </c>
      <c r="D392" s="41" t="s">
        <v>793</v>
      </c>
      <c r="E392" s="72"/>
      <c r="F392" s="42">
        <v>0</v>
      </c>
      <c r="G392" s="42">
        <v>104298</v>
      </c>
      <c r="H392" s="276">
        <f t="shared" si="13"/>
        <v>7.4429202146874109E-4</v>
      </c>
      <c r="I392" s="272"/>
      <c r="J392" s="101" t="s">
        <v>1279</v>
      </c>
      <c r="K392" s="135"/>
      <c r="L392" s="135"/>
      <c r="M392" s="136"/>
      <c r="N392" s="137"/>
      <c r="O392" s="137">
        <f>O6+O74+O85+O163+O183+O227+O279+O352+O389+O190</f>
        <v>7197457500</v>
      </c>
      <c r="P392" s="393">
        <f t="shared" si="14"/>
        <v>100</v>
      </c>
    </row>
    <row r="393" spans="2:16" ht="21.95" customHeight="1">
      <c r="B393" s="43" t="s">
        <v>794</v>
      </c>
      <c r="C393" s="39">
        <v>4</v>
      </c>
      <c r="D393" s="41" t="s">
        <v>795</v>
      </c>
      <c r="E393" s="72"/>
      <c r="F393" s="42">
        <v>0</v>
      </c>
      <c r="G393" s="42">
        <v>104298</v>
      </c>
      <c r="H393" s="276">
        <f t="shared" si="13"/>
        <v>7.4429202146874109E-4</v>
      </c>
      <c r="I393" s="280"/>
      <c r="J393" s="279"/>
      <c r="K393" s="279"/>
      <c r="L393" s="201"/>
      <c r="M393" s="240"/>
      <c r="N393" s="90"/>
      <c r="O393" s="90"/>
      <c r="P393" s="280"/>
    </row>
    <row r="394" spans="2:16" ht="21.95" customHeight="1">
      <c r="B394" s="43" t="s">
        <v>796</v>
      </c>
      <c r="C394" s="39">
        <v>3</v>
      </c>
      <c r="D394" s="41" t="s">
        <v>797</v>
      </c>
      <c r="E394" s="72"/>
      <c r="F394" s="42">
        <v>0</v>
      </c>
      <c r="G394" s="42">
        <v>15996</v>
      </c>
      <c r="H394" s="276">
        <f t="shared" si="13"/>
        <v>1.1415075241532899E-4</v>
      </c>
      <c r="I394" s="280"/>
      <c r="J394" s="279"/>
      <c r="K394" s="279"/>
      <c r="L394" s="201"/>
      <c r="M394" s="240"/>
      <c r="N394" s="90"/>
      <c r="O394" s="90"/>
      <c r="P394" s="280"/>
    </row>
    <row r="395" spans="2:16" ht="21.95" customHeight="1">
      <c r="B395" s="43" t="s">
        <v>798</v>
      </c>
      <c r="C395" s="39">
        <v>3</v>
      </c>
      <c r="D395" s="41" t="s">
        <v>799</v>
      </c>
      <c r="E395" s="72" t="s">
        <v>35</v>
      </c>
      <c r="F395" s="42">
        <v>254364</v>
      </c>
      <c r="G395" s="42">
        <v>965350</v>
      </c>
      <c r="H395" s="276">
        <f t="shared" si="13"/>
        <v>6.8889365368928375E-3</v>
      </c>
      <c r="I395" s="282"/>
      <c r="J395" s="279"/>
      <c r="K395" s="279"/>
      <c r="L395" s="201"/>
      <c r="M395" s="240"/>
      <c r="N395" s="91"/>
      <c r="O395" s="91"/>
      <c r="P395" s="280"/>
    </row>
    <row r="396" spans="2:16" ht="21.95" customHeight="1">
      <c r="B396" s="43" t="s">
        <v>800</v>
      </c>
      <c r="C396" s="39">
        <v>4</v>
      </c>
      <c r="D396" s="41" t="s">
        <v>801</v>
      </c>
      <c r="E396" s="72" t="s">
        <v>35</v>
      </c>
      <c r="F396" s="42">
        <v>123772</v>
      </c>
      <c r="G396" s="42">
        <v>454773</v>
      </c>
      <c r="H396" s="276">
        <f t="shared" si="13"/>
        <v>3.2453538464726436E-3</v>
      </c>
      <c r="J396" s="279"/>
      <c r="K396" s="279"/>
      <c r="L396" s="201"/>
      <c r="M396" s="240"/>
      <c r="N396" s="91"/>
      <c r="O396" s="91"/>
      <c r="P396" s="280"/>
    </row>
    <row r="397" spans="2:16" ht="21.95" customHeight="1">
      <c r="B397" s="43" t="s">
        <v>802</v>
      </c>
      <c r="C397" s="39">
        <v>4</v>
      </c>
      <c r="D397" s="41" t="s">
        <v>803</v>
      </c>
      <c r="E397" s="72" t="s">
        <v>35</v>
      </c>
      <c r="F397" s="42">
        <v>130592</v>
      </c>
      <c r="G397" s="42">
        <v>510577</v>
      </c>
      <c r="H397" s="276">
        <f t="shared" si="13"/>
        <v>3.6435826904201944E-3</v>
      </c>
      <c r="J397" s="279"/>
      <c r="K397" s="279"/>
      <c r="L397" s="201"/>
      <c r="M397" s="240"/>
      <c r="N397" s="91"/>
      <c r="O397" s="91"/>
      <c r="P397" s="280"/>
    </row>
    <row r="398" spans="2:16" ht="21.95" customHeight="1">
      <c r="B398" s="43" t="s">
        <v>804</v>
      </c>
      <c r="C398" s="39">
        <v>3</v>
      </c>
      <c r="D398" s="41" t="s">
        <v>805</v>
      </c>
      <c r="E398" s="72" t="s">
        <v>35</v>
      </c>
      <c r="F398" s="42">
        <v>10512</v>
      </c>
      <c r="G398" s="42">
        <v>58587</v>
      </c>
      <c r="H398" s="276">
        <f t="shared" si="13"/>
        <v>4.1808890546117023E-4</v>
      </c>
      <c r="J398" s="285"/>
      <c r="K398" s="285"/>
      <c r="L398" s="285"/>
      <c r="M398" s="286"/>
      <c r="N398" s="25"/>
      <c r="O398" s="25"/>
      <c r="P398" s="394"/>
    </row>
    <row r="399" spans="2:16" ht="21.95" customHeight="1">
      <c r="B399" s="33" t="s">
        <v>806</v>
      </c>
      <c r="C399" s="29">
        <v>1</v>
      </c>
      <c r="D399" s="31" t="s">
        <v>807</v>
      </c>
      <c r="E399" s="86"/>
      <c r="F399" s="32">
        <v>0</v>
      </c>
      <c r="G399" s="32">
        <v>278892830</v>
      </c>
      <c r="H399" s="87">
        <f t="shared" si="13"/>
        <v>1.9902367084108801</v>
      </c>
    </row>
    <row r="400" spans="2:16" ht="21.95" customHeight="1">
      <c r="B400" s="38" t="s">
        <v>808</v>
      </c>
      <c r="C400" s="34">
        <v>2</v>
      </c>
      <c r="D400" s="36" t="s">
        <v>809</v>
      </c>
      <c r="E400" s="88"/>
      <c r="F400" s="37">
        <v>0</v>
      </c>
      <c r="G400" s="37">
        <v>277223390</v>
      </c>
      <c r="H400" s="89">
        <f t="shared" si="13"/>
        <v>1.9783232405368958</v>
      </c>
    </row>
    <row r="401" spans="2:8" ht="21.95" customHeight="1" thickBot="1">
      <c r="B401" s="160" t="s">
        <v>810</v>
      </c>
      <c r="C401" s="161">
        <v>2</v>
      </c>
      <c r="D401" s="162" t="s">
        <v>1301</v>
      </c>
      <c r="E401" s="174" t="s">
        <v>35</v>
      </c>
      <c r="F401" s="164">
        <v>588</v>
      </c>
      <c r="G401" s="164">
        <v>1669440</v>
      </c>
      <c r="H401" s="175">
        <f t="shared" si="13"/>
        <v>1.1913467873983922E-2</v>
      </c>
    </row>
    <row r="402" spans="2:8" ht="21.95" customHeight="1" thickBot="1">
      <c r="B402" s="150" t="s">
        <v>1279</v>
      </c>
      <c r="C402" s="151"/>
      <c r="D402" s="151"/>
      <c r="E402" s="176"/>
      <c r="F402" s="154"/>
      <c r="G402" s="154">
        <f>G6+G34+G38+G57+G66+G70+G106+G227+G337+G399</f>
        <v>14013048238</v>
      </c>
      <c r="H402" s="177">
        <f t="shared" si="13"/>
        <v>100</v>
      </c>
    </row>
    <row r="403" spans="2:8" ht="21.95" customHeight="1">
      <c r="B403" s="245"/>
      <c r="C403" s="246"/>
      <c r="D403" s="283"/>
      <c r="E403" s="284"/>
      <c r="F403" s="26"/>
      <c r="G403" s="26"/>
    </row>
    <row r="404" spans="2:8" ht="21.95" customHeight="1">
      <c r="B404" s="287"/>
      <c r="C404" s="284"/>
      <c r="D404" s="284"/>
      <c r="E404" s="284"/>
      <c r="F404" s="27"/>
      <c r="G404" s="26"/>
    </row>
  </sheetData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B746-A228-4957-B383-ED4258712275}">
  <sheetPr>
    <pageSetUpPr fitToPage="1"/>
  </sheetPr>
  <dimension ref="B1:Q410"/>
  <sheetViews>
    <sheetView showZeros="0" topLeftCell="D1" workbookViewId="0">
      <selection activeCell="F351" sqref="F351"/>
    </sheetView>
  </sheetViews>
  <sheetFormatPr defaultRowHeight="21.95" customHeight="1"/>
  <cols>
    <col min="1" max="1" width="1.625" style="265" customWidth="1"/>
    <col min="2" max="2" width="11.625" style="265" customWidth="1"/>
    <col min="3" max="3" width="4.75" style="288" customWidth="1"/>
    <col min="4" max="4" width="40.125" style="265" bestFit="1" customWidth="1"/>
    <col min="5" max="5" width="5.625" style="288" customWidth="1"/>
    <col min="6" max="6" width="14.375" style="24" customWidth="1"/>
    <col min="7" max="7" width="15.75" style="24" customWidth="1"/>
    <col min="8" max="8" width="8.25" style="265" customWidth="1"/>
    <col min="9" max="9" width="3" style="265" customWidth="1"/>
    <col min="10" max="10" width="12" style="265" bestFit="1" customWidth="1"/>
    <col min="11" max="11" width="5.25" style="288" bestFit="1" customWidth="1"/>
    <col min="12" max="12" width="35.375" style="265" bestFit="1" customWidth="1"/>
    <col min="13" max="13" width="6.5" style="288" bestFit="1" customWidth="1"/>
    <col min="14" max="14" width="13.125" style="24" bestFit="1" customWidth="1"/>
    <col min="15" max="15" width="15" style="24" bestFit="1" customWidth="1"/>
    <col min="16" max="16" width="7.25" style="265" customWidth="1"/>
    <col min="17" max="16384" width="9" style="265"/>
  </cols>
  <sheetData>
    <row r="1" spans="2:17" s="254" customFormat="1" ht="21.95" customHeight="1">
      <c r="B1" s="253" t="s">
        <v>1311</v>
      </c>
      <c r="C1" s="252"/>
      <c r="D1" s="253"/>
      <c r="E1" s="252"/>
      <c r="F1" s="81"/>
      <c r="G1" s="81"/>
      <c r="H1" s="253"/>
      <c r="I1" s="253"/>
      <c r="J1" s="253"/>
      <c r="K1" s="252"/>
      <c r="L1" s="253"/>
      <c r="M1" s="252"/>
      <c r="N1" s="81"/>
      <c r="O1" s="81"/>
      <c r="P1" s="253"/>
      <c r="Q1" s="253"/>
    </row>
    <row r="2" spans="2:17" s="258" customFormat="1" ht="21.95" customHeight="1">
      <c r="B2" s="260"/>
      <c r="C2" s="256"/>
      <c r="D2" s="257"/>
      <c r="E2" s="256"/>
      <c r="F2" s="82"/>
      <c r="G2" s="82"/>
      <c r="H2" s="256"/>
      <c r="I2" s="257"/>
      <c r="J2" s="257"/>
      <c r="K2" s="256"/>
      <c r="L2" s="257"/>
      <c r="M2" s="256"/>
      <c r="N2" s="82"/>
      <c r="O2" s="82"/>
      <c r="P2" s="257"/>
      <c r="Q2" s="257"/>
    </row>
    <row r="3" spans="2:17" s="261" customFormat="1" ht="21.95" customHeight="1">
      <c r="B3" s="260" t="s">
        <v>1280</v>
      </c>
      <c r="C3" s="259"/>
      <c r="D3" s="260"/>
      <c r="E3" s="259"/>
      <c r="F3" s="83"/>
      <c r="G3" s="83"/>
      <c r="H3" s="260"/>
      <c r="I3" s="260"/>
      <c r="J3" s="260"/>
      <c r="K3" s="259"/>
      <c r="L3" s="260"/>
      <c r="M3" s="259"/>
      <c r="N3" s="83"/>
      <c r="O3" s="83"/>
      <c r="P3" s="260"/>
      <c r="Q3" s="260"/>
    </row>
    <row r="4" spans="2:17" ht="21.95" customHeight="1" thickBot="1">
      <c r="B4" s="255" t="s">
        <v>1</v>
      </c>
      <c r="C4" s="262"/>
      <c r="D4" s="263"/>
      <c r="E4" s="262"/>
      <c r="F4" s="84"/>
      <c r="G4" s="84"/>
      <c r="H4" s="264" t="s">
        <v>1254</v>
      </c>
      <c r="I4" s="282"/>
      <c r="J4" s="255" t="s">
        <v>1255</v>
      </c>
      <c r="K4" s="262"/>
      <c r="L4" s="263"/>
      <c r="M4" s="262"/>
      <c r="N4" s="85"/>
      <c r="O4" s="85"/>
      <c r="P4" s="264" t="s">
        <v>1254</v>
      </c>
      <c r="Q4" s="282"/>
    </row>
    <row r="5" spans="2:17" ht="21.95" customHeight="1" thickBot="1">
      <c r="B5" s="290" t="s">
        <v>1256</v>
      </c>
      <c r="C5" s="267" t="s">
        <v>1257</v>
      </c>
      <c r="D5" s="267" t="s">
        <v>1258</v>
      </c>
      <c r="E5" s="267" t="s">
        <v>1259</v>
      </c>
      <c r="F5" s="132" t="s">
        <v>1260</v>
      </c>
      <c r="G5" s="132" t="s">
        <v>1261</v>
      </c>
      <c r="H5" s="268" t="s">
        <v>1262</v>
      </c>
      <c r="I5" s="282"/>
      <c r="J5" s="290" t="s">
        <v>1256</v>
      </c>
      <c r="K5" s="267" t="s">
        <v>1257</v>
      </c>
      <c r="L5" s="267" t="s">
        <v>1258</v>
      </c>
      <c r="M5" s="267" t="s">
        <v>1259</v>
      </c>
      <c r="N5" s="132" t="s">
        <v>1263</v>
      </c>
      <c r="O5" s="132" t="s">
        <v>1264</v>
      </c>
      <c r="P5" s="268" t="s">
        <v>1262</v>
      </c>
      <c r="Q5" s="282"/>
    </row>
    <row r="6" spans="2:17" ht="21.95" customHeight="1">
      <c r="B6" s="128" t="s">
        <v>10</v>
      </c>
      <c r="C6" s="273" t="s">
        <v>1294</v>
      </c>
      <c r="D6" s="129" t="s">
        <v>11</v>
      </c>
      <c r="E6" s="133"/>
      <c r="F6" s="103"/>
      <c r="G6" s="103">
        <v>2061998</v>
      </c>
      <c r="H6" s="134">
        <f t="shared" ref="H6:H69" si="0">G6/$G$349*100</f>
        <v>0.1562147635743473</v>
      </c>
      <c r="I6" s="282"/>
      <c r="J6" s="128" t="s">
        <v>10</v>
      </c>
      <c r="K6" s="273" t="s">
        <v>1294</v>
      </c>
      <c r="L6" s="129" t="s">
        <v>11</v>
      </c>
      <c r="M6" s="133"/>
      <c r="N6" s="103">
        <v>0</v>
      </c>
      <c r="O6" s="103">
        <v>1707783</v>
      </c>
      <c r="P6" s="134">
        <f>O6/$O$292*100</f>
        <v>0.16826621215695442</v>
      </c>
      <c r="Q6" s="282"/>
    </row>
    <row r="7" spans="2:17" ht="21.95" customHeight="1">
      <c r="B7" s="38" t="s">
        <v>16</v>
      </c>
      <c r="C7" s="274" t="s">
        <v>1295</v>
      </c>
      <c r="D7" s="36" t="s">
        <v>17</v>
      </c>
      <c r="E7" s="59" t="s">
        <v>18</v>
      </c>
      <c r="F7" s="37">
        <v>19</v>
      </c>
      <c r="G7" s="37">
        <v>108352</v>
      </c>
      <c r="H7" s="95">
        <f t="shared" si="0"/>
        <v>8.208631658618331E-3</v>
      </c>
      <c r="I7" s="282"/>
      <c r="J7" s="38" t="s">
        <v>12</v>
      </c>
      <c r="K7" s="274" t="s">
        <v>1295</v>
      </c>
      <c r="L7" s="36" t="s">
        <v>13</v>
      </c>
      <c r="M7" s="59" t="s">
        <v>14</v>
      </c>
      <c r="N7" s="37">
        <v>81070</v>
      </c>
      <c r="O7" s="37">
        <v>54637</v>
      </c>
      <c r="P7" s="95">
        <f t="shared" ref="P7:P70" si="1">O7/$O$292*100</f>
        <v>5.3833309229682691E-3</v>
      </c>
      <c r="Q7" s="282"/>
    </row>
    <row r="8" spans="2:17" ht="21.95" customHeight="1">
      <c r="B8" s="38" t="s">
        <v>19</v>
      </c>
      <c r="C8" s="274" t="s">
        <v>1295</v>
      </c>
      <c r="D8" s="36" t="s">
        <v>20</v>
      </c>
      <c r="E8" s="59" t="s">
        <v>18</v>
      </c>
      <c r="F8" s="37">
        <v>26</v>
      </c>
      <c r="G8" s="37">
        <v>61659</v>
      </c>
      <c r="H8" s="95">
        <f t="shared" si="0"/>
        <v>4.6712199076966521E-3</v>
      </c>
      <c r="I8" s="282"/>
      <c r="J8" s="38" t="s">
        <v>16</v>
      </c>
      <c r="K8" s="274" t="s">
        <v>1295</v>
      </c>
      <c r="L8" s="36" t="s">
        <v>17</v>
      </c>
      <c r="M8" s="59" t="s">
        <v>18</v>
      </c>
      <c r="N8" s="37">
        <v>9</v>
      </c>
      <c r="O8" s="37">
        <v>8863</v>
      </c>
      <c r="P8" s="95">
        <f t="shared" si="1"/>
        <v>8.7326284331621002E-4</v>
      </c>
      <c r="Q8" s="282"/>
    </row>
    <row r="9" spans="2:17" ht="21.95" customHeight="1">
      <c r="B9" s="38" t="s">
        <v>23</v>
      </c>
      <c r="C9" s="274" t="s">
        <v>1295</v>
      </c>
      <c r="D9" s="36" t="s">
        <v>24</v>
      </c>
      <c r="E9" s="59" t="s">
        <v>18</v>
      </c>
      <c r="F9" s="37"/>
      <c r="G9" s="37">
        <v>22468</v>
      </c>
      <c r="H9" s="95">
        <f t="shared" si="0"/>
        <v>1.7021516548456574E-3</v>
      </c>
      <c r="I9" s="282"/>
      <c r="J9" s="38" t="s">
        <v>828</v>
      </c>
      <c r="K9" s="274" t="s">
        <v>1289</v>
      </c>
      <c r="L9" s="36" t="s">
        <v>1270</v>
      </c>
      <c r="M9" s="59" t="s">
        <v>18</v>
      </c>
      <c r="N9" s="37">
        <v>7</v>
      </c>
      <c r="O9" s="37">
        <v>6955</v>
      </c>
      <c r="P9" s="95">
        <f t="shared" si="1"/>
        <v>6.8526944322060709E-4</v>
      </c>
      <c r="Q9" s="282"/>
    </row>
    <row r="10" spans="2:17" ht="21.95" customHeight="1">
      <c r="B10" s="43" t="s">
        <v>25</v>
      </c>
      <c r="C10" s="275" t="s">
        <v>1289</v>
      </c>
      <c r="D10" s="41" t="s">
        <v>1269</v>
      </c>
      <c r="E10" s="60" t="s">
        <v>18</v>
      </c>
      <c r="F10" s="42"/>
      <c r="G10" s="42">
        <v>21944</v>
      </c>
      <c r="H10" s="291">
        <f t="shared" si="0"/>
        <v>1.6624539751617013E-3</v>
      </c>
      <c r="I10" s="282"/>
      <c r="J10" s="38" t="s">
        <v>19</v>
      </c>
      <c r="K10" s="274" t="s">
        <v>1295</v>
      </c>
      <c r="L10" s="36" t="s">
        <v>20</v>
      </c>
      <c r="M10" s="59" t="s">
        <v>18</v>
      </c>
      <c r="N10" s="37"/>
      <c r="O10" s="37">
        <v>8365</v>
      </c>
      <c r="P10" s="95">
        <f t="shared" si="1"/>
        <v>8.2419538354282945E-4</v>
      </c>
      <c r="Q10" s="282"/>
    </row>
    <row r="11" spans="2:17" ht="21.95" customHeight="1">
      <c r="B11" s="43" t="s">
        <v>27</v>
      </c>
      <c r="C11" s="275" t="s">
        <v>1284</v>
      </c>
      <c r="D11" s="41" t="s">
        <v>28</v>
      </c>
      <c r="E11" s="60" t="s">
        <v>18</v>
      </c>
      <c r="F11" s="42"/>
      <c r="G11" s="42">
        <v>21944</v>
      </c>
      <c r="H11" s="291">
        <f t="shared" si="0"/>
        <v>1.6624539751617013E-3</v>
      </c>
      <c r="I11" s="282"/>
      <c r="J11" s="43" t="s">
        <v>834</v>
      </c>
      <c r="K11" s="275" t="s">
        <v>1289</v>
      </c>
      <c r="L11" s="41" t="s">
        <v>835</v>
      </c>
      <c r="M11" s="60" t="s">
        <v>18</v>
      </c>
      <c r="N11" s="42"/>
      <c r="O11" s="42">
        <v>3011</v>
      </c>
      <c r="P11" s="291">
        <f t="shared" si="1"/>
        <v>2.9667092646114279E-4</v>
      </c>
      <c r="Q11" s="282"/>
    </row>
    <row r="12" spans="2:17" ht="21.95" customHeight="1">
      <c r="B12" s="43" t="s">
        <v>40</v>
      </c>
      <c r="C12" s="275" t="s">
        <v>1289</v>
      </c>
      <c r="D12" s="41" t="s">
        <v>41</v>
      </c>
      <c r="E12" s="60" t="s">
        <v>18</v>
      </c>
      <c r="F12" s="42"/>
      <c r="G12" s="42">
        <v>524</v>
      </c>
      <c r="H12" s="291">
        <f t="shared" si="0"/>
        <v>3.9697679683956046E-5</v>
      </c>
      <c r="I12" s="282"/>
      <c r="J12" s="38" t="s">
        <v>23</v>
      </c>
      <c r="K12" s="274" t="s">
        <v>1295</v>
      </c>
      <c r="L12" s="36" t="s">
        <v>24</v>
      </c>
      <c r="M12" s="59" t="s">
        <v>18</v>
      </c>
      <c r="N12" s="37">
        <v>174</v>
      </c>
      <c r="O12" s="37">
        <v>619106</v>
      </c>
      <c r="P12" s="95">
        <f t="shared" si="1"/>
        <v>6.0999917169595567E-2</v>
      </c>
      <c r="Q12" s="282"/>
    </row>
    <row r="13" spans="2:17" ht="21.95" customHeight="1">
      <c r="B13" s="38" t="s">
        <v>42</v>
      </c>
      <c r="C13" s="274" t="s">
        <v>1295</v>
      </c>
      <c r="D13" s="36" t="s">
        <v>43</v>
      </c>
      <c r="E13" s="59" t="s">
        <v>18</v>
      </c>
      <c r="F13" s="37">
        <v>83</v>
      </c>
      <c r="G13" s="37">
        <v>221813</v>
      </c>
      <c r="H13" s="95">
        <f t="shared" si="0"/>
        <v>1.6804315694155234E-2</v>
      </c>
      <c r="I13" s="282"/>
      <c r="J13" s="43" t="s">
        <v>25</v>
      </c>
      <c r="K13" s="275" t="s">
        <v>1289</v>
      </c>
      <c r="L13" s="41" t="s">
        <v>1269</v>
      </c>
      <c r="M13" s="60" t="s">
        <v>35</v>
      </c>
      <c r="N13" s="42">
        <v>172687</v>
      </c>
      <c r="O13" s="42">
        <v>453561</v>
      </c>
      <c r="P13" s="291">
        <f t="shared" si="1"/>
        <v>4.4688927956374087E-2</v>
      </c>
      <c r="Q13" s="282"/>
    </row>
    <row r="14" spans="2:17" ht="21.95" customHeight="1">
      <c r="B14" s="43" t="s">
        <v>46</v>
      </c>
      <c r="C14" s="275" t="s">
        <v>1289</v>
      </c>
      <c r="D14" s="41" t="s">
        <v>47</v>
      </c>
      <c r="E14" s="60" t="s">
        <v>18</v>
      </c>
      <c r="F14" s="42">
        <v>42</v>
      </c>
      <c r="G14" s="42">
        <v>19490</v>
      </c>
      <c r="H14" s="291">
        <f t="shared" si="0"/>
        <v>1.47654155923722E-3</v>
      </c>
      <c r="I14" s="282"/>
      <c r="J14" s="43" t="s">
        <v>27</v>
      </c>
      <c r="K14" s="275" t="s">
        <v>1284</v>
      </c>
      <c r="L14" s="41" t="s">
        <v>1271</v>
      </c>
      <c r="M14" s="60" t="s">
        <v>35</v>
      </c>
      <c r="N14" s="42">
        <v>1156</v>
      </c>
      <c r="O14" s="42">
        <v>1253</v>
      </c>
      <c r="P14" s="291">
        <f t="shared" si="1"/>
        <v>1.2345688171896775E-4</v>
      </c>
      <c r="Q14" s="282"/>
    </row>
    <row r="15" spans="2:17" ht="21.95" customHeight="1">
      <c r="B15" s="38" t="s">
        <v>48</v>
      </c>
      <c r="C15" s="274" t="s">
        <v>1295</v>
      </c>
      <c r="D15" s="36" t="s">
        <v>49</v>
      </c>
      <c r="E15" s="59" t="s">
        <v>35</v>
      </c>
      <c r="F15" s="37">
        <v>87263</v>
      </c>
      <c r="G15" s="37">
        <v>164852</v>
      </c>
      <c r="H15" s="95">
        <f t="shared" si="0"/>
        <v>1.2489011242861682E-2</v>
      </c>
      <c r="I15" s="282"/>
      <c r="J15" s="43" t="s">
        <v>36</v>
      </c>
      <c r="K15" s="275" t="s">
        <v>1284</v>
      </c>
      <c r="L15" s="41" t="s">
        <v>1272</v>
      </c>
      <c r="M15" s="60" t="s">
        <v>35</v>
      </c>
      <c r="N15" s="42">
        <v>157759</v>
      </c>
      <c r="O15" s="42">
        <v>270990</v>
      </c>
      <c r="P15" s="291">
        <f t="shared" si="1"/>
        <v>2.6700383381502851E-2</v>
      </c>
      <c r="Q15" s="282"/>
    </row>
    <row r="16" spans="2:17" ht="21.95" customHeight="1">
      <c r="B16" s="43" t="s">
        <v>50</v>
      </c>
      <c r="C16" s="275" t="s">
        <v>1289</v>
      </c>
      <c r="D16" s="41" t="s">
        <v>51</v>
      </c>
      <c r="E16" s="60" t="s">
        <v>35</v>
      </c>
      <c r="F16" s="42">
        <v>82565</v>
      </c>
      <c r="G16" s="42">
        <v>150535</v>
      </c>
      <c r="H16" s="291">
        <f t="shared" si="0"/>
        <v>1.1404370632107488E-2</v>
      </c>
      <c r="I16" s="282"/>
      <c r="J16" s="43" t="s">
        <v>847</v>
      </c>
      <c r="K16" s="275" t="s">
        <v>1284</v>
      </c>
      <c r="L16" s="41" t="s">
        <v>848</v>
      </c>
      <c r="M16" s="60" t="s">
        <v>35</v>
      </c>
      <c r="N16" s="42">
        <v>355</v>
      </c>
      <c r="O16" s="42">
        <v>1766</v>
      </c>
      <c r="P16" s="291">
        <f t="shared" si="1"/>
        <v>1.7400227702769116E-4</v>
      </c>
      <c r="Q16" s="282"/>
    </row>
    <row r="17" spans="2:17" ht="21.95" customHeight="1">
      <c r="B17" s="43" t="s">
        <v>876</v>
      </c>
      <c r="C17" s="275" t="s">
        <v>1284</v>
      </c>
      <c r="D17" s="41" t="s">
        <v>1285</v>
      </c>
      <c r="E17" s="60" t="s">
        <v>18</v>
      </c>
      <c r="F17" s="42">
        <v>1</v>
      </c>
      <c r="G17" s="42">
        <v>2690</v>
      </c>
      <c r="H17" s="291">
        <f t="shared" si="0"/>
        <v>2.0379152356840032E-4</v>
      </c>
      <c r="I17" s="282"/>
      <c r="J17" s="43" t="s">
        <v>849</v>
      </c>
      <c r="K17" s="275" t="s">
        <v>1284</v>
      </c>
      <c r="L17" s="41" t="s">
        <v>850</v>
      </c>
      <c r="M17" s="60" t="s">
        <v>35</v>
      </c>
      <c r="N17" s="42">
        <v>360</v>
      </c>
      <c r="O17" s="42">
        <v>1500</v>
      </c>
      <c r="P17" s="291">
        <f t="shared" si="1"/>
        <v>1.4779355353427903E-4</v>
      </c>
      <c r="Q17" s="282"/>
    </row>
    <row r="18" spans="2:17" ht="21.95" customHeight="1">
      <c r="B18" s="43" t="s">
        <v>52</v>
      </c>
      <c r="C18" s="275" t="s">
        <v>1284</v>
      </c>
      <c r="D18" s="41" t="s">
        <v>1273</v>
      </c>
      <c r="E18" s="60" t="s">
        <v>18</v>
      </c>
      <c r="F18" s="42"/>
      <c r="G18" s="42">
        <v>436</v>
      </c>
      <c r="H18" s="291">
        <f t="shared" si="0"/>
        <v>3.3030893782833654E-5</v>
      </c>
      <c r="I18" s="282"/>
      <c r="J18" s="43" t="s">
        <v>851</v>
      </c>
      <c r="K18" s="275" t="s">
        <v>1284</v>
      </c>
      <c r="L18" s="41" t="s">
        <v>852</v>
      </c>
      <c r="M18" s="60" t="s">
        <v>35</v>
      </c>
      <c r="N18" s="42">
        <v>7097</v>
      </c>
      <c r="O18" s="42">
        <v>59355</v>
      </c>
      <c r="P18" s="291">
        <f t="shared" si="1"/>
        <v>5.848190913351421E-3</v>
      </c>
      <c r="Q18" s="282"/>
    </row>
    <row r="19" spans="2:17" ht="21.95" customHeight="1">
      <c r="B19" s="43" t="s">
        <v>54</v>
      </c>
      <c r="C19" s="275" t="s">
        <v>1289</v>
      </c>
      <c r="D19" s="41" t="s">
        <v>55</v>
      </c>
      <c r="E19" s="60" t="s">
        <v>35</v>
      </c>
      <c r="F19" s="42">
        <v>4698</v>
      </c>
      <c r="G19" s="42">
        <v>14317</v>
      </c>
      <c r="H19" s="291">
        <f t="shared" si="0"/>
        <v>1.0846406107541959E-3</v>
      </c>
      <c r="I19" s="282"/>
      <c r="J19" s="43" t="s">
        <v>853</v>
      </c>
      <c r="K19" s="275" t="s">
        <v>1292</v>
      </c>
      <c r="L19" s="41" t="s">
        <v>854</v>
      </c>
      <c r="M19" s="60" t="s">
        <v>35</v>
      </c>
      <c r="N19" s="42">
        <v>4091</v>
      </c>
      <c r="O19" s="42">
        <v>48900</v>
      </c>
      <c r="P19" s="291">
        <f t="shared" si="1"/>
        <v>4.8180698452174962E-3</v>
      </c>
      <c r="Q19" s="282"/>
    </row>
    <row r="20" spans="2:17" ht="21.95" customHeight="1">
      <c r="B20" s="43" t="s">
        <v>56</v>
      </c>
      <c r="C20" s="275" t="s">
        <v>1284</v>
      </c>
      <c r="D20" s="41" t="s">
        <v>57</v>
      </c>
      <c r="E20" s="60" t="s">
        <v>35</v>
      </c>
      <c r="F20" s="42">
        <v>605</v>
      </c>
      <c r="G20" s="42">
        <v>2091</v>
      </c>
      <c r="H20" s="291">
        <f t="shared" si="0"/>
        <v>1.5841192408235131E-4</v>
      </c>
      <c r="I20" s="282"/>
      <c r="J20" s="43" t="s">
        <v>862</v>
      </c>
      <c r="K20" s="275" t="s">
        <v>1289</v>
      </c>
      <c r="L20" s="41" t="s">
        <v>41</v>
      </c>
      <c r="M20" s="60" t="s">
        <v>18</v>
      </c>
      <c r="N20" s="42">
        <v>9</v>
      </c>
      <c r="O20" s="42">
        <v>165545</v>
      </c>
      <c r="P20" s="291">
        <f t="shared" si="1"/>
        <v>1.631098921322148E-2</v>
      </c>
      <c r="Q20" s="282"/>
    </row>
    <row r="21" spans="2:17" ht="21.95" customHeight="1">
      <c r="B21" s="38" t="s">
        <v>58</v>
      </c>
      <c r="C21" s="274" t="s">
        <v>1295</v>
      </c>
      <c r="D21" s="36" t="s">
        <v>59</v>
      </c>
      <c r="E21" s="59" t="s">
        <v>18</v>
      </c>
      <c r="F21" s="37">
        <v>39</v>
      </c>
      <c r="G21" s="37">
        <v>28338</v>
      </c>
      <c r="H21" s="95">
        <f t="shared" si="0"/>
        <v>2.1468565780227984E-3</v>
      </c>
      <c r="I21" s="282"/>
      <c r="J21" s="38" t="s">
        <v>42</v>
      </c>
      <c r="K21" s="274" t="s">
        <v>1295</v>
      </c>
      <c r="L21" s="36" t="s">
        <v>43</v>
      </c>
      <c r="M21" s="59" t="s">
        <v>18</v>
      </c>
      <c r="N21" s="37">
        <v>4</v>
      </c>
      <c r="O21" s="37">
        <v>8879</v>
      </c>
      <c r="P21" s="95">
        <f t="shared" si="1"/>
        <v>8.7483930788724237E-4</v>
      </c>
      <c r="Q21" s="282"/>
    </row>
    <row r="22" spans="2:17" ht="21.95" customHeight="1">
      <c r="B22" s="38" t="s">
        <v>60</v>
      </c>
      <c r="C22" s="274" t="s">
        <v>1295</v>
      </c>
      <c r="D22" s="36" t="s">
        <v>61</v>
      </c>
      <c r="E22" s="59" t="s">
        <v>18</v>
      </c>
      <c r="F22" s="37">
        <v>30</v>
      </c>
      <c r="G22" s="37">
        <v>337518</v>
      </c>
      <c r="H22" s="95">
        <f t="shared" si="0"/>
        <v>2.5570002770170755E-2</v>
      </c>
      <c r="I22" s="282"/>
      <c r="J22" s="38" t="s">
        <v>48</v>
      </c>
      <c r="K22" s="274" t="s">
        <v>1295</v>
      </c>
      <c r="L22" s="36" t="s">
        <v>49</v>
      </c>
      <c r="M22" s="59" t="s">
        <v>35</v>
      </c>
      <c r="N22" s="37">
        <v>36458</v>
      </c>
      <c r="O22" s="37">
        <v>98558</v>
      </c>
      <c r="P22" s="95">
        <f t="shared" si="1"/>
        <v>9.7108246994876482E-3</v>
      </c>
      <c r="Q22" s="282"/>
    </row>
    <row r="23" spans="2:17" ht="21.95" customHeight="1">
      <c r="B23" s="43" t="s">
        <v>62</v>
      </c>
      <c r="C23" s="275" t="s">
        <v>1289</v>
      </c>
      <c r="D23" s="41" t="s">
        <v>63</v>
      </c>
      <c r="E23" s="60" t="s">
        <v>18</v>
      </c>
      <c r="F23" s="42">
        <v>29</v>
      </c>
      <c r="G23" s="42">
        <v>302934</v>
      </c>
      <c r="H23" s="291">
        <f t="shared" si="0"/>
        <v>2.2949955911029656E-2</v>
      </c>
      <c r="I23" s="282"/>
      <c r="J23" s="43" t="s">
        <v>50</v>
      </c>
      <c r="K23" s="275" t="s">
        <v>1289</v>
      </c>
      <c r="L23" s="41" t="s">
        <v>51</v>
      </c>
      <c r="M23" s="60" t="s">
        <v>35</v>
      </c>
      <c r="N23" s="42">
        <v>10525</v>
      </c>
      <c r="O23" s="42">
        <v>59966</v>
      </c>
      <c r="P23" s="291">
        <f t="shared" si="1"/>
        <v>5.9083921541577171E-3</v>
      </c>
      <c r="Q23" s="282"/>
    </row>
    <row r="24" spans="2:17" ht="21.95" customHeight="1">
      <c r="B24" s="38" t="s">
        <v>64</v>
      </c>
      <c r="C24" s="274" t="s">
        <v>1295</v>
      </c>
      <c r="D24" s="36" t="s">
        <v>65</v>
      </c>
      <c r="E24" s="59" t="s">
        <v>18</v>
      </c>
      <c r="F24" s="37"/>
      <c r="G24" s="37">
        <v>9495</v>
      </c>
      <c r="H24" s="95">
        <f t="shared" si="0"/>
        <v>7.1933104694496682E-4</v>
      </c>
      <c r="I24" s="282"/>
      <c r="J24" s="43" t="s">
        <v>54</v>
      </c>
      <c r="K24" s="275" t="s">
        <v>1289</v>
      </c>
      <c r="L24" s="41" t="s">
        <v>55</v>
      </c>
      <c r="M24" s="60" t="s">
        <v>35</v>
      </c>
      <c r="N24" s="42">
        <v>25933</v>
      </c>
      <c r="O24" s="42">
        <v>38592</v>
      </c>
      <c r="P24" s="291">
        <f t="shared" si="1"/>
        <v>3.8024325453299306E-3</v>
      </c>
      <c r="Q24" s="282"/>
    </row>
    <row r="25" spans="2:17" ht="21.95" customHeight="1">
      <c r="B25" s="43" t="s">
        <v>66</v>
      </c>
      <c r="C25" s="275" t="s">
        <v>1289</v>
      </c>
      <c r="D25" s="41" t="s">
        <v>67</v>
      </c>
      <c r="E25" s="60" t="s">
        <v>18</v>
      </c>
      <c r="F25" s="42"/>
      <c r="G25" s="42">
        <v>8540</v>
      </c>
      <c r="H25" s="291">
        <f t="shared" si="0"/>
        <v>6.4698126813165005E-4</v>
      </c>
      <c r="I25" s="282"/>
      <c r="J25" s="43" t="s">
        <v>887</v>
      </c>
      <c r="K25" s="275" t="s">
        <v>1284</v>
      </c>
      <c r="L25" s="41" t="s">
        <v>888</v>
      </c>
      <c r="M25" s="60" t="s">
        <v>18</v>
      </c>
      <c r="N25" s="42">
        <v>17</v>
      </c>
      <c r="O25" s="42">
        <v>9565</v>
      </c>
      <c r="P25" s="291">
        <f t="shared" si="1"/>
        <v>9.4243022637025269E-4</v>
      </c>
      <c r="Q25" s="282"/>
    </row>
    <row r="26" spans="2:17" ht="21.95" customHeight="1">
      <c r="B26" s="38" t="s">
        <v>68</v>
      </c>
      <c r="C26" s="274" t="s">
        <v>1295</v>
      </c>
      <c r="D26" s="36" t="s">
        <v>69</v>
      </c>
      <c r="E26" s="59"/>
      <c r="F26" s="37"/>
      <c r="G26" s="37">
        <v>1107503</v>
      </c>
      <c r="H26" s="95">
        <f t="shared" si="0"/>
        <v>8.3903243021031249E-2</v>
      </c>
      <c r="I26" s="282"/>
      <c r="J26" s="38" t="s">
        <v>58</v>
      </c>
      <c r="K26" s="274" t="s">
        <v>1295</v>
      </c>
      <c r="L26" s="36" t="s">
        <v>59</v>
      </c>
      <c r="M26" s="59" t="s">
        <v>18</v>
      </c>
      <c r="N26" s="37">
        <v>41</v>
      </c>
      <c r="O26" s="37">
        <v>52743</v>
      </c>
      <c r="P26" s="95">
        <f t="shared" si="1"/>
        <v>5.1967169293723192E-3</v>
      </c>
      <c r="Q26" s="282"/>
    </row>
    <row r="27" spans="2:17" ht="21.95" customHeight="1">
      <c r="B27" s="33" t="s">
        <v>70</v>
      </c>
      <c r="C27" s="277" t="s">
        <v>1294</v>
      </c>
      <c r="D27" s="31" t="s">
        <v>71</v>
      </c>
      <c r="E27" s="58"/>
      <c r="F27" s="32"/>
      <c r="G27" s="32">
        <v>88624</v>
      </c>
      <c r="H27" s="94">
        <f t="shared" si="0"/>
        <v>6.714059473875802E-3</v>
      </c>
      <c r="I27" s="282"/>
      <c r="J27" s="38" t="s">
        <v>60</v>
      </c>
      <c r="K27" s="274" t="s">
        <v>1295</v>
      </c>
      <c r="L27" s="36" t="s">
        <v>61</v>
      </c>
      <c r="M27" s="59" t="s">
        <v>18</v>
      </c>
      <c r="N27" s="37">
        <v>29</v>
      </c>
      <c r="O27" s="37">
        <v>78209</v>
      </c>
      <c r="P27" s="95">
        <f t="shared" si="1"/>
        <v>7.7058573522416187E-3</v>
      </c>
      <c r="Q27" s="282"/>
    </row>
    <row r="28" spans="2:17" ht="21.95" customHeight="1">
      <c r="B28" s="38" t="s">
        <v>72</v>
      </c>
      <c r="C28" s="274" t="s">
        <v>1295</v>
      </c>
      <c r="D28" s="36" t="s">
        <v>73</v>
      </c>
      <c r="E28" s="59" t="s">
        <v>74</v>
      </c>
      <c r="F28" s="37">
        <v>17</v>
      </c>
      <c r="G28" s="37">
        <v>88624</v>
      </c>
      <c r="H28" s="95">
        <f t="shared" si="0"/>
        <v>6.714059473875802E-3</v>
      </c>
      <c r="I28" s="282"/>
      <c r="J28" s="43" t="s">
        <v>62</v>
      </c>
      <c r="K28" s="275" t="s">
        <v>1289</v>
      </c>
      <c r="L28" s="41" t="s">
        <v>902</v>
      </c>
      <c r="M28" s="60" t="s">
        <v>35</v>
      </c>
      <c r="N28" s="42">
        <v>11467</v>
      </c>
      <c r="O28" s="42">
        <v>23964</v>
      </c>
      <c r="P28" s="291">
        <f t="shared" si="1"/>
        <v>2.3611498112636417E-3</v>
      </c>
      <c r="Q28" s="282"/>
    </row>
    <row r="29" spans="2:17" ht="21.95" customHeight="1">
      <c r="B29" s="33" t="s">
        <v>79</v>
      </c>
      <c r="C29" s="277" t="s">
        <v>1294</v>
      </c>
      <c r="D29" s="31" t="s">
        <v>1275</v>
      </c>
      <c r="E29" s="58"/>
      <c r="F29" s="32"/>
      <c r="G29" s="32">
        <v>1095680</v>
      </c>
      <c r="H29" s="94">
        <f t="shared" si="0"/>
        <v>8.3007545183429302E-2</v>
      </c>
      <c r="I29" s="282"/>
      <c r="J29" s="43" t="s">
        <v>903</v>
      </c>
      <c r="K29" s="275" t="s">
        <v>1284</v>
      </c>
      <c r="L29" s="41" t="s">
        <v>904</v>
      </c>
      <c r="M29" s="60" t="s">
        <v>35</v>
      </c>
      <c r="N29" s="42">
        <v>290</v>
      </c>
      <c r="O29" s="42">
        <v>854</v>
      </c>
      <c r="P29" s="291">
        <f t="shared" si="1"/>
        <v>8.4143796478849519E-5</v>
      </c>
      <c r="Q29" s="282"/>
    </row>
    <row r="30" spans="2:17" ht="21.95" customHeight="1">
      <c r="B30" s="43" t="s">
        <v>81</v>
      </c>
      <c r="C30" s="275" t="s">
        <v>1295</v>
      </c>
      <c r="D30" s="41" t="s">
        <v>82</v>
      </c>
      <c r="E30" s="60" t="s">
        <v>18</v>
      </c>
      <c r="F30" s="44"/>
      <c r="G30" s="44">
        <v>207</v>
      </c>
      <c r="H30" s="291">
        <f t="shared" si="0"/>
        <v>1.5682098653776527E-5</v>
      </c>
      <c r="I30" s="282"/>
      <c r="J30" s="43" t="s">
        <v>907</v>
      </c>
      <c r="K30" s="275" t="s">
        <v>1289</v>
      </c>
      <c r="L30" s="41" t="s">
        <v>908</v>
      </c>
      <c r="M30" s="60" t="s">
        <v>35</v>
      </c>
      <c r="N30" s="42">
        <v>1428</v>
      </c>
      <c r="O30" s="42">
        <v>2041</v>
      </c>
      <c r="P30" s="291">
        <f t="shared" si="1"/>
        <v>2.0109776184230898E-4</v>
      </c>
      <c r="Q30" s="282"/>
    </row>
    <row r="31" spans="2:17" ht="21.95" customHeight="1">
      <c r="B31" s="43" t="s">
        <v>83</v>
      </c>
      <c r="C31" s="275" t="s">
        <v>1295</v>
      </c>
      <c r="D31" s="41" t="s">
        <v>84</v>
      </c>
      <c r="E31" s="60" t="s">
        <v>18</v>
      </c>
      <c r="F31" s="44"/>
      <c r="G31" s="44">
        <v>277</v>
      </c>
      <c r="H31" s="291">
        <f t="shared" si="0"/>
        <v>2.0985223802396611E-5</v>
      </c>
      <c r="I31" s="282"/>
      <c r="J31" s="43" t="s">
        <v>909</v>
      </c>
      <c r="K31" s="275" t="s">
        <v>1284</v>
      </c>
      <c r="L31" s="41" t="s">
        <v>910</v>
      </c>
      <c r="M31" s="60" t="s">
        <v>35</v>
      </c>
      <c r="N31" s="42">
        <v>1400</v>
      </c>
      <c r="O31" s="42">
        <v>1826</v>
      </c>
      <c r="P31" s="291">
        <f t="shared" si="1"/>
        <v>1.7991401916906232E-4</v>
      </c>
      <c r="Q31" s="282"/>
    </row>
    <row r="32" spans="2:17" ht="21.95" customHeight="1">
      <c r="B32" s="38" t="s">
        <v>85</v>
      </c>
      <c r="C32" s="274" t="s">
        <v>1295</v>
      </c>
      <c r="D32" s="36" t="s">
        <v>86</v>
      </c>
      <c r="E32" s="59" t="s">
        <v>18</v>
      </c>
      <c r="F32" s="37">
        <v>145</v>
      </c>
      <c r="G32" s="37">
        <v>87774</v>
      </c>
      <c r="H32" s="95">
        <f t="shared" si="0"/>
        <v>6.6496643827854158E-3</v>
      </c>
      <c r="I32" s="282"/>
      <c r="J32" s="43" t="s">
        <v>913</v>
      </c>
      <c r="K32" s="275" t="s">
        <v>1289</v>
      </c>
      <c r="L32" s="41" t="s">
        <v>914</v>
      </c>
      <c r="M32" s="60" t="s">
        <v>18</v>
      </c>
      <c r="N32" s="42">
        <v>6</v>
      </c>
      <c r="O32" s="42">
        <v>28084</v>
      </c>
      <c r="P32" s="291">
        <f t="shared" si="1"/>
        <v>2.7670894383044617E-3</v>
      </c>
      <c r="Q32" s="282"/>
    </row>
    <row r="33" spans="2:17" ht="21.95" customHeight="1">
      <c r="B33" s="43" t="s">
        <v>87</v>
      </c>
      <c r="C33" s="275" t="s">
        <v>1289</v>
      </c>
      <c r="D33" s="41" t="s">
        <v>88</v>
      </c>
      <c r="E33" s="60" t="s">
        <v>18</v>
      </c>
      <c r="F33" s="42">
        <v>145</v>
      </c>
      <c r="G33" s="42">
        <v>85395</v>
      </c>
      <c r="H33" s="291">
        <f t="shared" si="0"/>
        <v>6.469433886663027E-3</v>
      </c>
      <c r="I33" s="282"/>
      <c r="J33" s="43" t="s">
        <v>915</v>
      </c>
      <c r="K33" s="275" t="s">
        <v>1284</v>
      </c>
      <c r="L33" s="41" t="s">
        <v>916</v>
      </c>
      <c r="M33" s="60" t="s">
        <v>35</v>
      </c>
      <c r="N33" s="42">
        <v>7652</v>
      </c>
      <c r="O33" s="42">
        <v>26186</v>
      </c>
      <c r="P33" s="291">
        <f t="shared" si="1"/>
        <v>2.5800813285657537E-3</v>
      </c>
      <c r="Q33" s="282"/>
    </row>
    <row r="34" spans="2:17" ht="21.95" customHeight="1">
      <c r="B34" s="38" t="s">
        <v>89</v>
      </c>
      <c r="C34" s="274" t="s">
        <v>1295</v>
      </c>
      <c r="D34" s="36" t="s">
        <v>90</v>
      </c>
      <c r="E34" s="59"/>
      <c r="F34" s="37"/>
      <c r="G34" s="37">
        <v>5893</v>
      </c>
      <c r="H34" s="95">
        <f t="shared" si="0"/>
        <v>4.4644737858311634E-4</v>
      </c>
      <c r="I34" s="282"/>
      <c r="J34" s="43" t="s">
        <v>917</v>
      </c>
      <c r="K34" s="275" t="s">
        <v>1284</v>
      </c>
      <c r="L34" s="41" t="s">
        <v>918</v>
      </c>
      <c r="M34" s="60" t="s">
        <v>35</v>
      </c>
      <c r="N34" s="42">
        <v>300</v>
      </c>
      <c r="O34" s="42">
        <v>1105</v>
      </c>
      <c r="P34" s="291">
        <f t="shared" si="1"/>
        <v>1.0887458443691888E-4</v>
      </c>
      <c r="Q34" s="282"/>
    </row>
    <row r="35" spans="2:17" ht="21.95" customHeight="1">
      <c r="B35" s="43" t="s">
        <v>91</v>
      </c>
      <c r="C35" s="275" t="s">
        <v>1289</v>
      </c>
      <c r="D35" s="41" t="s">
        <v>92</v>
      </c>
      <c r="E35" s="60"/>
      <c r="F35" s="42"/>
      <c r="G35" s="42">
        <v>5893</v>
      </c>
      <c r="H35" s="291">
        <f t="shared" si="0"/>
        <v>4.4644737858311634E-4</v>
      </c>
      <c r="I35" s="282"/>
      <c r="J35" s="43" t="s">
        <v>919</v>
      </c>
      <c r="K35" s="275" t="s">
        <v>1284</v>
      </c>
      <c r="L35" s="41" t="s">
        <v>920</v>
      </c>
      <c r="M35" s="60" t="s">
        <v>35</v>
      </c>
      <c r="N35" s="42">
        <v>108</v>
      </c>
      <c r="O35" s="42">
        <v>793</v>
      </c>
      <c r="P35" s="291">
        <f t="shared" si="1"/>
        <v>7.8133525301788835E-5</v>
      </c>
      <c r="Q35" s="282"/>
    </row>
    <row r="36" spans="2:17" ht="21.95" customHeight="1">
      <c r="B36" s="43" t="s">
        <v>93</v>
      </c>
      <c r="C36" s="275" t="s">
        <v>1284</v>
      </c>
      <c r="D36" s="41" t="s">
        <v>94</v>
      </c>
      <c r="E36" s="60"/>
      <c r="F36" s="42"/>
      <c r="G36" s="42">
        <v>5893</v>
      </c>
      <c r="H36" s="291">
        <f t="shared" si="0"/>
        <v>4.4644737858311634E-4</v>
      </c>
      <c r="I36" s="282"/>
      <c r="J36" s="38" t="s">
        <v>64</v>
      </c>
      <c r="K36" s="274" t="s">
        <v>1295</v>
      </c>
      <c r="L36" s="36" t="s">
        <v>65</v>
      </c>
      <c r="M36" s="59" t="s">
        <v>18</v>
      </c>
      <c r="N36" s="37">
        <v>29</v>
      </c>
      <c r="O36" s="37">
        <v>360491</v>
      </c>
      <c r="P36" s="95">
        <f t="shared" si="1"/>
        <v>3.5518830604750522E-2</v>
      </c>
      <c r="Q36" s="282"/>
    </row>
    <row r="37" spans="2:17" ht="21.95" customHeight="1">
      <c r="B37" s="43" t="s">
        <v>95</v>
      </c>
      <c r="C37" s="275" t="s">
        <v>1295</v>
      </c>
      <c r="D37" s="41" t="s">
        <v>96</v>
      </c>
      <c r="E37" s="60" t="s">
        <v>18</v>
      </c>
      <c r="F37" s="42"/>
      <c r="G37" s="42">
        <v>326</v>
      </c>
      <c r="H37" s="291">
        <f t="shared" si="0"/>
        <v>2.4697411406430669E-5</v>
      </c>
      <c r="I37" s="282"/>
      <c r="J37" s="43" t="s">
        <v>66</v>
      </c>
      <c r="K37" s="275" t="s">
        <v>1289</v>
      </c>
      <c r="L37" s="41" t="s">
        <v>921</v>
      </c>
      <c r="M37" s="60" t="s">
        <v>18</v>
      </c>
      <c r="N37" s="42">
        <v>5</v>
      </c>
      <c r="O37" s="42">
        <v>4133</v>
      </c>
      <c r="P37" s="291">
        <f t="shared" si="1"/>
        <v>4.0722050450478346E-4</v>
      </c>
      <c r="Q37" s="282"/>
    </row>
    <row r="38" spans="2:17" ht="21.95" customHeight="1">
      <c r="B38" s="38" t="s">
        <v>97</v>
      </c>
      <c r="C38" s="274" t="s">
        <v>1295</v>
      </c>
      <c r="D38" s="36" t="s">
        <v>98</v>
      </c>
      <c r="E38" s="59" t="s">
        <v>18</v>
      </c>
      <c r="F38" s="37">
        <v>16</v>
      </c>
      <c r="G38" s="37">
        <v>26054</v>
      </c>
      <c r="H38" s="95">
        <f t="shared" si="0"/>
        <v>1.9738231803163946E-3</v>
      </c>
      <c r="I38" s="282"/>
      <c r="J38" s="38" t="s">
        <v>68</v>
      </c>
      <c r="K38" s="274" t="s">
        <v>1295</v>
      </c>
      <c r="L38" s="36" t="s">
        <v>69</v>
      </c>
      <c r="M38" s="59"/>
      <c r="N38" s="37"/>
      <c r="O38" s="37">
        <v>417703</v>
      </c>
      <c r="P38" s="95">
        <f t="shared" si="1"/>
        <v>4.1155873794619297E-2</v>
      </c>
      <c r="Q38" s="282"/>
    </row>
    <row r="39" spans="2:17" ht="21.95" customHeight="1">
      <c r="B39" s="43" t="s">
        <v>99</v>
      </c>
      <c r="C39" s="275" t="s">
        <v>1289</v>
      </c>
      <c r="D39" s="41" t="s">
        <v>100</v>
      </c>
      <c r="E39" s="60" t="s">
        <v>18</v>
      </c>
      <c r="F39" s="42">
        <v>16</v>
      </c>
      <c r="G39" s="42">
        <v>21282</v>
      </c>
      <c r="H39" s="291">
        <f t="shared" si="0"/>
        <v>1.6123015630418942E-3</v>
      </c>
      <c r="I39" s="282"/>
      <c r="J39" s="33" t="s">
        <v>70</v>
      </c>
      <c r="K39" s="277" t="s">
        <v>1294</v>
      </c>
      <c r="L39" s="31" t="s">
        <v>71</v>
      </c>
      <c r="M39" s="58"/>
      <c r="N39" s="32"/>
      <c r="O39" s="32">
        <v>136288</v>
      </c>
      <c r="P39" s="94">
        <f t="shared" si="1"/>
        <v>1.3428325216053213E-2</v>
      </c>
      <c r="Q39" s="282"/>
    </row>
    <row r="40" spans="2:17" ht="21.95" customHeight="1">
      <c r="B40" s="43" t="s">
        <v>101</v>
      </c>
      <c r="C40" s="275" t="s">
        <v>1284</v>
      </c>
      <c r="D40" s="41" t="s">
        <v>102</v>
      </c>
      <c r="E40" s="60" t="s">
        <v>35</v>
      </c>
      <c r="F40" s="42">
        <v>15549</v>
      </c>
      <c r="G40" s="42">
        <v>21282</v>
      </c>
      <c r="H40" s="291">
        <f t="shared" si="0"/>
        <v>1.6123015630418942E-3</v>
      </c>
      <c r="I40" s="282"/>
      <c r="J40" s="38" t="s">
        <v>72</v>
      </c>
      <c r="K40" s="274" t="s">
        <v>1295</v>
      </c>
      <c r="L40" s="36" t="s">
        <v>73</v>
      </c>
      <c r="M40" s="59" t="s">
        <v>74</v>
      </c>
      <c r="N40" s="37">
        <v>41</v>
      </c>
      <c r="O40" s="37">
        <v>135347</v>
      </c>
      <c r="P40" s="95">
        <f t="shared" si="1"/>
        <v>1.3335609393469377E-2</v>
      </c>
      <c r="Q40" s="282"/>
    </row>
    <row r="41" spans="2:17" ht="21.95" customHeight="1">
      <c r="B41" s="38" t="s">
        <v>105</v>
      </c>
      <c r="C41" s="274" t="s">
        <v>1295</v>
      </c>
      <c r="D41" s="36" t="s">
        <v>106</v>
      </c>
      <c r="E41" s="59" t="s">
        <v>18</v>
      </c>
      <c r="F41" s="37">
        <v>10</v>
      </c>
      <c r="G41" s="37">
        <v>25913</v>
      </c>
      <c r="H41" s="95">
        <f t="shared" si="0"/>
        <v>1.9631411710884597E-3</v>
      </c>
      <c r="I41" s="282"/>
      <c r="J41" s="43" t="s">
        <v>924</v>
      </c>
      <c r="K41" s="275" t="s">
        <v>1289</v>
      </c>
      <c r="L41" s="41" t="s">
        <v>925</v>
      </c>
      <c r="M41" s="60" t="s">
        <v>926</v>
      </c>
      <c r="N41" s="42">
        <v>44579</v>
      </c>
      <c r="O41" s="42">
        <v>135347</v>
      </c>
      <c r="P41" s="291">
        <f t="shared" si="1"/>
        <v>1.3335609393469377E-2</v>
      </c>
      <c r="Q41" s="282"/>
    </row>
    <row r="42" spans="2:17" ht="21.95" customHeight="1">
      <c r="B42" s="43" t="s">
        <v>107</v>
      </c>
      <c r="C42" s="275" t="s">
        <v>1289</v>
      </c>
      <c r="D42" s="41" t="s">
        <v>108</v>
      </c>
      <c r="E42" s="60" t="s">
        <v>18</v>
      </c>
      <c r="F42" s="42">
        <v>3</v>
      </c>
      <c r="G42" s="42">
        <v>4343</v>
      </c>
      <c r="H42" s="291">
        <f t="shared" si="0"/>
        <v>3.2902103600652879E-4</v>
      </c>
      <c r="I42" s="282"/>
      <c r="J42" s="43" t="s">
        <v>927</v>
      </c>
      <c r="K42" s="275" t="s">
        <v>1284</v>
      </c>
      <c r="L42" s="41" t="s">
        <v>928</v>
      </c>
      <c r="M42" s="60" t="s">
        <v>926</v>
      </c>
      <c r="N42" s="42">
        <v>621</v>
      </c>
      <c r="O42" s="42">
        <v>4770</v>
      </c>
      <c r="P42" s="291">
        <f t="shared" si="1"/>
        <v>4.6998350023900732E-4</v>
      </c>
      <c r="Q42" s="282"/>
    </row>
    <row r="43" spans="2:17" ht="21.95" customHeight="1">
      <c r="B43" s="38" t="s">
        <v>109</v>
      </c>
      <c r="C43" s="274" t="s">
        <v>1295</v>
      </c>
      <c r="D43" s="36" t="s">
        <v>110</v>
      </c>
      <c r="E43" s="59" t="s">
        <v>18</v>
      </c>
      <c r="F43" s="37"/>
      <c r="G43" s="37">
        <v>2351</v>
      </c>
      <c r="H43" s="95">
        <f t="shared" si="0"/>
        <v>1.781092460629402E-4</v>
      </c>
      <c r="I43" s="282"/>
      <c r="J43" s="43" t="s">
        <v>929</v>
      </c>
      <c r="K43" s="275" t="s">
        <v>1292</v>
      </c>
      <c r="L43" s="41" t="s">
        <v>930</v>
      </c>
      <c r="M43" s="60" t="s">
        <v>926</v>
      </c>
      <c r="N43" s="42">
        <v>151</v>
      </c>
      <c r="O43" s="42">
        <v>2385</v>
      </c>
      <c r="P43" s="291">
        <f t="shared" si="1"/>
        <v>2.3499175011950366E-4</v>
      </c>
      <c r="Q43" s="282"/>
    </row>
    <row r="44" spans="2:17" ht="21.95" customHeight="1">
      <c r="B44" s="38" t="s">
        <v>113</v>
      </c>
      <c r="C44" s="274" t="s">
        <v>1295</v>
      </c>
      <c r="D44" s="36" t="s">
        <v>114</v>
      </c>
      <c r="E44" s="59"/>
      <c r="F44" s="37"/>
      <c r="G44" s="37">
        <v>946885</v>
      </c>
      <c r="H44" s="95">
        <f t="shared" si="0"/>
        <v>7.1734995090730377E-2</v>
      </c>
      <c r="I44" s="282"/>
      <c r="J44" s="43" t="s">
        <v>931</v>
      </c>
      <c r="K44" s="275" t="s">
        <v>1292</v>
      </c>
      <c r="L44" s="41" t="s">
        <v>932</v>
      </c>
      <c r="M44" s="60" t="s">
        <v>926</v>
      </c>
      <c r="N44" s="42"/>
      <c r="O44" s="42">
        <v>607</v>
      </c>
      <c r="P44" s="291">
        <f t="shared" si="1"/>
        <v>5.9807124663538239E-5</v>
      </c>
      <c r="Q44" s="282"/>
    </row>
    <row r="45" spans="2:17" ht="21.95" customHeight="1">
      <c r="B45" s="43" t="s">
        <v>115</v>
      </c>
      <c r="C45" s="275" t="s">
        <v>1289</v>
      </c>
      <c r="D45" s="41" t="s">
        <v>116</v>
      </c>
      <c r="E45" s="60" t="s">
        <v>18</v>
      </c>
      <c r="F45" s="42"/>
      <c r="G45" s="42">
        <v>5264</v>
      </c>
      <c r="H45" s="291">
        <f t="shared" si="0"/>
        <v>3.9879501117623021E-4</v>
      </c>
      <c r="I45" s="282"/>
      <c r="J45" s="43" t="s">
        <v>933</v>
      </c>
      <c r="K45" s="275" t="s">
        <v>1284</v>
      </c>
      <c r="L45" s="41" t="s">
        <v>934</v>
      </c>
      <c r="M45" s="60" t="s">
        <v>926</v>
      </c>
      <c r="N45" s="42">
        <v>40643</v>
      </c>
      <c r="O45" s="42">
        <v>125962</v>
      </c>
      <c r="P45" s="291">
        <f t="shared" si="1"/>
        <v>1.2410914393523237E-2</v>
      </c>
      <c r="Q45" s="282"/>
    </row>
    <row r="46" spans="2:17" ht="21.95" customHeight="1">
      <c r="B46" s="33" t="s">
        <v>117</v>
      </c>
      <c r="C46" s="277" t="s">
        <v>1294</v>
      </c>
      <c r="D46" s="31" t="s">
        <v>118</v>
      </c>
      <c r="E46" s="58"/>
      <c r="F46" s="32"/>
      <c r="G46" s="32">
        <v>491191</v>
      </c>
      <c r="H46" s="94">
        <f t="shared" si="0"/>
        <v>3.7212104926797808E-2</v>
      </c>
      <c r="I46" s="282"/>
      <c r="J46" s="43" t="s">
        <v>935</v>
      </c>
      <c r="K46" s="275" t="s">
        <v>1284</v>
      </c>
      <c r="L46" s="41" t="s">
        <v>936</v>
      </c>
      <c r="M46" s="60" t="s">
        <v>926</v>
      </c>
      <c r="N46" s="42">
        <v>3032</v>
      </c>
      <c r="O46" s="42">
        <v>4359</v>
      </c>
      <c r="P46" s="291">
        <f t="shared" si="1"/>
        <v>4.294880665706148E-4</v>
      </c>
      <c r="Q46" s="282"/>
    </row>
    <row r="47" spans="2:17" ht="21.95" customHeight="1">
      <c r="B47" s="38" t="s">
        <v>123</v>
      </c>
      <c r="C47" s="274" t="s">
        <v>1295</v>
      </c>
      <c r="D47" s="36" t="s">
        <v>124</v>
      </c>
      <c r="E47" s="59"/>
      <c r="F47" s="37"/>
      <c r="G47" s="37">
        <v>491191</v>
      </c>
      <c r="H47" s="95">
        <f t="shared" si="0"/>
        <v>3.7212104926797808E-2</v>
      </c>
      <c r="I47" s="282"/>
      <c r="J47" s="38" t="s">
        <v>75</v>
      </c>
      <c r="K47" s="274" t="s">
        <v>1295</v>
      </c>
      <c r="L47" s="36" t="s">
        <v>76</v>
      </c>
      <c r="M47" s="59"/>
      <c r="N47" s="37"/>
      <c r="O47" s="37">
        <v>941</v>
      </c>
      <c r="P47" s="95">
        <f t="shared" si="1"/>
        <v>9.2715822583837711E-5</v>
      </c>
      <c r="Q47" s="282"/>
    </row>
    <row r="48" spans="2:17" ht="21.95" customHeight="1">
      <c r="B48" s="43" t="s">
        <v>125</v>
      </c>
      <c r="C48" s="275" t="s">
        <v>1289</v>
      </c>
      <c r="D48" s="41" t="s">
        <v>126</v>
      </c>
      <c r="E48" s="60"/>
      <c r="F48" s="42"/>
      <c r="G48" s="42">
        <v>469466</v>
      </c>
      <c r="H48" s="291">
        <f t="shared" si="0"/>
        <v>3.5566242157458225E-2</v>
      </c>
      <c r="I48" s="282"/>
      <c r="J48" s="43" t="s">
        <v>937</v>
      </c>
      <c r="K48" s="275" t="s">
        <v>1289</v>
      </c>
      <c r="L48" s="41" t="s">
        <v>938</v>
      </c>
      <c r="M48" s="60"/>
      <c r="N48" s="42"/>
      <c r="O48" s="42">
        <v>941</v>
      </c>
      <c r="P48" s="291">
        <f t="shared" si="1"/>
        <v>9.2715822583837711E-5</v>
      </c>
      <c r="Q48" s="282"/>
    </row>
    <row r="49" spans="2:17" ht="21.95" customHeight="1">
      <c r="B49" s="43" t="s">
        <v>129</v>
      </c>
      <c r="C49" s="275" t="s">
        <v>1284</v>
      </c>
      <c r="D49" s="41" t="s">
        <v>130</v>
      </c>
      <c r="E49" s="372" t="s">
        <v>74</v>
      </c>
      <c r="F49" s="42"/>
      <c r="G49" s="42">
        <v>1269</v>
      </c>
      <c r="H49" s="291">
        <f t="shared" si="0"/>
        <v>9.6138083051412624E-5</v>
      </c>
      <c r="I49" s="282"/>
      <c r="J49" s="33" t="s">
        <v>79</v>
      </c>
      <c r="K49" s="277" t="s">
        <v>1294</v>
      </c>
      <c r="L49" s="31" t="s">
        <v>1275</v>
      </c>
      <c r="M49" s="58"/>
      <c r="N49" s="32"/>
      <c r="O49" s="32">
        <v>2834451</v>
      </c>
      <c r="P49" s="94">
        <f t="shared" si="1"/>
        <v>0.27927572373919379</v>
      </c>
      <c r="Q49" s="282"/>
    </row>
    <row r="50" spans="2:17" ht="21.95" customHeight="1">
      <c r="B50" s="43" t="s">
        <v>133</v>
      </c>
      <c r="C50" s="275" t="s">
        <v>1284</v>
      </c>
      <c r="D50" s="41" t="s">
        <v>134</v>
      </c>
      <c r="E50" s="60" t="s">
        <v>35</v>
      </c>
      <c r="F50" s="42">
        <v>297239</v>
      </c>
      <c r="G50" s="42">
        <v>350774</v>
      </c>
      <c r="H50" s="291">
        <f t="shared" si="0"/>
        <v>2.6574263155458008E-2</v>
      </c>
      <c r="I50" s="282"/>
      <c r="J50" s="38" t="s">
        <v>81</v>
      </c>
      <c r="K50" s="274" t="s">
        <v>1295</v>
      </c>
      <c r="L50" s="36" t="s">
        <v>82</v>
      </c>
      <c r="M50" s="59" t="s">
        <v>18</v>
      </c>
      <c r="N50" s="37"/>
      <c r="O50" s="37">
        <v>3686</v>
      </c>
      <c r="P50" s="95">
        <f t="shared" si="1"/>
        <v>3.6317802555156832E-4</v>
      </c>
      <c r="Q50" s="282"/>
    </row>
    <row r="51" spans="2:17" ht="21.95" customHeight="1">
      <c r="B51" s="33" t="s">
        <v>135</v>
      </c>
      <c r="C51" s="277" t="s">
        <v>1294</v>
      </c>
      <c r="D51" s="31" t="s">
        <v>136</v>
      </c>
      <c r="E51" s="58" t="s">
        <v>18</v>
      </c>
      <c r="F51" s="32">
        <v>14</v>
      </c>
      <c r="G51" s="32">
        <v>35282</v>
      </c>
      <c r="H51" s="94">
        <f t="shared" si="0"/>
        <v>2.6729265927659105E-3</v>
      </c>
      <c r="I51" s="282"/>
      <c r="J51" s="43" t="s">
        <v>939</v>
      </c>
      <c r="K51" s="275" t="s">
        <v>1289</v>
      </c>
      <c r="L51" s="41" t="s">
        <v>940</v>
      </c>
      <c r="M51" s="60" t="s">
        <v>18</v>
      </c>
      <c r="N51" s="42"/>
      <c r="O51" s="42">
        <v>775</v>
      </c>
      <c r="P51" s="291">
        <f t="shared" si="1"/>
        <v>7.63600026593775E-5</v>
      </c>
      <c r="Q51" s="282"/>
    </row>
    <row r="52" spans="2:17" ht="21.95" customHeight="1">
      <c r="B52" s="38" t="s">
        <v>137</v>
      </c>
      <c r="C52" s="274" t="s">
        <v>1295</v>
      </c>
      <c r="D52" s="36" t="s">
        <v>138</v>
      </c>
      <c r="E52" s="59" t="s">
        <v>18</v>
      </c>
      <c r="F52" s="37"/>
      <c r="G52" s="37">
        <v>15231</v>
      </c>
      <c r="H52" s="95">
        <f t="shared" si="0"/>
        <v>1.1538842734090354E-3</v>
      </c>
      <c r="I52" s="282"/>
      <c r="J52" s="43" t="s">
        <v>941</v>
      </c>
      <c r="K52" s="275" t="s">
        <v>1289</v>
      </c>
      <c r="L52" s="41" t="s">
        <v>942</v>
      </c>
      <c r="M52" s="60" t="s">
        <v>35</v>
      </c>
      <c r="N52" s="42">
        <v>265</v>
      </c>
      <c r="O52" s="42">
        <v>2911</v>
      </c>
      <c r="P52" s="291">
        <f t="shared" si="1"/>
        <v>2.8681802289219085E-4</v>
      </c>
      <c r="Q52" s="282"/>
    </row>
    <row r="53" spans="2:17" ht="21.95" customHeight="1">
      <c r="B53" s="38" t="s">
        <v>139</v>
      </c>
      <c r="C53" s="274" t="s">
        <v>1295</v>
      </c>
      <c r="D53" s="36" t="s">
        <v>140</v>
      </c>
      <c r="E53" s="59" t="s">
        <v>18</v>
      </c>
      <c r="F53" s="37">
        <v>1</v>
      </c>
      <c r="G53" s="37">
        <v>14861</v>
      </c>
      <c r="H53" s="95">
        <f t="shared" si="0"/>
        <v>1.1258534690520433E-3</v>
      </c>
      <c r="I53" s="282"/>
      <c r="J53" s="38" t="s">
        <v>83</v>
      </c>
      <c r="K53" s="274" t="s">
        <v>1295</v>
      </c>
      <c r="L53" s="36" t="s">
        <v>84</v>
      </c>
      <c r="M53" s="59" t="s">
        <v>18</v>
      </c>
      <c r="N53" s="37">
        <v>2</v>
      </c>
      <c r="O53" s="37">
        <v>4789</v>
      </c>
      <c r="P53" s="95">
        <f t="shared" si="1"/>
        <v>4.7185555191710813E-4</v>
      </c>
      <c r="Q53" s="282"/>
    </row>
    <row r="54" spans="2:17" ht="21.95" customHeight="1">
      <c r="B54" s="38" t="s">
        <v>141</v>
      </c>
      <c r="C54" s="274" t="s">
        <v>1295</v>
      </c>
      <c r="D54" s="36" t="s">
        <v>142</v>
      </c>
      <c r="E54" s="59" t="s">
        <v>18</v>
      </c>
      <c r="F54" s="37">
        <v>13</v>
      </c>
      <c r="G54" s="37">
        <v>5190</v>
      </c>
      <c r="H54" s="95">
        <f t="shared" si="0"/>
        <v>3.931888503048318E-4</v>
      </c>
      <c r="I54" s="282"/>
      <c r="J54" s="43" t="s">
        <v>947</v>
      </c>
      <c r="K54" s="275" t="s">
        <v>1289</v>
      </c>
      <c r="L54" s="41" t="s">
        <v>948</v>
      </c>
      <c r="M54" s="60" t="s">
        <v>18</v>
      </c>
      <c r="N54" s="42">
        <v>2</v>
      </c>
      <c r="O54" s="42">
        <v>4789</v>
      </c>
      <c r="P54" s="291">
        <f t="shared" si="1"/>
        <v>4.7185555191710813E-4</v>
      </c>
      <c r="Q54" s="282"/>
    </row>
    <row r="55" spans="2:17" ht="21.95" customHeight="1">
      <c r="B55" s="33" t="s">
        <v>143</v>
      </c>
      <c r="C55" s="277" t="s">
        <v>1294</v>
      </c>
      <c r="D55" s="31" t="s">
        <v>144</v>
      </c>
      <c r="E55" s="58"/>
      <c r="F55" s="32"/>
      <c r="G55" s="32">
        <v>76436595</v>
      </c>
      <c r="H55" s="94">
        <f t="shared" si="0"/>
        <v>5.7907547031341151</v>
      </c>
      <c r="I55" s="282"/>
      <c r="J55" s="38" t="s">
        <v>85</v>
      </c>
      <c r="K55" s="274" t="s">
        <v>1295</v>
      </c>
      <c r="L55" s="36" t="s">
        <v>86</v>
      </c>
      <c r="M55" s="59" t="s">
        <v>18</v>
      </c>
      <c r="N55" s="37">
        <v>70</v>
      </c>
      <c r="O55" s="37">
        <v>92566</v>
      </c>
      <c r="P55" s="95">
        <f t="shared" si="1"/>
        <v>9.1204387176360494E-3</v>
      </c>
      <c r="Q55" s="282"/>
    </row>
    <row r="56" spans="2:17" ht="21.95" customHeight="1">
      <c r="B56" s="38" t="s">
        <v>145</v>
      </c>
      <c r="C56" s="274" t="s">
        <v>1295</v>
      </c>
      <c r="D56" s="36" t="s">
        <v>146</v>
      </c>
      <c r="E56" s="59"/>
      <c r="F56" s="37"/>
      <c r="G56" s="37">
        <v>9111140</v>
      </c>
      <c r="H56" s="95">
        <f t="shared" si="0"/>
        <v>0.69025022380854828</v>
      </c>
      <c r="I56" s="282"/>
      <c r="J56" s="43" t="s">
        <v>962</v>
      </c>
      <c r="K56" s="275" t="s">
        <v>1289</v>
      </c>
      <c r="L56" s="41" t="s">
        <v>88</v>
      </c>
      <c r="M56" s="60" t="s">
        <v>18</v>
      </c>
      <c r="N56" s="42">
        <v>70</v>
      </c>
      <c r="O56" s="42">
        <v>91588</v>
      </c>
      <c r="P56" s="291">
        <f t="shared" si="1"/>
        <v>9.0240773207316983E-3</v>
      </c>
      <c r="Q56" s="282"/>
    </row>
    <row r="57" spans="2:17" ht="21.95" customHeight="1">
      <c r="B57" s="43" t="s">
        <v>147</v>
      </c>
      <c r="C57" s="275" t="s">
        <v>1289</v>
      </c>
      <c r="D57" s="41" t="s">
        <v>148</v>
      </c>
      <c r="E57" s="60"/>
      <c r="F57" s="42"/>
      <c r="G57" s="42">
        <v>364837</v>
      </c>
      <c r="H57" s="291">
        <f t="shared" si="0"/>
        <v>2.7639660997815788E-2</v>
      </c>
      <c r="I57" s="282"/>
      <c r="J57" s="43" t="s">
        <v>963</v>
      </c>
      <c r="K57" s="275" t="s">
        <v>1284</v>
      </c>
      <c r="L57" s="41" t="s">
        <v>964</v>
      </c>
      <c r="M57" s="60" t="s">
        <v>18</v>
      </c>
      <c r="N57" s="42">
        <v>1</v>
      </c>
      <c r="O57" s="42">
        <v>1338</v>
      </c>
      <c r="P57" s="291">
        <f t="shared" si="1"/>
        <v>1.3183184975257688E-4</v>
      </c>
      <c r="Q57" s="282"/>
    </row>
    <row r="58" spans="2:17" ht="21.95" customHeight="1">
      <c r="B58" s="43" t="s">
        <v>151</v>
      </c>
      <c r="C58" s="275" t="s">
        <v>1284</v>
      </c>
      <c r="D58" s="41" t="s">
        <v>152</v>
      </c>
      <c r="E58" s="60" t="s">
        <v>18</v>
      </c>
      <c r="F58" s="42">
        <v>1</v>
      </c>
      <c r="G58" s="42">
        <v>2929</v>
      </c>
      <c r="H58" s="291">
        <f t="shared" si="0"/>
        <v>2.2189790800440315E-4</v>
      </c>
      <c r="I58" s="282"/>
      <c r="J58" s="43" t="s">
        <v>965</v>
      </c>
      <c r="K58" s="275" t="s">
        <v>1284</v>
      </c>
      <c r="L58" s="41" t="s">
        <v>966</v>
      </c>
      <c r="M58" s="60" t="s">
        <v>18</v>
      </c>
      <c r="N58" s="42">
        <v>69</v>
      </c>
      <c r="O58" s="42">
        <v>90250</v>
      </c>
      <c r="P58" s="291">
        <f t="shared" si="1"/>
        <v>8.8922454709791203E-3</v>
      </c>
      <c r="Q58" s="282"/>
    </row>
    <row r="59" spans="2:17" ht="21.95" customHeight="1">
      <c r="B59" s="43" t="s">
        <v>155</v>
      </c>
      <c r="C59" s="275" t="s">
        <v>1289</v>
      </c>
      <c r="D59" s="41" t="s">
        <v>156</v>
      </c>
      <c r="E59" s="60" t="s">
        <v>18</v>
      </c>
      <c r="F59" s="42">
        <v>159</v>
      </c>
      <c r="G59" s="42">
        <v>8010636</v>
      </c>
      <c r="H59" s="291">
        <f t="shared" si="0"/>
        <v>0.60687721754344826</v>
      </c>
      <c r="I59" s="282"/>
      <c r="J59" s="43" t="s">
        <v>971</v>
      </c>
      <c r="K59" s="275" t="s">
        <v>1292</v>
      </c>
      <c r="L59" s="41" t="s">
        <v>972</v>
      </c>
      <c r="M59" s="60" t="s">
        <v>18</v>
      </c>
      <c r="N59" s="42">
        <v>2</v>
      </c>
      <c r="O59" s="42">
        <v>5332</v>
      </c>
      <c r="P59" s="291">
        <f t="shared" si="1"/>
        <v>5.2535681829651718E-4</v>
      </c>
      <c r="Q59" s="282"/>
    </row>
    <row r="60" spans="2:17" ht="21.95" customHeight="1">
      <c r="B60" s="43" t="s">
        <v>157</v>
      </c>
      <c r="C60" s="275" t="s">
        <v>1284</v>
      </c>
      <c r="D60" s="41" t="s">
        <v>158</v>
      </c>
      <c r="E60" s="60" t="s">
        <v>18</v>
      </c>
      <c r="F60" s="42">
        <v>1</v>
      </c>
      <c r="G60" s="42">
        <v>6382</v>
      </c>
      <c r="H60" s="291">
        <f t="shared" si="0"/>
        <v>4.8349349569276232E-4</v>
      </c>
      <c r="I60" s="282"/>
      <c r="J60" s="38" t="s">
        <v>89</v>
      </c>
      <c r="K60" s="274" t="s">
        <v>1295</v>
      </c>
      <c r="L60" s="36" t="s">
        <v>90</v>
      </c>
      <c r="M60" s="59"/>
      <c r="N60" s="37"/>
      <c r="O60" s="37">
        <v>75285</v>
      </c>
      <c r="P60" s="95">
        <f t="shared" si="1"/>
        <v>7.4177584518854639E-3</v>
      </c>
      <c r="Q60" s="282"/>
    </row>
    <row r="61" spans="2:17" ht="21.95" customHeight="1">
      <c r="B61" s="43" t="s">
        <v>161</v>
      </c>
      <c r="C61" s="275" t="s">
        <v>1284</v>
      </c>
      <c r="D61" s="41" t="s">
        <v>162</v>
      </c>
      <c r="E61" s="60" t="s">
        <v>18</v>
      </c>
      <c r="F61" s="42">
        <v>10</v>
      </c>
      <c r="G61" s="42">
        <v>154977</v>
      </c>
      <c r="H61" s="291">
        <f t="shared" si="0"/>
        <v>1.1740891802252778E-2</v>
      </c>
      <c r="I61" s="282"/>
      <c r="J61" s="43" t="s">
        <v>91</v>
      </c>
      <c r="K61" s="275" t="s">
        <v>1289</v>
      </c>
      <c r="L61" s="41" t="s">
        <v>92</v>
      </c>
      <c r="M61" s="60"/>
      <c r="N61" s="42"/>
      <c r="O61" s="42">
        <v>75285</v>
      </c>
      <c r="P61" s="291">
        <f t="shared" si="1"/>
        <v>7.4177584518854639E-3</v>
      </c>
      <c r="Q61" s="282"/>
    </row>
    <row r="62" spans="2:17" ht="21.95" customHeight="1">
      <c r="B62" s="43" t="s">
        <v>165</v>
      </c>
      <c r="C62" s="275" t="s">
        <v>1295</v>
      </c>
      <c r="D62" s="41" t="s">
        <v>166</v>
      </c>
      <c r="E62" s="60" t="s">
        <v>18</v>
      </c>
      <c r="F62" s="42"/>
      <c r="G62" s="42">
        <v>251</v>
      </c>
      <c r="H62" s="291">
        <f t="shared" si="0"/>
        <v>1.9015491604337723E-5</v>
      </c>
      <c r="I62" s="282"/>
      <c r="J62" s="43" t="s">
        <v>93</v>
      </c>
      <c r="K62" s="275" t="s">
        <v>1284</v>
      </c>
      <c r="L62" s="41" t="s">
        <v>973</v>
      </c>
      <c r="M62" s="60" t="s">
        <v>974</v>
      </c>
      <c r="N62" s="42"/>
      <c r="O62" s="42">
        <v>2166</v>
      </c>
      <c r="P62" s="291">
        <f t="shared" si="1"/>
        <v>2.1341389130349894E-4</v>
      </c>
      <c r="Q62" s="282"/>
    </row>
    <row r="63" spans="2:17" ht="21.95" customHeight="1">
      <c r="B63" s="38" t="s">
        <v>167</v>
      </c>
      <c r="C63" s="274" t="s">
        <v>1295</v>
      </c>
      <c r="D63" s="36" t="s">
        <v>168</v>
      </c>
      <c r="E63" s="59" t="s">
        <v>18</v>
      </c>
      <c r="F63" s="37">
        <v>537</v>
      </c>
      <c r="G63" s="37">
        <v>5758386</v>
      </c>
      <c r="H63" s="95">
        <f t="shared" si="0"/>
        <v>0.43624916588659718</v>
      </c>
      <c r="I63" s="282"/>
      <c r="J63" s="43" t="s">
        <v>977</v>
      </c>
      <c r="K63" s="275" t="s">
        <v>1292</v>
      </c>
      <c r="L63" s="41" t="s">
        <v>978</v>
      </c>
      <c r="M63" s="60" t="s">
        <v>974</v>
      </c>
      <c r="N63" s="42"/>
      <c r="O63" s="42">
        <v>2166</v>
      </c>
      <c r="P63" s="291">
        <f t="shared" si="1"/>
        <v>2.1341389130349894E-4</v>
      </c>
      <c r="Q63" s="282"/>
    </row>
    <row r="64" spans="2:17" ht="21.95" customHeight="1">
      <c r="B64" s="43" t="s">
        <v>169</v>
      </c>
      <c r="C64" s="275" t="s">
        <v>1289</v>
      </c>
      <c r="D64" s="41" t="s">
        <v>170</v>
      </c>
      <c r="E64" s="60" t="s">
        <v>18</v>
      </c>
      <c r="F64" s="42">
        <v>2</v>
      </c>
      <c r="G64" s="42">
        <v>51585</v>
      </c>
      <c r="H64" s="291">
        <f t="shared" si="0"/>
        <v>3.9080244398795282E-3</v>
      </c>
      <c r="I64" s="282"/>
      <c r="J64" s="43" t="s">
        <v>981</v>
      </c>
      <c r="K64" s="275" t="s">
        <v>1284</v>
      </c>
      <c r="L64" s="41" t="s">
        <v>94</v>
      </c>
      <c r="M64" s="60"/>
      <c r="N64" s="42"/>
      <c r="O64" s="42">
        <v>73119</v>
      </c>
      <c r="P64" s="291">
        <f t="shared" si="1"/>
        <v>7.2043445605819659E-3</v>
      </c>
      <c r="Q64" s="282"/>
    </row>
    <row r="65" spans="2:17" ht="21.95" customHeight="1">
      <c r="B65" s="43" t="s">
        <v>171</v>
      </c>
      <c r="C65" s="275" t="s">
        <v>1289</v>
      </c>
      <c r="D65" s="41" t="s">
        <v>172</v>
      </c>
      <c r="E65" s="60" t="s">
        <v>18</v>
      </c>
      <c r="F65" s="42">
        <v>464</v>
      </c>
      <c r="G65" s="42">
        <v>5002506</v>
      </c>
      <c r="H65" s="291">
        <f t="shared" si="0"/>
        <v>0.37898450535318362</v>
      </c>
      <c r="I65" s="282"/>
      <c r="J65" s="43" t="s">
        <v>95</v>
      </c>
      <c r="K65" s="275" t="s">
        <v>1295</v>
      </c>
      <c r="L65" s="41" t="s">
        <v>96</v>
      </c>
      <c r="M65" s="60" t="s">
        <v>18</v>
      </c>
      <c r="N65" s="42"/>
      <c r="O65" s="42">
        <v>831</v>
      </c>
      <c r="P65" s="291">
        <f t="shared" si="1"/>
        <v>8.1877628657990576E-5</v>
      </c>
      <c r="Q65" s="282"/>
    </row>
    <row r="66" spans="2:17" ht="21.95" customHeight="1">
      <c r="B66" s="38" t="s">
        <v>173</v>
      </c>
      <c r="C66" s="274" t="s">
        <v>1295</v>
      </c>
      <c r="D66" s="36" t="s">
        <v>174</v>
      </c>
      <c r="E66" s="59" t="s">
        <v>35</v>
      </c>
      <c r="F66" s="37">
        <v>89869</v>
      </c>
      <c r="G66" s="37">
        <v>8420231</v>
      </c>
      <c r="H66" s="95">
        <f t="shared" si="0"/>
        <v>0.63790769676129178</v>
      </c>
      <c r="I66" s="282"/>
      <c r="J66" s="43" t="s">
        <v>987</v>
      </c>
      <c r="K66" s="275" t="s">
        <v>1289</v>
      </c>
      <c r="L66" s="41" t="s">
        <v>988</v>
      </c>
      <c r="M66" s="60" t="s">
        <v>18</v>
      </c>
      <c r="N66" s="42"/>
      <c r="O66" s="42">
        <v>831</v>
      </c>
      <c r="P66" s="291">
        <f t="shared" si="1"/>
        <v>8.1877628657990576E-5</v>
      </c>
      <c r="Q66" s="282"/>
    </row>
    <row r="67" spans="2:17" ht="21.95" customHeight="1">
      <c r="B67" s="43" t="s">
        <v>175</v>
      </c>
      <c r="C67" s="275" t="s">
        <v>1289</v>
      </c>
      <c r="D67" s="41" t="s">
        <v>176</v>
      </c>
      <c r="E67" s="60" t="s">
        <v>35</v>
      </c>
      <c r="F67" s="42">
        <v>1005</v>
      </c>
      <c r="G67" s="42">
        <v>28979</v>
      </c>
      <c r="H67" s="291">
        <f t="shared" si="0"/>
        <v>2.1954180525980195E-3</v>
      </c>
      <c r="I67" s="282"/>
      <c r="J67" s="43" t="s">
        <v>991</v>
      </c>
      <c r="K67" s="275" t="s">
        <v>1284</v>
      </c>
      <c r="L67" s="41" t="s">
        <v>992</v>
      </c>
      <c r="M67" s="60" t="s">
        <v>18</v>
      </c>
      <c r="N67" s="42"/>
      <c r="O67" s="42">
        <v>831</v>
      </c>
      <c r="P67" s="291">
        <f t="shared" si="1"/>
        <v>8.1877628657990576E-5</v>
      </c>
      <c r="Q67" s="282"/>
    </row>
    <row r="68" spans="2:17" ht="21.95" customHeight="1">
      <c r="B68" s="43" t="s">
        <v>177</v>
      </c>
      <c r="C68" s="275" t="s">
        <v>1289</v>
      </c>
      <c r="D68" s="41" t="s">
        <v>178</v>
      </c>
      <c r="E68" s="60" t="s">
        <v>35</v>
      </c>
      <c r="F68" s="42">
        <v>34</v>
      </c>
      <c r="G68" s="42">
        <v>441</v>
      </c>
      <c r="H68" s="291">
        <f t="shared" si="0"/>
        <v>3.3409688436306522E-5</v>
      </c>
      <c r="I68" s="282"/>
      <c r="J68" s="38" t="s">
        <v>97</v>
      </c>
      <c r="K68" s="274" t="s">
        <v>1295</v>
      </c>
      <c r="L68" s="36" t="s">
        <v>98</v>
      </c>
      <c r="M68" s="59" t="s">
        <v>18</v>
      </c>
      <c r="N68" s="37">
        <v>54</v>
      </c>
      <c r="O68" s="37">
        <v>303098</v>
      </c>
      <c r="P68" s="95">
        <f t="shared" si="1"/>
        <v>2.9863953659421936E-2</v>
      </c>
      <c r="Q68" s="282"/>
    </row>
    <row r="69" spans="2:17" ht="21.95" customHeight="1">
      <c r="B69" s="43" t="s">
        <v>179</v>
      </c>
      <c r="C69" s="275" t="s">
        <v>1289</v>
      </c>
      <c r="D69" s="41" t="s">
        <v>180</v>
      </c>
      <c r="E69" s="60" t="s">
        <v>35</v>
      </c>
      <c r="F69" s="42">
        <v>1487</v>
      </c>
      <c r="G69" s="42">
        <v>150944</v>
      </c>
      <c r="H69" s="291">
        <f t="shared" si="0"/>
        <v>1.1435356034761568E-2</v>
      </c>
      <c r="I69" s="282"/>
      <c r="J69" s="43" t="s">
        <v>993</v>
      </c>
      <c r="K69" s="275" t="s">
        <v>1289</v>
      </c>
      <c r="L69" s="41" t="s">
        <v>994</v>
      </c>
      <c r="M69" s="60" t="s">
        <v>35</v>
      </c>
      <c r="N69" s="42">
        <v>300</v>
      </c>
      <c r="O69" s="42">
        <v>752</v>
      </c>
      <c r="P69" s="291">
        <f t="shared" si="1"/>
        <v>7.4093834838518557E-5</v>
      </c>
      <c r="Q69" s="282"/>
    </row>
    <row r="70" spans="2:17" ht="21.95" customHeight="1">
      <c r="B70" s="43" t="s">
        <v>181</v>
      </c>
      <c r="C70" s="275" t="s">
        <v>1289</v>
      </c>
      <c r="D70" s="41" t="s">
        <v>182</v>
      </c>
      <c r="E70" s="60" t="s">
        <v>35</v>
      </c>
      <c r="F70" s="42">
        <v>42678</v>
      </c>
      <c r="G70" s="42">
        <v>4520436</v>
      </c>
      <c r="H70" s="291">
        <f t="shared" ref="H70:H133" si="2">G70/$G$349*100</f>
        <v>0.34246339763325101</v>
      </c>
      <c r="I70" s="282"/>
      <c r="J70" s="43" t="s">
        <v>995</v>
      </c>
      <c r="K70" s="275" t="s">
        <v>1289</v>
      </c>
      <c r="L70" s="41" t="s">
        <v>996</v>
      </c>
      <c r="M70" s="60" t="s">
        <v>18</v>
      </c>
      <c r="N70" s="42"/>
      <c r="O70" s="42">
        <v>4913</v>
      </c>
      <c r="P70" s="291">
        <f t="shared" si="1"/>
        <v>4.8407315234260859E-4</v>
      </c>
      <c r="Q70" s="282"/>
    </row>
    <row r="71" spans="2:17" ht="21.95" customHeight="1">
      <c r="B71" s="38" t="s">
        <v>183</v>
      </c>
      <c r="C71" s="274" t="s">
        <v>1295</v>
      </c>
      <c r="D71" s="36" t="s">
        <v>184</v>
      </c>
      <c r="E71" s="59" t="s">
        <v>18</v>
      </c>
      <c r="F71" s="37">
        <v>618</v>
      </c>
      <c r="G71" s="37">
        <v>1799765</v>
      </c>
      <c r="H71" s="95">
        <f t="shared" si="2"/>
        <v>0.13634827190151746</v>
      </c>
      <c r="I71" s="282"/>
      <c r="J71" s="43" t="s">
        <v>1000</v>
      </c>
      <c r="K71" s="275" t="s">
        <v>1289</v>
      </c>
      <c r="L71" s="41" t="s">
        <v>1001</v>
      </c>
      <c r="M71" s="60" t="s">
        <v>18</v>
      </c>
      <c r="N71" s="42">
        <v>3</v>
      </c>
      <c r="O71" s="42">
        <v>25994</v>
      </c>
      <c r="P71" s="291">
        <f t="shared" ref="P71:P134" si="3">O71/$O$292*100</f>
        <v>2.561163753713366E-3</v>
      </c>
      <c r="Q71" s="282"/>
    </row>
    <row r="72" spans="2:17" ht="21.95" customHeight="1">
      <c r="B72" s="43" t="s">
        <v>185</v>
      </c>
      <c r="C72" s="275" t="s">
        <v>1289</v>
      </c>
      <c r="D72" s="41" t="s">
        <v>186</v>
      </c>
      <c r="E72" s="60" t="s">
        <v>18</v>
      </c>
      <c r="F72" s="42">
        <v>61</v>
      </c>
      <c r="G72" s="42">
        <v>1113619</v>
      </c>
      <c r="H72" s="291">
        <f t="shared" si="2"/>
        <v>8.4366584641159245E-2</v>
      </c>
      <c r="I72" s="282"/>
      <c r="J72" s="38" t="s">
        <v>105</v>
      </c>
      <c r="K72" s="274" t="s">
        <v>1295</v>
      </c>
      <c r="L72" s="36" t="s">
        <v>106</v>
      </c>
      <c r="M72" s="59" t="s">
        <v>18</v>
      </c>
      <c r="N72" s="37">
        <v>29</v>
      </c>
      <c r="O72" s="37">
        <v>164245</v>
      </c>
      <c r="P72" s="95">
        <f t="shared" si="3"/>
        <v>1.6182901466825106E-2</v>
      </c>
      <c r="Q72" s="282"/>
    </row>
    <row r="73" spans="2:17" ht="21.95" customHeight="1">
      <c r="B73" s="43" t="s">
        <v>187</v>
      </c>
      <c r="C73" s="275" t="s">
        <v>1289</v>
      </c>
      <c r="D73" s="41" t="s">
        <v>188</v>
      </c>
      <c r="E73" s="60" t="s">
        <v>18</v>
      </c>
      <c r="F73" s="42">
        <v>518</v>
      </c>
      <c r="G73" s="42">
        <v>489727</v>
      </c>
      <c r="H73" s="291">
        <f t="shared" si="2"/>
        <v>3.7101193852260961E-2</v>
      </c>
      <c r="I73" s="282"/>
      <c r="J73" s="43" t="s">
        <v>1014</v>
      </c>
      <c r="K73" s="275" t="s">
        <v>1289</v>
      </c>
      <c r="L73" s="41" t="s">
        <v>1015</v>
      </c>
      <c r="M73" s="60" t="s">
        <v>18</v>
      </c>
      <c r="N73" s="42">
        <v>29</v>
      </c>
      <c r="O73" s="42">
        <v>164245</v>
      </c>
      <c r="P73" s="291">
        <f t="shared" si="3"/>
        <v>1.6182901466825106E-2</v>
      </c>
      <c r="Q73" s="282"/>
    </row>
    <row r="74" spans="2:17" ht="21.95" customHeight="1">
      <c r="B74" s="38" t="s">
        <v>201</v>
      </c>
      <c r="C74" s="274" t="s">
        <v>1295</v>
      </c>
      <c r="D74" s="36" t="s">
        <v>202</v>
      </c>
      <c r="E74" s="59" t="s">
        <v>18</v>
      </c>
      <c r="F74" s="37">
        <v>3132</v>
      </c>
      <c r="G74" s="37">
        <v>21642384</v>
      </c>
      <c r="H74" s="95">
        <f t="shared" si="2"/>
        <v>1.6396038695213271</v>
      </c>
      <c r="I74" s="282"/>
      <c r="J74" s="43" t="s">
        <v>1016</v>
      </c>
      <c r="K74" s="275" t="s">
        <v>1284</v>
      </c>
      <c r="L74" s="41" t="s">
        <v>1017</v>
      </c>
      <c r="M74" s="60" t="s">
        <v>18</v>
      </c>
      <c r="N74" s="42"/>
      <c r="O74" s="42">
        <v>243</v>
      </c>
      <c r="P74" s="291">
        <f t="shared" si="3"/>
        <v>2.3942555672553203E-5</v>
      </c>
      <c r="Q74" s="282"/>
    </row>
    <row r="75" spans="2:17" ht="21.95" customHeight="1">
      <c r="B75" s="43" t="s">
        <v>203</v>
      </c>
      <c r="C75" s="275" t="s">
        <v>1289</v>
      </c>
      <c r="D75" s="41" t="s">
        <v>204</v>
      </c>
      <c r="E75" s="60" t="s">
        <v>18</v>
      </c>
      <c r="F75" s="42">
        <v>1</v>
      </c>
      <c r="G75" s="42">
        <v>5573</v>
      </c>
      <c r="H75" s="291">
        <f t="shared" si="2"/>
        <v>4.2220452076085309E-4</v>
      </c>
      <c r="I75" s="282"/>
      <c r="J75" s="43" t="s">
        <v>1022</v>
      </c>
      <c r="K75" s="275" t="s">
        <v>1284</v>
      </c>
      <c r="L75" s="41" t="s">
        <v>1023</v>
      </c>
      <c r="M75" s="60" t="s">
        <v>341</v>
      </c>
      <c r="N75" s="42">
        <v>533100</v>
      </c>
      <c r="O75" s="42">
        <v>124458</v>
      </c>
      <c r="P75" s="291">
        <f t="shared" si="3"/>
        <v>1.2262726723846198E-2</v>
      </c>
      <c r="Q75" s="282"/>
    </row>
    <row r="76" spans="2:17" ht="21.95" customHeight="1">
      <c r="B76" s="43" t="s">
        <v>205</v>
      </c>
      <c r="C76" s="275" t="s">
        <v>1289</v>
      </c>
      <c r="D76" s="41" t="s">
        <v>206</v>
      </c>
      <c r="E76" s="60" t="s">
        <v>18</v>
      </c>
      <c r="F76" s="42">
        <v>44</v>
      </c>
      <c r="G76" s="42">
        <v>161819</v>
      </c>
      <c r="H76" s="291">
        <f t="shared" si="2"/>
        <v>1.2259234406065045E-2</v>
      </c>
      <c r="I76" s="282"/>
      <c r="J76" s="43" t="s">
        <v>1024</v>
      </c>
      <c r="K76" s="275" t="s">
        <v>1284</v>
      </c>
      <c r="L76" s="41" t="s">
        <v>1025</v>
      </c>
      <c r="M76" s="60" t="s">
        <v>18</v>
      </c>
      <c r="N76" s="42">
        <v>3</v>
      </c>
      <c r="O76" s="42">
        <v>4657</v>
      </c>
      <c r="P76" s="291">
        <f t="shared" si="3"/>
        <v>4.588497192060916E-4</v>
      </c>
      <c r="Q76" s="282"/>
    </row>
    <row r="77" spans="2:17" ht="21.95" customHeight="1">
      <c r="B77" s="43" t="s">
        <v>207</v>
      </c>
      <c r="C77" s="275" t="s">
        <v>1284</v>
      </c>
      <c r="D77" s="41" t="s">
        <v>208</v>
      </c>
      <c r="E77" s="60" t="s">
        <v>18</v>
      </c>
      <c r="F77" s="42">
        <v>6</v>
      </c>
      <c r="G77" s="42">
        <v>5920</v>
      </c>
      <c r="H77" s="291">
        <f t="shared" si="2"/>
        <v>4.4849286971186984E-4</v>
      </c>
      <c r="I77" s="282"/>
      <c r="J77" s="43" t="s">
        <v>1026</v>
      </c>
      <c r="K77" s="275" t="s">
        <v>1284</v>
      </c>
      <c r="L77" s="41" t="s">
        <v>1027</v>
      </c>
      <c r="M77" s="60" t="s">
        <v>18</v>
      </c>
      <c r="N77" s="42"/>
      <c r="O77" s="42">
        <v>5712</v>
      </c>
      <c r="P77" s="291">
        <f t="shared" si="3"/>
        <v>5.6279785185853453E-4</v>
      </c>
      <c r="Q77" s="282"/>
    </row>
    <row r="78" spans="2:17" ht="21.95" customHeight="1">
      <c r="B78" s="43" t="s">
        <v>209</v>
      </c>
      <c r="C78" s="275" t="s">
        <v>1284</v>
      </c>
      <c r="D78" s="41" t="s">
        <v>210</v>
      </c>
      <c r="E78" s="60" t="s">
        <v>18</v>
      </c>
      <c r="F78" s="42">
        <v>37</v>
      </c>
      <c r="G78" s="42">
        <v>155899</v>
      </c>
      <c r="H78" s="291">
        <f t="shared" si="2"/>
        <v>1.1810741536353175E-2</v>
      </c>
      <c r="I78" s="282"/>
      <c r="J78" s="43" t="s">
        <v>1028</v>
      </c>
      <c r="K78" s="275" t="s">
        <v>1284</v>
      </c>
      <c r="L78" s="41" t="s">
        <v>1029</v>
      </c>
      <c r="M78" s="60" t="s">
        <v>18</v>
      </c>
      <c r="N78" s="42">
        <v>4</v>
      </c>
      <c r="O78" s="42">
        <v>2818</v>
      </c>
      <c r="P78" s="291">
        <f t="shared" si="3"/>
        <v>2.776548225730655E-4</v>
      </c>
      <c r="Q78" s="282"/>
    </row>
    <row r="79" spans="2:17" ht="21.95" customHeight="1">
      <c r="B79" s="43" t="s">
        <v>211</v>
      </c>
      <c r="C79" s="275" t="s">
        <v>1289</v>
      </c>
      <c r="D79" s="41" t="s">
        <v>212</v>
      </c>
      <c r="E79" s="60" t="s">
        <v>18</v>
      </c>
      <c r="F79" s="42">
        <v>25</v>
      </c>
      <c r="G79" s="42">
        <v>59158</v>
      </c>
      <c r="H79" s="291">
        <f t="shared" si="2"/>
        <v>4.481746822029526E-3</v>
      </c>
      <c r="I79" s="282"/>
      <c r="J79" s="43" t="s">
        <v>1030</v>
      </c>
      <c r="K79" s="275" t="s">
        <v>1284</v>
      </c>
      <c r="L79" s="41" t="s">
        <v>1031</v>
      </c>
      <c r="M79" s="60" t="s">
        <v>18</v>
      </c>
      <c r="N79" s="42"/>
      <c r="O79" s="42">
        <v>510</v>
      </c>
      <c r="P79" s="291">
        <f t="shared" si="3"/>
        <v>5.0249808201654865E-5</v>
      </c>
      <c r="Q79" s="282"/>
    </row>
    <row r="80" spans="2:17" ht="21.95" customHeight="1">
      <c r="B80" s="43" t="s">
        <v>213</v>
      </c>
      <c r="C80" s="275" t="s">
        <v>1289</v>
      </c>
      <c r="D80" s="41" t="s">
        <v>214</v>
      </c>
      <c r="E80" s="60" t="s">
        <v>35</v>
      </c>
      <c r="F80" s="42">
        <v>1954</v>
      </c>
      <c r="G80" s="42">
        <v>6050</v>
      </c>
      <c r="H80" s="291">
        <f t="shared" si="2"/>
        <v>4.583415307021642E-4</v>
      </c>
      <c r="I80" s="282"/>
      <c r="J80" s="38" t="s">
        <v>109</v>
      </c>
      <c r="K80" s="274" t="s">
        <v>1295</v>
      </c>
      <c r="L80" s="36" t="s">
        <v>110</v>
      </c>
      <c r="M80" s="59" t="s">
        <v>18</v>
      </c>
      <c r="N80" s="37">
        <v>10</v>
      </c>
      <c r="O80" s="37">
        <v>209299</v>
      </c>
      <c r="P80" s="95">
        <f t="shared" si="3"/>
        <v>2.062202864078071E-2</v>
      </c>
      <c r="Q80" s="282"/>
    </row>
    <row r="81" spans="2:17" ht="21.95" customHeight="1">
      <c r="B81" s="38" t="s">
        <v>215</v>
      </c>
      <c r="C81" s="274" t="s">
        <v>1295</v>
      </c>
      <c r="D81" s="36" t="s">
        <v>216</v>
      </c>
      <c r="E81" s="59" t="s">
        <v>18</v>
      </c>
      <c r="F81" s="37">
        <v>1661</v>
      </c>
      <c r="G81" s="37">
        <v>29704438</v>
      </c>
      <c r="H81" s="95">
        <f t="shared" si="2"/>
        <v>2.250376459763229</v>
      </c>
      <c r="I81" s="282"/>
      <c r="J81" s="43" t="s">
        <v>1035</v>
      </c>
      <c r="K81" s="275" t="s">
        <v>1289</v>
      </c>
      <c r="L81" s="41" t="s">
        <v>1036</v>
      </c>
      <c r="M81" s="60" t="s">
        <v>18</v>
      </c>
      <c r="N81" s="42">
        <v>9</v>
      </c>
      <c r="O81" s="42">
        <v>15478</v>
      </c>
      <c r="P81" s="291">
        <f t="shared" si="3"/>
        <v>1.5250324144023804E-3</v>
      </c>
      <c r="Q81" s="282"/>
    </row>
    <row r="82" spans="2:17" ht="21.95" customHeight="1">
      <c r="B82" s="33" t="s">
        <v>217</v>
      </c>
      <c r="C82" s="277" t="s">
        <v>1294</v>
      </c>
      <c r="D82" s="31" t="s">
        <v>218</v>
      </c>
      <c r="E82" s="58"/>
      <c r="F82" s="32">
        <v>0</v>
      </c>
      <c r="G82" s="32">
        <v>75045578</v>
      </c>
      <c r="H82" s="94">
        <f t="shared" si="2"/>
        <v>5.6853727426361429</v>
      </c>
      <c r="I82" s="282"/>
      <c r="J82" s="43" t="s">
        <v>1037</v>
      </c>
      <c r="K82" s="275" t="s">
        <v>1284</v>
      </c>
      <c r="L82" s="41" t="s">
        <v>1038</v>
      </c>
      <c r="M82" s="60" t="s">
        <v>18</v>
      </c>
      <c r="N82" s="42">
        <v>3</v>
      </c>
      <c r="O82" s="42">
        <v>1961</v>
      </c>
      <c r="P82" s="291">
        <f t="shared" si="3"/>
        <v>1.9321543898714744E-4</v>
      </c>
      <c r="Q82" s="282"/>
    </row>
    <row r="83" spans="2:17" ht="21.95" customHeight="1">
      <c r="B83" s="38" t="s">
        <v>219</v>
      </c>
      <c r="C83" s="274" t="s">
        <v>1295</v>
      </c>
      <c r="D83" s="36" t="s">
        <v>220</v>
      </c>
      <c r="E83" s="59" t="s">
        <v>18</v>
      </c>
      <c r="F83" s="37">
        <v>0</v>
      </c>
      <c r="G83" s="37">
        <v>9532</v>
      </c>
      <c r="H83" s="95">
        <f t="shared" si="2"/>
        <v>7.2213412738066605E-4</v>
      </c>
      <c r="I83" s="282"/>
      <c r="J83" s="43" t="s">
        <v>1047</v>
      </c>
      <c r="K83" s="275" t="s">
        <v>1284</v>
      </c>
      <c r="L83" s="41" t="s">
        <v>1048</v>
      </c>
      <c r="M83" s="60" t="s">
        <v>18</v>
      </c>
      <c r="N83" s="42">
        <v>6</v>
      </c>
      <c r="O83" s="42">
        <v>13517</v>
      </c>
      <c r="P83" s="291">
        <f t="shared" si="3"/>
        <v>1.3318169754152332E-3</v>
      </c>
      <c r="Q83" s="282"/>
    </row>
    <row r="84" spans="2:17" ht="21.95" customHeight="1">
      <c r="B84" s="38" t="s">
        <v>221</v>
      </c>
      <c r="C84" s="274" t="s">
        <v>1295</v>
      </c>
      <c r="D84" s="36" t="s">
        <v>222</v>
      </c>
      <c r="E84" s="59" t="s">
        <v>18</v>
      </c>
      <c r="F84" s="37">
        <v>613</v>
      </c>
      <c r="G84" s="37">
        <v>4551610</v>
      </c>
      <c r="H84" s="95">
        <f t="shared" si="2"/>
        <v>0.34482510653872361</v>
      </c>
      <c r="I84" s="282"/>
      <c r="J84" s="38" t="s">
        <v>113</v>
      </c>
      <c r="K84" s="274" t="s">
        <v>1295</v>
      </c>
      <c r="L84" s="36" t="s">
        <v>114</v>
      </c>
      <c r="M84" s="59"/>
      <c r="N84" s="37"/>
      <c r="O84" s="37">
        <v>1980652</v>
      </c>
      <c r="P84" s="95">
        <f t="shared" si="3"/>
        <v>0.19515173159651789</v>
      </c>
      <c r="Q84" s="282"/>
    </row>
    <row r="85" spans="2:17" ht="21.95" customHeight="1">
      <c r="B85" s="43" t="s">
        <v>223</v>
      </c>
      <c r="C85" s="275" t="s">
        <v>1289</v>
      </c>
      <c r="D85" s="41" t="s">
        <v>224</v>
      </c>
      <c r="E85" s="60" t="s">
        <v>18</v>
      </c>
      <c r="F85" s="42">
        <v>125</v>
      </c>
      <c r="G85" s="42">
        <v>477510</v>
      </c>
      <c r="H85" s="291">
        <f t="shared" si="2"/>
        <v>3.6175646995965365E-2</v>
      </c>
      <c r="I85" s="282"/>
      <c r="J85" s="43" t="s">
        <v>115</v>
      </c>
      <c r="K85" s="275" t="s">
        <v>1289</v>
      </c>
      <c r="L85" s="41" t="s">
        <v>1061</v>
      </c>
      <c r="M85" s="60" t="s">
        <v>18</v>
      </c>
      <c r="N85" s="42">
        <v>10</v>
      </c>
      <c r="O85" s="42">
        <v>511494</v>
      </c>
      <c r="P85" s="291">
        <f t="shared" si="3"/>
        <v>5.039701058097501E-2</v>
      </c>
      <c r="Q85" s="282"/>
    </row>
    <row r="86" spans="2:17" ht="21.95" customHeight="1">
      <c r="B86" s="43" t="s">
        <v>225</v>
      </c>
      <c r="C86" s="275" t="s">
        <v>1289</v>
      </c>
      <c r="D86" s="41" t="s">
        <v>226</v>
      </c>
      <c r="E86" s="60" t="s">
        <v>35</v>
      </c>
      <c r="F86" s="42">
        <v>145718</v>
      </c>
      <c r="G86" s="42">
        <v>158101</v>
      </c>
      <c r="H86" s="291">
        <f t="shared" si="2"/>
        <v>1.1977562701742623E-2</v>
      </c>
      <c r="I86" s="282"/>
      <c r="J86" s="43" t="s">
        <v>1064</v>
      </c>
      <c r="K86" s="275" t="s">
        <v>1289</v>
      </c>
      <c r="L86" s="41" t="s">
        <v>1065</v>
      </c>
      <c r="M86" s="60"/>
      <c r="N86" s="42"/>
      <c r="O86" s="42">
        <v>1469158</v>
      </c>
      <c r="P86" s="291">
        <f t="shared" si="3"/>
        <v>0.14475472101554288</v>
      </c>
      <c r="Q86" s="282"/>
    </row>
    <row r="87" spans="2:17" ht="21.95" customHeight="1">
      <c r="B87" s="43" t="s">
        <v>227</v>
      </c>
      <c r="C87" s="275" t="s">
        <v>1284</v>
      </c>
      <c r="D87" s="41" t="s">
        <v>228</v>
      </c>
      <c r="E87" s="60" t="s">
        <v>35</v>
      </c>
      <c r="F87" s="42">
        <v>142334</v>
      </c>
      <c r="G87" s="42">
        <v>145412</v>
      </c>
      <c r="H87" s="291">
        <f t="shared" si="2"/>
        <v>1.1016257630159192E-2</v>
      </c>
      <c r="I87" s="282"/>
      <c r="J87" s="43" t="s">
        <v>1066</v>
      </c>
      <c r="K87" s="275" t="s">
        <v>1284</v>
      </c>
      <c r="L87" s="41" t="s">
        <v>1067</v>
      </c>
      <c r="M87" s="60" t="s">
        <v>18</v>
      </c>
      <c r="N87" s="42">
        <v>15</v>
      </c>
      <c r="O87" s="42">
        <v>181476</v>
      </c>
      <c r="P87" s="291">
        <f t="shared" si="3"/>
        <v>1.7880655280791212E-2</v>
      </c>
      <c r="Q87" s="282"/>
    </row>
    <row r="88" spans="2:17" ht="21.95" customHeight="1">
      <c r="B88" s="43" t="s">
        <v>231</v>
      </c>
      <c r="C88" s="275" t="s">
        <v>1289</v>
      </c>
      <c r="D88" s="41" t="s">
        <v>232</v>
      </c>
      <c r="E88" s="60" t="s">
        <v>35</v>
      </c>
      <c r="F88" s="42">
        <v>32979</v>
      </c>
      <c r="G88" s="42">
        <v>637708</v>
      </c>
      <c r="H88" s="291">
        <f t="shared" si="2"/>
        <v>4.8312076175374509E-2</v>
      </c>
      <c r="I88" s="282"/>
      <c r="J88" s="33" t="s">
        <v>117</v>
      </c>
      <c r="K88" s="277" t="s">
        <v>1294</v>
      </c>
      <c r="L88" s="31" t="s">
        <v>118</v>
      </c>
      <c r="M88" s="58"/>
      <c r="N88" s="32"/>
      <c r="O88" s="32">
        <v>148573</v>
      </c>
      <c r="P88" s="94">
        <f t="shared" si="3"/>
        <v>1.4638754419498957E-2</v>
      </c>
      <c r="Q88" s="282"/>
    </row>
    <row r="89" spans="2:17" ht="21.95" customHeight="1">
      <c r="B89" s="38" t="s">
        <v>233</v>
      </c>
      <c r="C89" s="274" t="s">
        <v>1295</v>
      </c>
      <c r="D89" s="36" t="s">
        <v>234</v>
      </c>
      <c r="E89" s="59"/>
      <c r="F89" s="37"/>
      <c r="G89" s="37">
        <v>92870</v>
      </c>
      <c r="H89" s="95">
        <f t="shared" si="2"/>
        <v>7.0357318936049573E-3</v>
      </c>
      <c r="I89" s="282"/>
      <c r="J89" s="38" t="s">
        <v>123</v>
      </c>
      <c r="K89" s="274" t="s">
        <v>1295</v>
      </c>
      <c r="L89" s="36" t="s">
        <v>124</v>
      </c>
      <c r="M89" s="59"/>
      <c r="N89" s="37"/>
      <c r="O89" s="37">
        <v>148573</v>
      </c>
      <c r="P89" s="95">
        <f t="shared" si="3"/>
        <v>1.4638754419498957E-2</v>
      </c>
      <c r="Q89" s="282"/>
    </row>
    <row r="90" spans="2:17" ht="21.95" customHeight="1">
      <c r="B90" s="43" t="s">
        <v>235</v>
      </c>
      <c r="C90" s="275" t="s">
        <v>1289</v>
      </c>
      <c r="D90" s="41" t="s">
        <v>236</v>
      </c>
      <c r="E90" s="60"/>
      <c r="F90" s="44"/>
      <c r="G90" s="44">
        <v>340</v>
      </c>
      <c r="H90" s="291">
        <f t="shared" si="2"/>
        <v>2.5758036436154684E-5</v>
      </c>
      <c r="I90" s="282"/>
      <c r="J90" s="43" t="s">
        <v>1081</v>
      </c>
      <c r="K90" s="275" t="s">
        <v>1289</v>
      </c>
      <c r="L90" s="41" t="s">
        <v>126</v>
      </c>
      <c r="M90" s="60"/>
      <c r="N90" s="42"/>
      <c r="O90" s="42">
        <v>148573</v>
      </c>
      <c r="P90" s="291">
        <f t="shared" si="3"/>
        <v>1.4638754419498957E-2</v>
      </c>
      <c r="Q90" s="282"/>
    </row>
    <row r="91" spans="2:17" ht="21.95" customHeight="1">
      <c r="B91" s="43" t="s">
        <v>237</v>
      </c>
      <c r="C91" s="275" t="s">
        <v>1284</v>
      </c>
      <c r="D91" s="41" t="s">
        <v>238</v>
      </c>
      <c r="E91" s="372" t="s">
        <v>239</v>
      </c>
      <c r="F91" s="44">
        <v>72</v>
      </c>
      <c r="G91" s="44">
        <v>340</v>
      </c>
      <c r="H91" s="291">
        <f t="shared" si="2"/>
        <v>2.5758036436154684E-5</v>
      </c>
      <c r="I91" s="282"/>
      <c r="J91" s="43" t="s">
        <v>1082</v>
      </c>
      <c r="K91" s="275" t="s">
        <v>1284</v>
      </c>
      <c r="L91" s="41" t="s">
        <v>128</v>
      </c>
      <c r="M91" s="60" t="s">
        <v>74</v>
      </c>
      <c r="N91" s="42">
        <v>5</v>
      </c>
      <c r="O91" s="42">
        <v>7580</v>
      </c>
      <c r="P91" s="291">
        <f t="shared" si="3"/>
        <v>7.468500905265567E-4</v>
      </c>
      <c r="Q91" s="282"/>
    </row>
    <row r="92" spans="2:17" ht="21.95" customHeight="1">
      <c r="B92" s="43" t="s">
        <v>242</v>
      </c>
      <c r="C92" s="275" t="s">
        <v>1289</v>
      </c>
      <c r="D92" s="41" t="s">
        <v>243</v>
      </c>
      <c r="E92" s="60" t="s">
        <v>18</v>
      </c>
      <c r="F92" s="42">
        <v>3</v>
      </c>
      <c r="G92" s="42">
        <v>92530</v>
      </c>
      <c r="H92" s="291">
        <f t="shared" si="2"/>
        <v>7.009973857168803E-3</v>
      </c>
      <c r="I92" s="282"/>
      <c r="J92" s="43" t="s">
        <v>1083</v>
      </c>
      <c r="K92" s="275" t="s">
        <v>1284</v>
      </c>
      <c r="L92" s="41" t="s">
        <v>130</v>
      </c>
      <c r="M92" s="60" t="s">
        <v>74</v>
      </c>
      <c r="N92" s="42">
        <v>20</v>
      </c>
      <c r="O92" s="42">
        <v>6976</v>
      </c>
      <c r="P92" s="291">
        <f t="shared" si="3"/>
        <v>6.8733855297008705E-4</v>
      </c>
      <c r="Q92" s="282"/>
    </row>
    <row r="93" spans="2:17" ht="21.95" customHeight="1">
      <c r="B93" s="43" t="s">
        <v>244</v>
      </c>
      <c r="C93" s="275" t="s">
        <v>1284</v>
      </c>
      <c r="D93" s="41" t="s">
        <v>245</v>
      </c>
      <c r="E93" s="60" t="s">
        <v>18</v>
      </c>
      <c r="F93" s="42"/>
      <c r="G93" s="42">
        <v>19828</v>
      </c>
      <c r="H93" s="291">
        <f t="shared" si="2"/>
        <v>1.5021480778119856E-3</v>
      </c>
      <c r="I93" s="282"/>
      <c r="J93" s="43" t="s">
        <v>1087</v>
      </c>
      <c r="K93" s="275" t="s">
        <v>1284</v>
      </c>
      <c r="L93" s="41" t="s">
        <v>1088</v>
      </c>
      <c r="M93" s="60" t="s">
        <v>35</v>
      </c>
      <c r="N93" s="42">
        <v>52533</v>
      </c>
      <c r="O93" s="42">
        <v>122890</v>
      </c>
      <c r="P93" s="291">
        <f t="shared" si="3"/>
        <v>1.2108233195885033E-2</v>
      </c>
      <c r="Q93" s="282"/>
    </row>
    <row r="94" spans="2:17" ht="21.95" customHeight="1">
      <c r="B94" s="38" t="s">
        <v>246</v>
      </c>
      <c r="C94" s="274" t="s">
        <v>1295</v>
      </c>
      <c r="D94" s="36" t="s">
        <v>247</v>
      </c>
      <c r="E94" s="59" t="s">
        <v>18</v>
      </c>
      <c r="F94" s="37">
        <v>130</v>
      </c>
      <c r="G94" s="37">
        <v>400237</v>
      </c>
      <c r="H94" s="95">
        <f t="shared" si="2"/>
        <v>3.0321527144403653E-2</v>
      </c>
      <c r="I94" s="282"/>
      <c r="J94" s="43" t="s">
        <v>1089</v>
      </c>
      <c r="K94" s="275" t="s">
        <v>1284</v>
      </c>
      <c r="L94" s="41" t="s">
        <v>1090</v>
      </c>
      <c r="M94" s="60" t="s">
        <v>18</v>
      </c>
      <c r="N94" s="42"/>
      <c r="O94" s="42">
        <v>904</v>
      </c>
      <c r="P94" s="291">
        <f t="shared" si="3"/>
        <v>8.9070248263325492E-5</v>
      </c>
      <c r="Q94" s="282"/>
    </row>
    <row r="95" spans="2:17" ht="21.95" customHeight="1">
      <c r="B95" s="43" t="s">
        <v>248</v>
      </c>
      <c r="C95" s="275" t="s">
        <v>1289</v>
      </c>
      <c r="D95" s="41" t="s">
        <v>249</v>
      </c>
      <c r="E95" s="60" t="s">
        <v>18</v>
      </c>
      <c r="F95" s="42">
        <v>58</v>
      </c>
      <c r="G95" s="42">
        <v>103909</v>
      </c>
      <c r="H95" s="291">
        <f t="shared" si="2"/>
        <v>7.8720347295423449E-3</v>
      </c>
      <c r="I95" s="282"/>
      <c r="J95" s="33" t="s">
        <v>135</v>
      </c>
      <c r="K95" s="277" t="s">
        <v>1294</v>
      </c>
      <c r="L95" s="31" t="s">
        <v>136</v>
      </c>
      <c r="M95" s="58" t="s">
        <v>18</v>
      </c>
      <c r="N95" s="32">
        <v>13</v>
      </c>
      <c r="O95" s="32">
        <v>46776</v>
      </c>
      <c r="P95" s="94">
        <f t="shared" si="3"/>
        <v>4.608794173412957E-3</v>
      </c>
      <c r="Q95" s="282"/>
    </row>
    <row r="96" spans="2:17" ht="21.95" customHeight="1">
      <c r="B96" s="43" t="s">
        <v>250</v>
      </c>
      <c r="C96" s="275" t="s">
        <v>1284</v>
      </c>
      <c r="D96" s="41" t="s">
        <v>251</v>
      </c>
      <c r="E96" s="60" t="s">
        <v>35</v>
      </c>
      <c r="F96" s="42">
        <v>2521</v>
      </c>
      <c r="G96" s="42">
        <v>888</v>
      </c>
      <c r="H96" s="291">
        <f t="shared" si="2"/>
        <v>6.7273930456780476E-5</v>
      </c>
      <c r="I96" s="282"/>
      <c r="J96" s="38" t="s">
        <v>137</v>
      </c>
      <c r="K96" s="274" t="s">
        <v>1295</v>
      </c>
      <c r="L96" s="36" t="s">
        <v>138</v>
      </c>
      <c r="M96" s="59" t="s">
        <v>18</v>
      </c>
      <c r="N96" s="37"/>
      <c r="O96" s="37">
        <v>1438</v>
      </c>
      <c r="P96" s="95">
        <f t="shared" si="3"/>
        <v>1.4168475332152882E-4</v>
      </c>
      <c r="Q96" s="282"/>
    </row>
    <row r="97" spans="2:17" ht="21.95" customHeight="1">
      <c r="B97" s="43" t="s">
        <v>252</v>
      </c>
      <c r="C97" s="275" t="s">
        <v>1284</v>
      </c>
      <c r="D97" s="41" t="s">
        <v>253</v>
      </c>
      <c r="E97" s="60" t="s">
        <v>18</v>
      </c>
      <c r="F97" s="42">
        <v>3</v>
      </c>
      <c r="G97" s="42">
        <v>972</v>
      </c>
      <c r="H97" s="291">
        <f t="shared" si="2"/>
        <v>7.3637680635124569E-5</v>
      </c>
      <c r="I97" s="282"/>
      <c r="J97" s="38" t="s">
        <v>139</v>
      </c>
      <c r="K97" s="274" t="s">
        <v>1295</v>
      </c>
      <c r="L97" s="36" t="s">
        <v>140</v>
      </c>
      <c r="M97" s="59" t="s">
        <v>18</v>
      </c>
      <c r="N97" s="37">
        <v>6</v>
      </c>
      <c r="O97" s="37">
        <v>32211</v>
      </c>
      <c r="P97" s="95">
        <f t="shared" si="3"/>
        <v>3.1737187685951075E-3</v>
      </c>
      <c r="Q97" s="282"/>
    </row>
    <row r="98" spans="2:17" ht="21.95" customHeight="1">
      <c r="B98" s="43" t="s">
        <v>254</v>
      </c>
      <c r="C98" s="275" t="s">
        <v>1292</v>
      </c>
      <c r="D98" s="41" t="s">
        <v>255</v>
      </c>
      <c r="E98" s="60" t="s">
        <v>18</v>
      </c>
      <c r="F98" s="42">
        <v>3</v>
      </c>
      <c r="G98" s="42">
        <v>972</v>
      </c>
      <c r="H98" s="291">
        <f t="shared" si="2"/>
        <v>7.3637680635124569E-5</v>
      </c>
      <c r="I98" s="282"/>
      <c r="J98" s="43" t="s">
        <v>1101</v>
      </c>
      <c r="K98" s="275" t="s">
        <v>1289</v>
      </c>
      <c r="L98" s="41" t="s">
        <v>1102</v>
      </c>
      <c r="M98" s="60" t="s">
        <v>18</v>
      </c>
      <c r="N98" s="44"/>
      <c r="O98" s="44">
        <v>1981</v>
      </c>
      <c r="P98" s="291">
        <f t="shared" si="3"/>
        <v>1.9518601970093782E-4</v>
      </c>
      <c r="Q98" s="282"/>
    </row>
    <row r="99" spans="2:17" ht="21.95" customHeight="1">
      <c r="B99" s="43" t="s">
        <v>258</v>
      </c>
      <c r="C99" s="275" t="s">
        <v>1284</v>
      </c>
      <c r="D99" s="41" t="s">
        <v>259</v>
      </c>
      <c r="E99" s="372" t="s">
        <v>18</v>
      </c>
      <c r="F99" s="42"/>
      <c r="G99" s="42">
        <v>462</v>
      </c>
      <c r="H99" s="291">
        <f t="shared" si="2"/>
        <v>3.5000625980892545E-5</v>
      </c>
      <c r="I99" s="282"/>
      <c r="J99" s="38" t="s">
        <v>141</v>
      </c>
      <c r="K99" s="274" t="s">
        <v>1295</v>
      </c>
      <c r="L99" s="36" t="s">
        <v>142</v>
      </c>
      <c r="M99" s="59" t="s">
        <v>18</v>
      </c>
      <c r="N99" s="37">
        <v>7</v>
      </c>
      <c r="O99" s="37">
        <v>13127</v>
      </c>
      <c r="P99" s="95">
        <f t="shared" si="3"/>
        <v>1.2933906514963206E-3</v>
      </c>
      <c r="Q99" s="282"/>
    </row>
    <row r="100" spans="2:17" ht="21.95" customHeight="1">
      <c r="B100" s="43" t="s">
        <v>260</v>
      </c>
      <c r="C100" s="275" t="s">
        <v>1292</v>
      </c>
      <c r="D100" s="41" t="s">
        <v>255</v>
      </c>
      <c r="E100" s="372" t="s">
        <v>18</v>
      </c>
      <c r="F100" s="42"/>
      <c r="G100" s="42">
        <v>462</v>
      </c>
      <c r="H100" s="291">
        <f t="shared" si="2"/>
        <v>3.5000625980892545E-5</v>
      </c>
      <c r="I100" s="282"/>
      <c r="J100" s="33" t="s">
        <v>143</v>
      </c>
      <c r="K100" s="277" t="s">
        <v>1294</v>
      </c>
      <c r="L100" s="31" t="s">
        <v>144</v>
      </c>
      <c r="M100" s="58"/>
      <c r="N100" s="32"/>
      <c r="O100" s="32">
        <v>163548593</v>
      </c>
      <c r="P100" s="94">
        <f t="shared" si="3"/>
        <v>16.114285156667673</v>
      </c>
      <c r="Q100" s="282"/>
    </row>
    <row r="101" spans="2:17" ht="21.95" customHeight="1">
      <c r="B101" s="43" t="s">
        <v>261</v>
      </c>
      <c r="C101" s="275" t="s">
        <v>1284</v>
      </c>
      <c r="D101" s="41" t="s">
        <v>262</v>
      </c>
      <c r="E101" s="60" t="s">
        <v>18</v>
      </c>
      <c r="F101" s="42">
        <v>1</v>
      </c>
      <c r="G101" s="42">
        <v>14443</v>
      </c>
      <c r="H101" s="291">
        <f t="shared" si="2"/>
        <v>1.0941862360217122E-3</v>
      </c>
      <c r="I101" s="282"/>
      <c r="J101" s="38" t="s">
        <v>145</v>
      </c>
      <c r="K101" s="274" t="s">
        <v>1295</v>
      </c>
      <c r="L101" s="36" t="s">
        <v>146</v>
      </c>
      <c r="M101" s="59"/>
      <c r="N101" s="37"/>
      <c r="O101" s="37">
        <v>38303166</v>
      </c>
      <c r="P101" s="95">
        <f t="shared" si="3"/>
        <v>3.7739740098355838</v>
      </c>
      <c r="Q101" s="282"/>
    </row>
    <row r="102" spans="2:17" ht="21.95" customHeight="1">
      <c r="B102" s="43" t="s">
        <v>263</v>
      </c>
      <c r="C102" s="275" t="s">
        <v>1289</v>
      </c>
      <c r="D102" s="41" t="s">
        <v>264</v>
      </c>
      <c r="E102" s="60" t="s">
        <v>35</v>
      </c>
      <c r="F102" s="42">
        <v>10380</v>
      </c>
      <c r="G102" s="42">
        <v>20985</v>
      </c>
      <c r="H102" s="291">
        <f t="shared" si="2"/>
        <v>1.5898011606256062E-3</v>
      </c>
      <c r="I102" s="282"/>
      <c r="J102" s="43" t="s">
        <v>147</v>
      </c>
      <c r="K102" s="275" t="s">
        <v>1289</v>
      </c>
      <c r="L102" s="41" t="s">
        <v>148</v>
      </c>
      <c r="M102" s="60"/>
      <c r="N102" s="42"/>
      <c r="O102" s="42">
        <v>37456731</v>
      </c>
      <c r="P102" s="291">
        <f t="shared" si="3"/>
        <v>3.6905755855117262</v>
      </c>
      <c r="Q102" s="282"/>
    </row>
    <row r="103" spans="2:17" ht="21.95" customHeight="1">
      <c r="B103" s="43" t="s">
        <v>265</v>
      </c>
      <c r="C103" s="275" t="s">
        <v>1289</v>
      </c>
      <c r="D103" s="41" t="s">
        <v>266</v>
      </c>
      <c r="E103" s="60" t="s">
        <v>35</v>
      </c>
      <c r="F103" s="42">
        <v>24485</v>
      </c>
      <c r="G103" s="42">
        <v>29730</v>
      </c>
      <c r="H103" s="291">
        <f t="shared" si="2"/>
        <v>2.2523130095496438E-3</v>
      </c>
      <c r="I103" s="282"/>
      <c r="J103" s="43" t="s">
        <v>155</v>
      </c>
      <c r="K103" s="275" t="s">
        <v>1289</v>
      </c>
      <c r="L103" s="41" t="s">
        <v>156</v>
      </c>
      <c r="M103" s="60" t="s">
        <v>18</v>
      </c>
      <c r="N103" s="42">
        <v>495</v>
      </c>
      <c r="O103" s="42">
        <v>772710</v>
      </c>
      <c r="P103" s="291">
        <f t="shared" si="3"/>
        <v>7.6134371167648499E-2</v>
      </c>
      <c r="Q103" s="282"/>
    </row>
    <row r="104" spans="2:17" ht="21.95" customHeight="1">
      <c r="B104" s="38" t="s">
        <v>267</v>
      </c>
      <c r="C104" s="274" t="s">
        <v>1295</v>
      </c>
      <c r="D104" s="36" t="s">
        <v>268</v>
      </c>
      <c r="E104" s="59"/>
      <c r="F104" s="37"/>
      <c r="G104" s="37">
        <v>8312134</v>
      </c>
      <c r="H104" s="95">
        <f t="shared" si="2"/>
        <v>0.62971838363000054</v>
      </c>
      <c r="I104" s="282"/>
      <c r="J104" s="38" t="s">
        <v>165</v>
      </c>
      <c r="K104" s="274" t="s">
        <v>1295</v>
      </c>
      <c r="L104" s="36" t="s">
        <v>166</v>
      </c>
      <c r="M104" s="59" t="s">
        <v>18</v>
      </c>
      <c r="N104" s="37"/>
      <c r="O104" s="37">
        <v>3758</v>
      </c>
      <c r="P104" s="95">
        <f t="shared" si="3"/>
        <v>3.7027211612121371E-4</v>
      </c>
      <c r="Q104" s="282"/>
    </row>
    <row r="105" spans="2:17" ht="21.95" customHeight="1">
      <c r="B105" s="43" t="s">
        <v>269</v>
      </c>
      <c r="C105" s="275" t="s">
        <v>1289</v>
      </c>
      <c r="D105" s="41" t="s">
        <v>270</v>
      </c>
      <c r="E105" s="60" t="s">
        <v>18</v>
      </c>
      <c r="F105" s="42">
        <v>290</v>
      </c>
      <c r="G105" s="42">
        <v>990856</v>
      </c>
      <c r="H105" s="291">
        <f t="shared" si="2"/>
        <v>7.506619103230143E-2</v>
      </c>
      <c r="I105" s="282"/>
      <c r="J105" s="38" t="s">
        <v>167</v>
      </c>
      <c r="K105" s="274" t="s">
        <v>1295</v>
      </c>
      <c r="L105" s="36" t="s">
        <v>168</v>
      </c>
      <c r="M105" s="59" t="s">
        <v>35</v>
      </c>
      <c r="N105" s="37">
        <v>274676</v>
      </c>
      <c r="O105" s="37">
        <v>2775286</v>
      </c>
      <c r="P105" s="95">
        <f t="shared" si="3"/>
        <v>0.2734462533426234</v>
      </c>
      <c r="Q105" s="282"/>
    </row>
    <row r="106" spans="2:17" ht="21.95" customHeight="1">
      <c r="B106" s="43" t="s">
        <v>271</v>
      </c>
      <c r="C106" s="275" t="s">
        <v>1284</v>
      </c>
      <c r="D106" s="41" t="s">
        <v>272</v>
      </c>
      <c r="E106" s="60" t="s">
        <v>35</v>
      </c>
      <c r="F106" s="42">
        <v>4754</v>
      </c>
      <c r="G106" s="42">
        <v>51538</v>
      </c>
      <c r="H106" s="291">
        <f t="shared" si="2"/>
        <v>3.904463770136883E-3</v>
      </c>
      <c r="I106" s="282"/>
      <c r="J106" s="43" t="s">
        <v>169</v>
      </c>
      <c r="K106" s="275" t="s">
        <v>1289</v>
      </c>
      <c r="L106" s="41" t="s">
        <v>170</v>
      </c>
      <c r="M106" s="60" t="s">
        <v>35</v>
      </c>
      <c r="N106" s="42">
        <v>5596</v>
      </c>
      <c r="O106" s="42">
        <v>68097</v>
      </c>
      <c r="P106" s="291">
        <f t="shared" si="3"/>
        <v>6.7095317433491985E-3</v>
      </c>
      <c r="Q106" s="282"/>
    </row>
    <row r="107" spans="2:17" ht="21.95" customHeight="1">
      <c r="B107" s="43" t="s">
        <v>273</v>
      </c>
      <c r="C107" s="275" t="s">
        <v>1284</v>
      </c>
      <c r="D107" s="41" t="s">
        <v>274</v>
      </c>
      <c r="E107" s="60" t="s">
        <v>18</v>
      </c>
      <c r="F107" s="42">
        <v>12</v>
      </c>
      <c r="G107" s="42">
        <v>73720</v>
      </c>
      <c r="H107" s="291">
        <f t="shared" si="2"/>
        <v>5.5849483708038921E-3</v>
      </c>
      <c r="I107" s="282"/>
      <c r="J107" s="43" t="s">
        <v>1105</v>
      </c>
      <c r="K107" s="275" t="s">
        <v>1284</v>
      </c>
      <c r="L107" s="41" t="s">
        <v>1106</v>
      </c>
      <c r="M107" s="60" t="s">
        <v>35</v>
      </c>
      <c r="N107" s="42">
        <v>225</v>
      </c>
      <c r="O107" s="42">
        <v>1528</v>
      </c>
      <c r="P107" s="291">
        <f t="shared" si="3"/>
        <v>1.5055236653358558E-4</v>
      </c>
      <c r="Q107" s="282"/>
    </row>
    <row r="108" spans="2:17" ht="21.95" customHeight="1">
      <c r="B108" s="43" t="s">
        <v>275</v>
      </c>
      <c r="C108" s="275" t="s">
        <v>1284</v>
      </c>
      <c r="D108" s="41" t="s">
        <v>276</v>
      </c>
      <c r="E108" s="60" t="s">
        <v>18</v>
      </c>
      <c r="F108" s="42">
        <v>256</v>
      </c>
      <c r="G108" s="42">
        <v>730157</v>
      </c>
      <c r="H108" s="291">
        <f t="shared" si="2"/>
        <v>5.5315913559157055E-2</v>
      </c>
      <c r="I108" s="282"/>
      <c r="J108" s="43" t="s">
        <v>1109</v>
      </c>
      <c r="K108" s="275" t="s">
        <v>1284</v>
      </c>
      <c r="L108" s="41" t="s">
        <v>1110</v>
      </c>
      <c r="M108" s="60" t="s">
        <v>35</v>
      </c>
      <c r="N108" s="42">
        <v>890</v>
      </c>
      <c r="O108" s="42">
        <v>5129</v>
      </c>
      <c r="P108" s="291">
        <f t="shared" si="3"/>
        <v>5.0535542405154472E-4</v>
      </c>
      <c r="Q108" s="282"/>
    </row>
    <row r="109" spans="2:17" ht="21.95" customHeight="1">
      <c r="B109" s="43" t="s">
        <v>277</v>
      </c>
      <c r="C109" s="275" t="s">
        <v>1284</v>
      </c>
      <c r="D109" s="41" t="s">
        <v>278</v>
      </c>
      <c r="E109" s="60" t="s">
        <v>18</v>
      </c>
      <c r="F109" s="42">
        <v>1</v>
      </c>
      <c r="G109" s="42">
        <v>16709</v>
      </c>
      <c r="H109" s="291">
        <f t="shared" si="2"/>
        <v>1.2658559729756137E-3</v>
      </c>
      <c r="I109" s="282"/>
      <c r="J109" s="43" t="s">
        <v>171</v>
      </c>
      <c r="K109" s="275" t="s">
        <v>1289</v>
      </c>
      <c r="L109" s="41" t="s">
        <v>1111</v>
      </c>
      <c r="M109" s="60" t="s">
        <v>35</v>
      </c>
      <c r="N109" s="42">
        <v>198</v>
      </c>
      <c r="O109" s="42">
        <v>5564</v>
      </c>
      <c r="P109" s="291">
        <f t="shared" si="3"/>
        <v>5.4821555457648565E-4</v>
      </c>
      <c r="Q109" s="282"/>
    </row>
    <row r="110" spans="2:17" ht="21.95" customHeight="1">
      <c r="B110" s="43" t="s">
        <v>279</v>
      </c>
      <c r="C110" s="275" t="s">
        <v>1289</v>
      </c>
      <c r="D110" s="41" t="s">
        <v>280</v>
      </c>
      <c r="E110" s="60"/>
      <c r="F110" s="42"/>
      <c r="G110" s="42">
        <v>5413681</v>
      </c>
      <c r="H110" s="291">
        <f t="shared" si="2"/>
        <v>0.4101346836815245</v>
      </c>
      <c r="I110" s="282"/>
      <c r="J110" s="43" t="s">
        <v>1112</v>
      </c>
      <c r="K110" s="275" t="s">
        <v>1289</v>
      </c>
      <c r="L110" s="41" t="s">
        <v>172</v>
      </c>
      <c r="M110" s="60" t="s">
        <v>35</v>
      </c>
      <c r="N110" s="42">
        <v>241060</v>
      </c>
      <c r="O110" s="42">
        <v>2023799</v>
      </c>
      <c r="P110" s="291">
        <f t="shared" si="3"/>
        <v>0.19940296389941359</v>
      </c>
      <c r="Q110" s="282"/>
    </row>
    <row r="111" spans="2:17" ht="21.95" customHeight="1">
      <c r="B111" s="43" t="s">
        <v>281</v>
      </c>
      <c r="C111" s="275" t="s">
        <v>1284</v>
      </c>
      <c r="D111" s="41" t="s">
        <v>282</v>
      </c>
      <c r="E111" s="60" t="s">
        <v>239</v>
      </c>
      <c r="F111" s="42">
        <v>873141</v>
      </c>
      <c r="G111" s="42">
        <v>1067648</v>
      </c>
      <c r="H111" s="291">
        <f t="shared" si="2"/>
        <v>8.0883870838199048E-2</v>
      </c>
      <c r="I111" s="282"/>
      <c r="J111" s="38" t="s">
        <v>173</v>
      </c>
      <c r="K111" s="274" t="s">
        <v>1295</v>
      </c>
      <c r="L111" s="36" t="s">
        <v>174</v>
      </c>
      <c r="M111" s="59" t="s">
        <v>35</v>
      </c>
      <c r="N111" s="37">
        <v>410323</v>
      </c>
      <c r="O111" s="37">
        <v>97000483</v>
      </c>
      <c r="P111" s="95">
        <f t="shared" si="3"/>
        <v>9.5573640514076139</v>
      </c>
      <c r="Q111" s="282"/>
    </row>
    <row r="112" spans="2:17" ht="21.95" customHeight="1">
      <c r="B112" s="43" t="s">
        <v>283</v>
      </c>
      <c r="C112" s="275" t="s">
        <v>1284</v>
      </c>
      <c r="D112" s="41" t="s">
        <v>284</v>
      </c>
      <c r="E112" s="60" t="s">
        <v>239</v>
      </c>
      <c r="F112" s="42">
        <v>2937</v>
      </c>
      <c r="G112" s="42">
        <v>14775</v>
      </c>
      <c r="H112" s="291">
        <f t="shared" si="2"/>
        <v>1.1193382010123102E-3</v>
      </c>
      <c r="I112" s="282"/>
      <c r="J112" s="43" t="s">
        <v>175</v>
      </c>
      <c r="K112" s="275" t="s">
        <v>1289</v>
      </c>
      <c r="L112" s="41" t="s">
        <v>176</v>
      </c>
      <c r="M112" s="60" t="s">
        <v>35</v>
      </c>
      <c r="N112" s="42">
        <v>165</v>
      </c>
      <c r="O112" s="42">
        <v>24352</v>
      </c>
      <c r="P112" s="291">
        <f t="shared" si="3"/>
        <v>2.3993790771111752E-3</v>
      </c>
      <c r="Q112" s="282"/>
    </row>
    <row r="113" spans="2:17" ht="21.95" customHeight="1">
      <c r="B113" s="43" t="s">
        <v>285</v>
      </c>
      <c r="C113" s="275" t="s">
        <v>1284</v>
      </c>
      <c r="D113" s="41" t="s">
        <v>286</v>
      </c>
      <c r="E113" s="60" t="s">
        <v>239</v>
      </c>
      <c r="F113" s="42">
        <v>301232</v>
      </c>
      <c r="G113" s="42">
        <v>576819</v>
      </c>
      <c r="H113" s="291">
        <f t="shared" si="2"/>
        <v>4.3699190644312672E-2</v>
      </c>
      <c r="I113" s="282"/>
      <c r="J113" s="43" t="s">
        <v>177</v>
      </c>
      <c r="K113" s="275" t="s">
        <v>1289</v>
      </c>
      <c r="L113" s="41" t="s">
        <v>180</v>
      </c>
      <c r="M113" s="60" t="s">
        <v>341</v>
      </c>
      <c r="N113" s="42">
        <v>23954000</v>
      </c>
      <c r="O113" s="42">
        <v>2909731</v>
      </c>
      <c r="P113" s="291">
        <f t="shared" si="3"/>
        <v>0.28669298954590083</v>
      </c>
      <c r="Q113" s="282"/>
    </row>
    <row r="114" spans="2:17" ht="21.95" customHeight="1">
      <c r="B114" s="43" t="s">
        <v>287</v>
      </c>
      <c r="C114" s="275" t="s">
        <v>1284</v>
      </c>
      <c r="D114" s="41" t="s">
        <v>288</v>
      </c>
      <c r="E114" s="60" t="s">
        <v>239</v>
      </c>
      <c r="F114" s="42">
        <v>4279849</v>
      </c>
      <c r="G114" s="42">
        <v>2578976</v>
      </c>
      <c r="H114" s="291">
        <f t="shared" si="2"/>
        <v>0.19538046404696607</v>
      </c>
      <c r="I114" s="282"/>
      <c r="J114" s="43" t="s">
        <v>179</v>
      </c>
      <c r="K114" s="275" t="s">
        <v>1289</v>
      </c>
      <c r="L114" s="41" t="s">
        <v>1113</v>
      </c>
      <c r="M114" s="60" t="s">
        <v>35</v>
      </c>
      <c r="N114" s="42">
        <v>1393</v>
      </c>
      <c r="O114" s="42">
        <v>218714</v>
      </c>
      <c r="P114" s="291">
        <f t="shared" si="3"/>
        <v>2.1549679511797537E-2</v>
      </c>
      <c r="Q114" s="282"/>
    </row>
    <row r="115" spans="2:17" ht="21.95" customHeight="1">
      <c r="B115" s="43" t="s">
        <v>289</v>
      </c>
      <c r="C115" s="275" t="s">
        <v>1284</v>
      </c>
      <c r="D115" s="41" t="s">
        <v>290</v>
      </c>
      <c r="E115" s="60" t="s">
        <v>35</v>
      </c>
      <c r="F115" s="42">
        <v>165824</v>
      </c>
      <c r="G115" s="42">
        <v>653366</v>
      </c>
      <c r="H115" s="291">
        <f t="shared" si="2"/>
        <v>4.9498309512190121E-2</v>
      </c>
      <c r="I115" s="282"/>
      <c r="J115" s="43" t="s">
        <v>1114</v>
      </c>
      <c r="K115" s="275" t="s">
        <v>1289</v>
      </c>
      <c r="L115" s="41" t="s">
        <v>182</v>
      </c>
      <c r="M115" s="60" t="s">
        <v>35</v>
      </c>
      <c r="N115" s="42">
        <v>110139</v>
      </c>
      <c r="O115" s="42">
        <v>2678952</v>
      </c>
      <c r="P115" s="291">
        <f t="shared" si="3"/>
        <v>0.26395455721850924</v>
      </c>
      <c r="Q115" s="282"/>
    </row>
    <row r="116" spans="2:17" ht="21.95" customHeight="1">
      <c r="B116" s="43" t="s">
        <v>291</v>
      </c>
      <c r="C116" s="275" t="s">
        <v>1289</v>
      </c>
      <c r="D116" s="41" t="s">
        <v>292</v>
      </c>
      <c r="E116" s="60"/>
      <c r="F116" s="42"/>
      <c r="G116" s="42">
        <v>1907597</v>
      </c>
      <c r="H116" s="291">
        <f t="shared" si="2"/>
        <v>0.1445175089161746</v>
      </c>
      <c r="I116" s="282"/>
      <c r="J116" s="38" t="s">
        <v>183</v>
      </c>
      <c r="K116" s="274" t="s">
        <v>1295</v>
      </c>
      <c r="L116" s="36" t="s">
        <v>184</v>
      </c>
      <c r="M116" s="59" t="s">
        <v>18</v>
      </c>
      <c r="N116" s="37">
        <v>268</v>
      </c>
      <c r="O116" s="37">
        <v>1662659</v>
      </c>
      <c r="P116" s="95">
        <f t="shared" si="3"/>
        <v>0.16382018795050055</v>
      </c>
      <c r="Q116" s="282"/>
    </row>
    <row r="117" spans="2:17" ht="21.95" customHeight="1">
      <c r="B117" s="43" t="s">
        <v>293</v>
      </c>
      <c r="C117" s="275" t="s">
        <v>1284</v>
      </c>
      <c r="D117" s="41" t="s">
        <v>294</v>
      </c>
      <c r="E117" s="60" t="s">
        <v>18</v>
      </c>
      <c r="F117" s="42">
        <v>21</v>
      </c>
      <c r="G117" s="42">
        <v>532373</v>
      </c>
      <c r="H117" s="291">
        <f t="shared" si="2"/>
        <v>4.0332009210661698E-2</v>
      </c>
      <c r="I117" s="282"/>
      <c r="J117" s="43" t="s">
        <v>185</v>
      </c>
      <c r="K117" s="275" t="s">
        <v>1289</v>
      </c>
      <c r="L117" s="41" t="s">
        <v>1115</v>
      </c>
      <c r="M117" s="60" t="s">
        <v>18</v>
      </c>
      <c r="N117" s="42">
        <v>4</v>
      </c>
      <c r="O117" s="42">
        <v>116803</v>
      </c>
      <c r="P117" s="291">
        <f t="shared" si="3"/>
        <v>1.1508486955642929E-2</v>
      </c>
      <c r="Q117" s="282"/>
    </row>
    <row r="118" spans="2:17" ht="21.95" customHeight="1">
      <c r="B118" s="43" t="s">
        <v>295</v>
      </c>
      <c r="C118" s="275" t="s">
        <v>1292</v>
      </c>
      <c r="D118" s="41" t="s">
        <v>296</v>
      </c>
      <c r="E118" s="60" t="s">
        <v>18</v>
      </c>
      <c r="F118" s="42"/>
      <c r="G118" s="42">
        <v>8950</v>
      </c>
      <c r="H118" s="291">
        <f t="shared" si="2"/>
        <v>6.7804242971642478E-4</v>
      </c>
      <c r="I118" s="282"/>
      <c r="J118" s="43" t="s">
        <v>187</v>
      </c>
      <c r="K118" s="275" t="s">
        <v>1289</v>
      </c>
      <c r="L118" s="41" t="s">
        <v>1116</v>
      </c>
      <c r="M118" s="60" t="s">
        <v>18</v>
      </c>
      <c r="N118" s="42">
        <v>6</v>
      </c>
      <c r="O118" s="42">
        <v>69291</v>
      </c>
      <c r="P118" s="291">
        <f t="shared" si="3"/>
        <v>6.8271754119624854E-3</v>
      </c>
      <c r="Q118" s="282"/>
    </row>
    <row r="119" spans="2:17" ht="21.95" customHeight="1">
      <c r="B119" s="43" t="s">
        <v>297</v>
      </c>
      <c r="C119" s="275" t="s">
        <v>1284</v>
      </c>
      <c r="D119" s="41" t="s">
        <v>298</v>
      </c>
      <c r="E119" s="60" t="s">
        <v>14</v>
      </c>
      <c r="F119" s="42">
        <v>6661</v>
      </c>
      <c r="G119" s="42">
        <v>1394</v>
      </c>
      <c r="H119" s="291">
        <f t="shared" si="2"/>
        <v>1.0560794938823421E-4</v>
      </c>
      <c r="I119" s="282"/>
      <c r="J119" s="38" t="s">
        <v>201</v>
      </c>
      <c r="K119" s="274" t="s">
        <v>1295</v>
      </c>
      <c r="L119" s="36" t="s">
        <v>202</v>
      </c>
      <c r="M119" s="59" t="s">
        <v>18</v>
      </c>
      <c r="N119" s="37">
        <v>1423</v>
      </c>
      <c r="O119" s="37">
        <v>10269635</v>
      </c>
      <c r="P119" s="95">
        <f t="shared" si="3"/>
        <v>1.0118572334333371</v>
      </c>
      <c r="Q119" s="282"/>
    </row>
    <row r="120" spans="2:17" ht="21.95" customHeight="1">
      <c r="B120" s="43" t="s">
        <v>301</v>
      </c>
      <c r="C120" s="275" t="s">
        <v>1284</v>
      </c>
      <c r="D120" s="41" t="s">
        <v>302</v>
      </c>
      <c r="E120" s="60" t="s">
        <v>239</v>
      </c>
      <c r="F120" s="42">
        <v>1417</v>
      </c>
      <c r="G120" s="42">
        <v>4207</v>
      </c>
      <c r="H120" s="291">
        <f t="shared" si="2"/>
        <v>3.1871782143206694E-4</v>
      </c>
      <c r="I120" s="282"/>
      <c r="J120" s="43" t="s">
        <v>203</v>
      </c>
      <c r="K120" s="275" t="s">
        <v>1289</v>
      </c>
      <c r="L120" s="41" t="s">
        <v>1120</v>
      </c>
      <c r="M120" s="60" t="s">
        <v>18</v>
      </c>
      <c r="N120" s="42">
        <v>3</v>
      </c>
      <c r="O120" s="42">
        <v>32236</v>
      </c>
      <c r="P120" s="291">
        <f t="shared" si="3"/>
        <v>3.1761819944873455E-3</v>
      </c>
      <c r="Q120" s="282"/>
    </row>
    <row r="121" spans="2:17" ht="21.95" customHeight="1">
      <c r="B121" s="43" t="s">
        <v>303</v>
      </c>
      <c r="C121" s="275" t="s">
        <v>1292</v>
      </c>
      <c r="D121" s="41" t="s">
        <v>304</v>
      </c>
      <c r="E121" s="60" t="s">
        <v>239</v>
      </c>
      <c r="F121" s="42">
        <v>1417</v>
      </c>
      <c r="G121" s="42">
        <v>4207</v>
      </c>
      <c r="H121" s="291">
        <f t="shared" si="2"/>
        <v>3.1871782143206694E-4</v>
      </c>
      <c r="I121" s="282"/>
      <c r="J121" s="43" t="s">
        <v>205</v>
      </c>
      <c r="K121" s="275" t="s">
        <v>1289</v>
      </c>
      <c r="L121" s="41" t="s">
        <v>206</v>
      </c>
      <c r="M121" s="60" t="s">
        <v>18</v>
      </c>
      <c r="N121" s="42">
        <v>38</v>
      </c>
      <c r="O121" s="42">
        <v>193317</v>
      </c>
      <c r="P121" s="291">
        <f t="shared" si="3"/>
        <v>1.9047337592390811E-2</v>
      </c>
      <c r="Q121" s="282"/>
    </row>
    <row r="122" spans="2:17" ht="21.95" customHeight="1">
      <c r="B122" s="43" t="s">
        <v>305</v>
      </c>
      <c r="C122" s="275" t="s">
        <v>1284</v>
      </c>
      <c r="D122" s="41" t="s">
        <v>306</v>
      </c>
      <c r="E122" s="60" t="s">
        <v>18</v>
      </c>
      <c r="F122" s="42">
        <v>176</v>
      </c>
      <c r="G122" s="42">
        <v>1369623</v>
      </c>
      <c r="H122" s="291">
        <f t="shared" si="2"/>
        <v>0.1037611739346926</v>
      </c>
      <c r="I122" s="282"/>
      <c r="J122" s="43" t="s">
        <v>211</v>
      </c>
      <c r="K122" s="275" t="s">
        <v>1289</v>
      </c>
      <c r="L122" s="41" t="s">
        <v>212</v>
      </c>
      <c r="M122" s="60" t="s">
        <v>18</v>
      </c>
      <c r="N122" s="42">
        <v>170</v>
      </c>
      <c r="O122" s="42">
        <v>270416</v>
      </c>
      <c r="P122" s="291">
        <f t="shared" si="3"/>
        <v>2.6643827715017061E-2</v>
      </c>
      <c r="Q122" s="282"/>
    </row>
    <row r="123" spans="2:17" ht="21.95" customHeight="1">
      <c r="B123" s="43" t="s">
        <v>307</v>
      </c>
      <c r="C123" s="275" t="s">
        <v>1292</v>
      </c>
      <c r="D123" s="41" t="s">
        <v>308</v>
      </c>
      <c r="E123" s="60" t="s">
        <v>18</v>
      </c>
      <c r="F123" s="42"/>
      <c r="G123" s="42">
        <v>20879</v>
      </c>
      <c r="H123" s="291">
        <f t="shared" si="2"/>
        <v>1.5817707139719815E-3</v>
      </c>
      <c r="I123" s="282"/>
      <c r="J123" s="43" t="s">
        <v>213</v>
      </c>
      <c r="K123" s="275" t="s">
        <v>1289</v>
      </c>
      <c r="L123" s="41" t="s">
        <v>214</v>
      </c>
      <c r="M123" s="60" t="s">
        <v>18</v>
      </c>
      <c r="N123" s="42">
        <v>4</v>
      </c>
      <c r="O123" s="42">
        <v>1552</v>
      </c>
      <c r="P123" s="291">
        <f t="shared" si="3"/>
        <v>1.5291706339013402E-4</v>
      </c>
      <c r="Q123" s="282"/>
    </row>
    <row r="124" spans="2:17" ht="21.95" customHeight="1">
      <c r="B124" s="43" t="s">
        <v>309</v>
      </c>
      <c r="C124" s="275" t="s">
        <v>1292</v>
      </c>
      <c r="D124" s="41" t="s">
        <v>310</v>
      </c>
      <c r="E124" s="60" t="s">
        <v>35</v>
      </c>
      <c r="F124" s="42">
        <v>3677</v>
      </c>
      <c r="G124" s="42">
        <v>9861</v>
      </c>
      <c r="H124" s="291">
        <f t="shared" si="2"/>
        <v>7.4705881557918046E-4</v>
      </c>
      <c r="I124" s="282"/>
      <c r="J124" s="43" t="s">
        <v>1121</v>
      </c>
      <c r="K124" s="275" t="s">
        <v>1289</v>
      </c>
      <c r="L124" s="41" t="s">
        <v>1122</v>
      </c>
      <c r="M124" s="60" t="s">
        <v>18</v>
      </c>
      <c r="N124" s="42">
        <v>462</v>
      </c>
      <c r="O124" s="42">
        <v>5731371</v>
      </c>
      <c r="P124" s="291">
        <f t="shared" si="3"/>
        <v>0.56470645780887618</v>
      </c>
      <c r="Q124" s="282"/>
    </row>
    <row r="125" spans="2:17" ht="21.95" customHeight="1">
      <c r="B125" s="38" t="s">
        <v>311</v>
      </c>
      <c r="C125" s="274" t="s">
        <v>1295</v>
      </c>
      <c r="D125" s="36" t="s">
        <v>312</v>
      </c>
      <c r="E125" s="59"/>
      <c r="F125" s="37"/>
      <c r="G125" s="37">
        <v>23951967</v>
      </c>
      <c r="H125" s="95">
        <f t="shared" si="2"/>
        <v>1.81457540795169</v>
      </c>
      <c r="I125" s="282"/>
      <c r="J125" s="38" t="s">
        <v>215</v>
      </c>
      <c r="K125" s="274" t="s">
        <v>1295</v>
      </c>
      <c r="L125" s="36" t="s">
        <v>216</v>
      </c>
      <c r="M125" s="59" t="s">
        <v>18</v>
      </c>
      <c r="N125" s="37">
        <v>558</v>
      </c>
      <c r="O125" s="37">
        <v>13533606</v>
      </c>
      <c r="P125" s="95">
        <f t="shared" si="3"/>
        <v>1.3334531485818932</v>
      </c>
      <c r="Q125" s="282"/>
    </row>
    <row r="126" spans="2:17" ht="21.95" customHeight="1">
      <c r="B126" s="43" t="s">
        <v>313</v>
      </c>
      <c r="C126" s="275" t="s">
        <v>1289</v>
      </c>
      <c r="D126" s="41" t="s">
        <v>314</v>
      </c>
      <c r="E126" s="60" t="s">
        <v>18</v>
      </c>
      <c r="F126" s="42"/>
      <c r="G126" s="42">
        <v>211</v>
      </c>
      <c r="H126" s="291">
        <f t="shared" si="2"/>
        <v>1.5985134376554819E-5</v>
      </c>
      <c r="I126" s="282"/>
      <c r="J126" s="43" t="s">
        <v>1123</v>
      </c>
      <c r="K126" s="275" t="s">
        <v>1289</v>
      </c>
      <c r="L126" s="41" t="s">
        <v>1124</v>
      </c>
      <c r="M126" s="60" t="s">
        <v>18</v>
      </c>
      <c r="N126" s="42">
        <v>1</v>
      </c>
      <c r="O126" s="42">
        <v>4203</v>
      </c>
      <c r="P126" s="291">
        <f t="shared" si="3"/>
        <v>4.1411753700304981E-4</v>
      </c>
      <c r="Q126" s="282"/>
    </row>
    <row r="127" spans="2:17" ht="21.95" customHeight="1">
      <c r="B127" s="43" t="s">
        <v>315</v>
      </c>
      <c r="C127" s="275" t="s">
        <v>1289</v>
      </c>
      <c r="D127" s="41" t="s">
        <v>316</v>
      </c>
      <c r="E127" s="60" t="s">
        <v>239</v>
      </c>
      <c r="F127" s="42">
        <v>711</v>
      </c>
      <c r="G127" s="42">
        <v>4274</v>
      </c>
      <c r="H127" s="291">
        <f t="shared" si="2"/>
        <v>3.2379366978860333E-4</v>
      </c>
      <c r="I127" s="282"/>
      <c r="J127" s="43" t="s">
        <v>1125</v>
      </c>
      <c r="K127" s="275" t="s">
        <v>1289</v>
      </c>
      <c r="L127" s="41" t="s">
        <v>1126</v>
      </c>
      <c r="M127" s="60" t="s">
        <v>18</v>
      </c>
      <c r="N127" s="42"/>
      <c r="O127" s="42">
        <v>241</v>
      </c>
      <c r="P127" s="291">
        <f t="shared" si="3"/>
        <v>2.3745497601174164E-5</v>
      </c>
      <c r="Q127" s="282"/>
    </row>
    <row r="128" spans="2:17" ht="21.95" customHeight="1">
      <c r="B128" s="43" t="s">
        <v>317</v>
      </c>
      <c r="C128" s="275" t="s">
        <v>1289</v>
      </c>
      <c r="D128" s="41" t="s">
        <v>318</v>
      </c>
      <c r="E128" s="60"/>
      <c r="F128" s="42"/>
      <c r="G128" s="42">
        <v>3216721</v>
      </c>
      <c r="H128" s="291">
        <f t="shared" si="2"/>
        <v>0.24369534330277628</v>
      </c>
      <c r="I128" s="282"/>
      <c r="J128" s="43" t="s">
        <v>1131</v>
      </c>
      <c r="K128" s="275" t="s">
        <v>1289</v>
      </c>
      <c r="L128" s="41" t="s">
        <v>1132</v>
      </c>
      <c r="M128" s="60" t="s">
        <v>18</v>
      </c>
      <c r="N128" s="42">
        <v>47</v>
      </c>
      <c r="O128" s="42">
        <v>80565</v>
      </c>
      <c r="P128" s="291">
        <f t="shared" si="3"/>
        <v>7.9379917603261269E-3</v>
      </c>
      <c r="Q128" s="282"/>
    </row>
    <row r="129" spans="2:17" ht="21.95" customHeight="1">
      <c r="B129" s="43" t="s">
        <v>319</v>
      </c>
      <c r="C129" s="275" t="s">
        <v>1284</v>
      </c>
      <c r="D129" s="41" t="s">
        <v>320</v>
      </c>
      <c r="E129" s="60" t="s">
        <v>239</v>
      </c>
      <c r="F129" s="42">
        <v>1029</v>
      </c>
      <c r="G129" s="42">
        <v>25092</v>
      </c>
      <c r="H129" s="291">
        <f t="shared" si="2"/>
        <v>1.9009430889882159E-3</v>
      </c>
      <c r="I129" s="282"/>
      <c r="J129" s="43" t="s">
        <v>1133</v>
      </c>
      <c r="K129" s="275" t="s">
        <v>1289</v>
      </c>
      <c r="L129" s="41" t="s">
        <v>1134</v>
      </c>
      <c r="M129" s="60" t="s">
        <v>18</v>
      </c>
      <c r="N129" s="42">
        <v>51</v>
      </c>
      <c r="O129" s="42">
        <v>4266703</v>
      </c>
      <c r="P129" s="291">
        <f t="shared" si="3"/>
        <v>0.42039413216357929</v>
      </c>
      <c r="Q129" s="282"/>
    </row>
    <row r="130" spans="2:17" ht="21.95" customHeight="1">
      <c r="B130" s="43" t="s">
        <v>321</v>
      </c>
      <c r="C130" s="275" t="s">
        <v>1292</v>
      </c>
      <c r="D130" s="41" t="s">
        <v>322</v>
      </c>
      <c r="E130" s="60" t="s">
        <v>239</v>
      </c>
      <c r="F130" s="42">
        <v>148</v>
      </c>
      <c r="G130" s="42">
        <v>1959</v>
      </c>
      <c r="H130" s="291">
        <f t="shared" si="2"/>
        <v>1.4841174523066772E-4</v>
      </c>
      <c r="I130" s="282"/>
      <c r="J130" s="33" t="s">
        <v>217</v>
      </c>
      <c r="K130" s="277" t="s">
        <v>1294</v>
      </c>
      <c r="L130" s="31" t="s">
        <v>218</v>
      </c>
      <c r="M130" s="58"/>
      <c r="N130" s="32"/>
      <c r="O130" s="32">
        <v>63479107</v>
      </c>
      <c r="P130" s="94">
        <f t="shared" si="3"/>
        <v>6.2545351991418183</v>
      </c>
      <c r="Q130" s="282"/>
    </row>
    <row r="131" spans="2:17" ht="21.95" customHeight="1">
      <c r="B131" s="43" t="s">
        <v>323</v>
      </c>
      <c r="C131" s="275" t="s">
        <v>1292</v>
      </c>
      <c r="D131" s="41" t="s">
        <v>324</v>
      </c>
      <c r="E131" s="60" t="s">
        <v>239</v>
      </c>
      <c r="F131" s="42">
        <v>785</v>
      </c>
      <c r="G131" s="42">
        <v>4602</v>
      </c>
      <c r="H131" s="291">
        <f t="shared" si="2"/>
        <v>3.4864259905642315E-4</v>
      </c>
      <c r="I131" s="282"/>
      <c r="J131" s="38" t="s">
        <v>219</v>
      </c>
      <c r="K131" s="274" t="s">
        <v>1295</v>
      </c>
      <c r="L131" s="36" t="s">
        <v>220</v>
      </c>
      <c r="M131" s="59" t="s">
        <v>35</v>
      </c>
      <c r="N131" s="37">
        <v>62552</v>
      </c>
      <c r="O131" s="37">
        <v>419984</v>
      </c>
      <c r="P131" s="95">
        <f t="shared" si="3"/>
        <v>4.1380618525027092E-2</v>
      </c>
      <c r="Q131" s="282"/>
    </row>
    <row r="132" spans="2:17" ht="21.95" customHeight="1">
      <c r="B132" s="43" t="s">
        <v>325</v>
      </c>
      <c r="C132" s="275" t="s">
        <v>1284</v>
      </c>
      <c r="D132" s="41" t="s">
        <v>326</v>
      </c>
      <c r="E132" s="60" t="s">
        <v>35</v>
      </c>
      <c r="F132" s="42">
        <v>6187</v>
      </c>
      <c r="G132" s="42">
        <v>53340</v>
      </c>
      <c r="H132" s="291">
        <f t="shared" si="2"/>
        <v>4.0409813632485024E-3</v>
      </c>
      <c r="I132" s="282"/>
      <c r="J132" s="43" t="s">
        <v>1135</v>
      </c>
      <c r="K132" s="275" t="s">
        <v>1289</v>
      </c>
      <c r="L132" s="41" t="s">
        <v>1136</v>
      </c>
      <c r="M132" s="60" t="s">
        <v>35</v>
      </c>
      <c r="N132" s="44">
        <v>119</v>
      </c>
      <c r="O132" s="44">
        <v>1728</v>
      </c>
      <c r="P132" s="291">
        <f t="shared" si="3"/>
        <v>1.7025817367148944E-4</v>
      </c>
      <c r="Q132" s="282"/>
    </row>
    <row r="133" spans="2:17" ht="21.95" customHeight="1">
      <c r="B133" s="43" t="s">
        <v>327</v>
      </c>
      <c r="C133" s="275" t="s">
        <v>1284</v>
      </c>
      <c r="D133" s="41" t="s">
        <v>328</v>
      </c>
      <c r="E133" s="60" t="s">
        <v>35</v>
      </c>
      <c r="F133" s="42">
        <v>22232</v>
      </c>
      <c r="G133" s="42">
        <v>2777910</v>
      </c>
      <c r="H133" s="291">
        <f t="shared" si="2"/>
        <v>0.21045149116576017</v>
      </c>
      <c r="I133" s="282"/>
      <c r="J133" s="38" t="s">
        <v>221</v>
      </c>
      <c r="K133" s="274" t="s">
        <v>1295</v>
      </c>
      <c r="L133" s="36" t="s">
        <v>222</v>
      </c>
      <c r="M133" s="59" t="s">
        <v>18</v>
      </c>
      <c r="N133" s="37">
        <v>432</v>
      </c>
      <c r="O133" s="37">
        <v>2847160</v>
      </c>
      <c r="P133" s="95">
        <f t="shared" si="3"/>
        <v>0.2805279292537719</v>
      </c>
      <c r="Q133" s="282"/>
    </row>
    <row r="134" spans="2:17" ht="21.95" customHeight="1">
      <c r="B134" s="43" t="s">
        <v>329</v>
      </c>
      <c r="C134" s="275" t="s">
        <v>1292</v>
      </c>
      <c r="D134" s="41" t="s">
        <v>330</v>
      </c>
      <c r="E134" s="60" t="s">
        <v>35</v>
      </c>
      <c r="F134" s="42">
        <v>3951</v>
      </c>
      <c r="G134" s="42">
        <v>21308</v>
      </c>
      <c r="H134" s="291">
        <f t="shared" ref="H134:H197" si="4">G134/$G$349*100</f>
        <v>1.614271295239953E-3</v>
      </c>
      <c r="I134" s="282"/>
      <c r="J134" s="43" t="s">
        <v>223</v>
      </c>
      <c r="K134" s="275" t="s">
        <v>1289</v>
      </c>
      <c r="L134" s="41" t="s">
        <v>224</v>
      </c>
      <c r="M134" s="60" t="s">
        <v>18</v>
      </c>
      <c r="N134" s="42">
        <v>105</v>
      </c>
      <c r="O134" s="42">
        <v>521609</v>
      </c>
      <c r="P134" s="291">
        <f t="shared" si="3"/>
        <v>5.1393631776974494E-2</v>
      </c>
      <c r="Q134" s="282"/>
    </row>
    <row r="135" spans="2:17" ht="21.95" customHeight="1">
      <c r="B135" s="43" t="s">
        <v>331</v>
      </c>
      <c r="C135" s="275" t="s">
        <v>1292</v>
      </c>
      <c r="D135" s="41" t="s">
        <v>332</v>
      </c>
      <c r="E135" s="60" t="s">
        <v>35</v>
      </c>
      <c r="F135" s="42">
        <v>5</v>
      </c>
      <c r="G135" s="42">
        <v>2057</v>
      </c>
      <c r="H135" s="291">
        <f t="shared" si="4"/>
        <v>1.5583612043873585E-4</v>
      </c>
      <c r="I135" s="282"/>
      <c r="J135" s="38" t="s">
        <v>233</v>
      </c>
      <c r="K135" s="274" t="s">
        <v>1295</v>
      </c>
      <c r="L135" s="36" t="s">
        <v>234</v>
      </c>
      <c r="M135" s="59"/>
      <c r="N135" s="37"/>
      <c r="O135" s="37">
        <v>173901</v>
      </c>
      <c r="P135" s="95">
        <f t="shared" ref="P135:P198" si="5">O135/$O$292*100</f>
        <v>1.7134297835443107E-2</v>
      </c>
      <c r="Q135" s="282"/>
    </row>
    <row r="136" spans="2:17" ht="21.95" customHeight="1">
      <c r="B136" s="43" t="s">
        <v>333</v>
      </c>
      <c r="C136" s="275" t="s">
        <v>1289</v>
      </c>
      <c r="D136" s="41" t="s">
        <v>334</v>
      </c>
      <c r="E136" s="60" t="s">
        <v>18</v>
      </c>
      <c r="F136" s="42">
        <v>46</v>
      </c>
      <c r="G136" s="42">
        <v>270088</v>
      </c>
      <c r="H136" s="291">
        <f t="shared" si="4"/>
        <v>2.0461578073435724E-2</v>
      </c>
      <c r="I136" s="282"/>
      <c r="J136" s="43" t="s">
        <v>235</v>
      </c>
      <c r="K136" s="275" t="s">
        <v>1289</v>
      </c>
      <c r="L136" s="41" t="s">
        <v>1137</v>
      </c>
      <c r="M136" s="60"/>
      <c r="N136" s="42"/>
      <c r="O136" s="42">
        <v>12923</v>
      </c>
      <c r="P136" s="291">
        <f t="shared" si="5"/>
        <v>1.2732907282156586E-3</v>
      </c>
      <c r="Q136" s="282"/>
    </row>
    <row r="137" spans="2:17" ht="21.95" customHeight="1">
      <c r="B137" s="43" t="s">
        <v>335</v>
      </c>
      <c r="C137" s="275" t="s">
        <v>1284</v>
      </c>
      <c r="D137" s="41" t="s">
        <v>336</v>
      </c>
      <c r="E137" s="60" t="s">
        <v>18</v>
      </c>
      <c r="F137" s="42">
        <v>27</v>
      </c>
      <c r="G137" s="42">
        <v>151307</v>
      </c>
      <c r="H137" s="291">
        <f t="shared" si="4"/>
        <v>1.1462856526603697E-2</v>
      </c>
      <c r="I137" s="282"/>
      <c r="J137" s="43" t="s">
        <v>237</v>
      </c>
      <c r="K137" s="275" t="s">
        <v>1284</v>
      </c>
      <c r="L137" s="41" t="s">
        <v>1138</v>
      </c>
      <c r="M137" s="60"/>
      <c r="N137" s="42"/>
      <c r="O137" s="42">
        <v>12923</v>
      </c>
      <c r="P137" s="291">
        <f t="shared" si="5"/>
        <v>1.2732907282156586E-3</v>
      </c>
      <c r="Q137" s="282"/>
    </row>
    <row r="138" spans="2:17" ht="21.95" customHeight="1">
      <c r="B138" s="43" t="s">
        <v>337</v>
      </c>
      <c r="C138" s="275" t="s">
        <v>1284</v>
      </c>
      <c r="D138" s="41" t="s">
        <v>338</v>
      </c>
      <c r="E138" s="60" t="s">
        <v>18</v>
      </c>
      <c r="F138" s="42">
        <v>15</v>
      </c>
      <c r="G138" s="42">
        <v>118781</v>
      </c>
      <c r="H138" s="291">
        <f t="shared" si="4"/>
        <v>8.9987215468320288E-3</v>
      </c>
      <c r="I138" s="282"/>
      <c r="J138" s="43" t="s">
        <v>242</v>
      </c>
      <c r="K138" s="275" t="s">
        <v>1289</v>
      </c>
      <c r="L138" s="41" t="s">
        <v>1139</v>
      </c>
      <c r="M138" s="60" t="s">
        <v>18</v>
      </c>
      <c r="N138" s="42">
        <v>6</v>
      </c>
      <c r="O138" s="42">
        <v>8908</v>
      </c>
      <c r="P138" s="291">
        <f t="shared" si="5"/>
        <v>8.7769664992223839E-4</v>
      </c>
      <c r="Q138" s="282"/>
    </row>
    <row r="139" spans="2:17" ht="21.95" customHeight="1">
      <c r="B139" s="43" t="s">
        <v>339</v>
      </c>
      <c r="C139" s="275" t="s">
        <v>1289</v>
      </c>
      <c r="D139" s="41" t="s">
        <v>340</v>
      </c>
      <c r="E139" s="60" t="s">
        <v>341</v>
      </c>
      <c r="F139" s="42">
        <v>16337</v>
      </c>
      <c r="G139" s="42">
        <v>23979</v>
      </c>
      <c r="H139" s="291">
        <f t="shared" si="4"/>
        <v>1.8166233991251564E-3</v>
      </c>
      <c r="I139" s="282"/>
      <c r="J139" s="43" t="s">
        <v>1141</v>
      </c>
      <c r="K139" s="275" t="s">
        <v>1289</v>
      </c>
      <c r="L139" s="41" t="s">
        <v>1142</v>
      </c>
      <c r="M139" s="60" t="s">
        <v>35</v>
      </c>
      <c r="N139" s="42">
        <v>4887</v>
      </c>
      <c r="O139" s="42">
        <v>14024</v>
      </c>
      <c r="P139" s="291">
        <f t="shared" si="5"/>
        <v>1.3817711965098192E-3</v>
      </c>
      <c r="Q139" s="282"/>
    </row>
    <row r="140" spans="2:17" ht="21.95" customHeight="1">
      <c r="B140" s="38" t="s">
        <v>342</v>
      </c>
      <c r="C140" s="274" t="s">
        <v>1295</v>
      </c>
      <c r="D140" s="36" t="s">
        <v>343</v>
      </c>
      <c r="E140" s="59" t="s">
        <v>18</v>
      </c>
      <c r="F140" s="37">
        <v>1435</v>
      </c>
      <c r="G140" s="37">
        <v>2137382</v>
      </c>
      <c r="H140" s="95">
        <f t="shared" si="4"/>
        <v>0.16192577480582698</v>
      </c>
      <c r="I140" s="282"/>
      <c r="J140" s="38" t="s">
        <v>267</v>
      </c>
      <c r="K140" s="274" t="s">
        <v>1295</v>
      </c>
      <c r="L140" s="36" t="s">
        <v>247</v>
      </c>
      <c r="M140" s="59" t="s">
        <v>18</v>
      </c>
      <c r="N140" s="37">
        <v>130</v>
      </c>
      <c r="O140" s="37">
        <v>415294</v>
      </c>
      <c r="P140" s="95">
        <f t="shared" si="5"/>
        <v>4.0918517347643249E-2</v>
      </c>
      <c r="Q140" s="282"/>
    </row>
    <row r="141" spans="2:17" ht="21.95" customHeight="1">
      <c r="B141" s="43" t="s">
        <v>344</v>
      </c>
      <c r="C141" s="275" t="s">
        <v>1289</v>
      </c>
      <c r="D141" s="41" t="s">
        <v>345</v>
      </c>
      <c r="E141" s="60" t="s">
        <v>18</v>
      </c>
      <c r="F141" s="42">
        <v>13</v>
      </c>
      <c r="G141" s="42">
        <v>40589</v>
      </c>
      <c r="H141" s="291">
        <f t="shared" si="4"/>
        <v>3.0749792379620076E-3</v>
      </c>
      <c r="I141" s="282"/>
      <c r="J141" s="43" t="s">
        <v>269</v>
      </c>
      <c r="K141" s="275" t="s">
        <v>1289</v>
      </c>
      <c r="L141" s="41" t="s">
        <v>249</v>
      </c>
      <c r="M141" s="60" t="s">
        <v>18</v>
      </c>
      <c r="N141" s="42">
        <v>66</v>
      </c>
      <c r="O141" s="42">
        <v>215087</v>
      </c>
      <c r="P141" s="291">
        <f t="shared" si="5"/>
        <v>2.119231469935165E-2</v>
      </c>
      <c r="Q141" s="282"/>
    </row>
    <row r="142" spans="2:17" ht="21.95" customHeight="1">
      <c r="B142" s="43" t="s">
        <v>346</v>
      </c>
      <c r="C142" s="275" t="s">
        <v>1284</v>
      </c>
      <c r="D142" s="41" t="s">
        <v>347</v>
      </c>
      <c r="E142" s="60" t="s">
        <v>18</v>
      </c>
      <c r="F142" s="42"/>
      <c r="G142" s="42">
        <v>1025</v>
      </c>
      <c r="H142" s="291">
        <f t="shared" si="4"/>
        <v>7.7652903961936929E-5</v>
      </c>
      <c r="I142" s="282"/>
      <c r="J142" s="38" t="s">
        <v>311</v>
      </c>
      <c r="K142" s="274" t="s">
        <v>1295</v>
      </c>
      <c r="L142" s="36" t="s">
        <v>268</v>
      </c>
      <c r="M142" s="59"/>
      <c r="N142" s="37"/>
      <c r="O142" s="37">
        <v>8117629</v>
      </c>
      <c r="P142" s="95">
        <f t="shared" si="5"/>
        <v>0.79982215745527729</v>
      </c>
      <c r="Q142" s="282"/>
    </row>
    <row r="143" spans="2:17" ht="21.95" customHeight="1">
      <c r="B143" s="43" t="s">
        <v>348</v>
      </c>
      <c r="C143" s="275" t="s">
        <v>1289</v>
      </c>
      <c r="D143" s="41" t="s">
        <v>349</v>
      </c>
      <c r="E143" s="60" t="s">
        <v>18</v>
      </c>
      <c r="F143" s="42"/>
      <c r="G143" s="42">
        <v>2000</v>
      </c>
      <c r="H143" s="291">
        <f t="shared" si="4"/>
        <v>1.5151786138914523E-4</v>
      </c>
      <c r="I143" s="282"/>
      <c r="J143" s="43" t="s">
        <v>313</v>
      </c>
      <c r="K143" s="275" t="s">
        <v>1289</v>
      </c>
      <c r="L143" s="41" t="s">
        <v>1143</v>
      </c>
      <c r="M143" s="60" t="s">
        <v>35</v>
      </c>
      <c r="N143" s="42">
        <v>185817</v>
      </c>
      <c r="O143" s="42">
        <v>504577</v>
      </c>
      <c r="P143" s="291">
        <f t="shared" si="5"/>
        <v>4.9715485241110607E-2</v>
      </c>
      <c r="Q143" s="282"/>
    </row>
    <row r="144" spans="2:17" ht="21.95" customHeight="1">
      <c r="B144" s="43" t="s">
        <v>352</v>
      </c>
      <c r="C144" s="275" t="s">
        <v>1289</v>
      </c>
      <c r="D144" s="41" t="s">
        <v>353</v>
      </c>
      <c r="E144" s="60" t="s">
        <v>18</v>
      </c>
      <c r="F144" s="42">
        <v>927</v>
      </c>
      <c r="G144" s="42">
        <v>693682</v>
      </c>
      <c r="H144" s="291">
        <f t="shared" si="4"/>
        <v>5.2552606562072515E-2</v>
      </c>
      <c r="I144" s="282"/>
      <c r="J144" s="43" t="s">
        <v>1144</v>
      </c>
      <c r="K144" s="275" t="s">
        <v>1284</v>
      </c>
      <c r="L144" s="41" t="s">
        <v>1145</v>
      </c>
      <c r="M144" s="60" t="s">
        <v>35</v>
      </c>
      <c r="N144" s="42">
        <v>210</v>
      </c>
      <c r="O144" s="42">
        <v>1538</v>
      </c>
      <c r="P144" s="291">
        <f t="shared" si="5"/>
        <v>1.5153765689048077E-4</v>
      </c>
      <c r="Q144" s="282"/>
    </row>
    <row r="145" spans="2:17" ht="21.95" customHeight="1">
      <c r="B145" s="43" t="s">
        <v>354</v>
      </c>
      <c r="C145" s="275" t="s">
        <v>1284</v>
      </c>
      <c r="D145" s="41" t="s">
        <v>355</v>
      </c>
      <c r="E145" s="60" t="s">
        <v>18</v>
      </c>
      <c r="F145" s="42">
        <v>877</v>
      </c>
      <c r="G145" s="42">
        <v>516295</v>
      </c>
      <c r="H145" s="291">
        <f t="shared" si="4"/>
        <v>3.911395712295436E-2</v>
      </c>
      <c r="I145" s="282"/>
      <c r="J145" s="43" t="s">
        <v>1146</v>
      </c>
      <c r="K145" s="275" t="s">
        <v>1284</v>
      </c>
      <c r="L145" s="41" t="s">
        <v>274</v>
      </c>
      <c r="M145" s="60" t="s">
        <v>35</v>
      </c>
      <c r="N145" s="42">
        <v>8036</v>
      </c>
      <c r="O145" s="42">
        <v>14338</v>
      </c>
      <c r="P145" s="291">
        <f t="shared" si="5"/>
        <v>1.4127093137163284E-3</v>
      </c>
      <c r="Q145" s="282"/>
    </row>
    <row r="146" spans="2:17" ht="21.95" customHeight="1">
      <c r="B146" s="43" t="s">
        <v>358</v>
      </c>
      <c r="C146" s="275" t="s">
        <v>1284</v>
      </c>
      <c r="D146" s="41" t="s">
        <v>359</v>
      </c>
      <c r="E146" s="60" t="s">
        <v>18</v>
      </c>
      <c r="F146" s="42">
        <v>47</v>
      </c>
      <c r="G146" s="42">
        <v>177387</v>
      </c>
      <c r="H146" s="291">
        <f t="shared" si="4"/>
        <v>1.3438649439118152E-2</v>
      </c>
      <c r="I146" s="282"/>
      <c r="J146" s="43" t="s">
        <v>1147</v>
      </c>
      <c r="K146" s="275" t="s">
        <v>1284</v>
      </c>
      <c r="L146" s="41" t="s">
        <v>1148</v>
      </c>
      <c r="M146" s="60" t="s">
        <v>35</v>
      </c>
      <c r="N146" s="42">
        <v>146588</v>
      </c>
      <c r="O146" s="42">
        <v>354807</v>
      </c>
      <c r="P146" s="291">
        <f t="shared" si="5"/>
        <v>3.4958791565891288E-2</v>
      </c>
      <c r="Q146" s="282"/>
    </row>
    <row r="147" spans="2:17" ht="21.95" customHeight="1">
      <c r="B147" s="43" t="s">
        <v>360</v>
      </c>
      <c r="C147" s="275" t="s">
        <v>1289</v>
      </c>
      <c r="D147" s="41" t="s">
        <v>361</v>
      </c>
      <c r="E147" s="60" t="s">
        <v>18</v>
      </c>
      <c r="F147" s="42">
        <v>309</v>
      </c>
      <c r="G147" s="42">
        <v>295134</v>
      </c>
      <c r="H147" s="291">
        <f t="shared" si="4"/>
        <v>2.235903625161199E-2</v>
      </c>
      <c r="I147" s="282"/>
      <c r="J147" s="43" t="s">
        <v>315</v>
      </c>
      <c r="K147" s="275" t="s">
        <v>1289</v>
      </c>
      <c r="L147" s="41" t="s">
        <v>1149</v>
      </c>
      <c r="M147" s="60" t="s">
        <v>239</v>
      </c>
      <c r="N147" s="42">
        <v>504213</v>
      </c>
      <c r="O147" s="42">
        <v>580912</v>
      </c>
      <c r="P147" s="291">
        <f t="shared" si="5"/>
        <v>5.7236699180470071E-2</v>
      </c>
      <c r="Q147" s="282"/>
    </row>
    <row r="148" spans="2:17" ht="21.95" customHeight="1">
      <c r="B148" s="43" t="s">
        <v>362</v>
      </c>
      <c r="C148" s="275" t="s">
        <v>1284</v>
      </c>
      <c r="D148" s="41" t="s">
        <v>363</v>
      </c>
      <c r="E148" s="60" t="s">
        <v>18</v>
      </c>
      <c r="F148" s="42">
        <v>49</v>
      </c>
      <c r="G148" s="42">
        <v>90913</v>
      </c>
      <c r="H148" s="291">
        <f t="shared" si="4"/>
        <v>6.8874716662356795E-3</v>
      </c>
      <c r="I148" s="282"/>
      <c r="J148" s="43" t="s">
        <v>1150</v>
      </c>
      <c r="K148" s="275" t="s">
        <v>1284</v>
      </c>
      <c r="L148" s="41" t="s">
        <v>1151</v>
      </c>
      <c r="M148" s="60" t="s">
        <v>239</v>
      </c>
      <c r="N148" s="42">
        <v>504213</v>
      </c>
      <c r="O148" s="42">
        <v>580912</v>
      </c>
      <c r="P148" s="291">
        <f t="shared" si="5"/>
        <v>5.7236699180470071E-2</v>
      </c>
      <c r="Q148" s="282"/>
    </row>
    <row r="149" spans="2:17" ht="21.95" customHeight="1">
      <c r="B149" s="43" t="s">
        <v>364</v>
      </c>
      <c r="C149" s="275" t="s">
        <v>1292</v>
      </c>
      <c r="D149" s="41" t="s">
        <v>365</v>
      </c>
      <c r="E149" s="60" t="s">
        <v>18</v>
      </c>
      <c r="F149" s="42">
        <v>34</v>
      </c>
      <c r="G149" s="42">
        <v>67215</v>
      </c>
      <c r="H149" s="291">
        <f t="shared" si="4"/>
        <v>5.0921365266356974E-3</v>
      </c>
      <c r="I149" s="282"/>
      <c r="J149" s="43" t="s">
        <v>1152</v>
      </c>
      <c r="K149" s="275" t="s">
        <v>1289</v>
      </c>
      <c r="L149" s="41" t="s">
        <v>1153</v>
      </c>
      <c r="M149" s="60" t="s">
        <v>239</v>
      </c>
      <c r="N149" s="42">
        <v>1078571</v>
      </c>
      <c r="O149" s="42">
        <v>2307582</v>
      </c>
      <c r="P149" s="291">
        <f t="shared" si="5"/>
        <v>0.22736382923449244</v>
      </c>
      <c r="Q149" s="282"/>
    </row>
    <row r="150" spans="2:17" ht="21.95" customHeight="1">
      <c r="B150" s="43" t="s">
        <v>366</v>
      </c>
      <c r="C150" s="275" t="s">
        <v>1284</v>
      </c>
      <c r="D150" s="41" t="s">
        <v>367</v>
      </c>
      <c r="E150" s="60" t="s">
        <v>18</v>
      </c>
      <c r="F150" s="42">
        <v>27</v>
      </c>
      <c r="G150" s="42">
        <v>38229</v>
      </c>
      <c r="H150" s="291">
        <f t="shared" si="4"/>
        <v>2.896188161522816E-3</v>
      </c>
      <c r="I150" s="282"/>
      <c r="J150" s="43" t="s">
        <v>1154</v>
      </c>
      <c r="K150" s="275" t="s">
        <v>1284</v>
      </c>
      <c r="L150" s="41" t="s">
        <v>1155</v>
      </c>
      <c r="M150" s="60" t="s">
        <v>239</v>
      </c>
      <c r="N150" s="42">
        <v>1060048</v>
      </c>
      <c r="O150" s="42">
        <v>2252048</v>
      </c>
      <c r="P150" s="291">
        <f t="shared" si="5"/>
        <v>0.22189211776651066</v>
      </c>
      <c r="Q150" s="282"/>
    </row>
    <row r="151" spans="2:17" ht="21.95" customHeight="1">
      <c r="B151" s="43" t="s">
        <v>370</v>
      </c>
      <c r="C151" s="275" t="s">
        <v>1284</v>
      </c>
      <c r="D151" s="41" t="s">
        <v>371</v>
      </c>
      <c r="E151" s="60" t="s">
        <v>18</v>
      </c>
      <c r="F151" s="42">
        <v>170</v>
      </c>
      <c r="G151" s="42">
        <v>129197</v>
      </c>
      <c r="H151" s="291">
        <f t="shared" si="4"/>
        <v>9.7878265689466965E-3</v>
      </c>
      <c r="I151" s="282"/>
      <c r="J151" s="43" t="s">
        <v>317</v>
      </c>
      <c r="K151" s="275" t="s">
        <v>1289</v>
      </c>
      <c r="L151" s="41" t="s">
        <v>1156</v>
      </c>
      <c r="M151" s="60" t="s">
        <v>239</v>
      </c>
      <c r="N151" s="42">
        <v>30098</v>
      </c>
      <c r="O151" s="42">
        <v>59372</v>
      </c>
      <c r="P151" s="291">
        <f t="shared" si="5"/>
        <v>5.8498659069581432E-3</v>
      </c>
      <c r="Q151" s="282"/>
    </row>
    <row r="152" spans="2:17" ht="21.95" customHeight="1">
      <c r="B152" s="43" t="s">
        <v>372</v>
      </c>
      <c r="C152" s="275" t="s">
        <v>1292</v>
      </c>
      <c r="D152" s="41" t="s">
        <v>373</v>
      </c>
      <c r="E152" s="60" t="s">
        <v>18</v>
      </c>
      <c r="F152" s="42">
        <v>107</v>
      </c>
      <c r="G152" s="42">
        <v>71381</v>
      </c>
      <c r="H152" s="291">
        <f t="shared" si="4"/>
        <v>5.4077482319092873E-3</v>
      </c>
      <c r="I152" s="282"/>
      <c r="J152" s="43" t="s">
        <v>333</v>
      </c>
      <c r="K152" s="275" t="s">
        <v>1289</v>
      </c>
      <c r="L152" s="41" t="s">
        <v>1157</v>
      </c>
      <c r="M152" s="60" t="s">
        <v>35</v>
      </c>
      <c r="N152" s="42">
        <v>149033</v>
      </c>
      <c r="O152" s="42">
        <v>644909</v>
      </c>
      <c r="P152" s="291">
        <f t="shared" si="5"/>
        <v>6.3542261877492234E-2</v>
      </c>
      <c r="Q152" s="282"/>
    </row>
    <row r="153" spans="2:17" ht="21.95" customHeight="1">
      <c r="B153" s="43" t="s">
        <v>374</v>
      </c>
      <c r="C153" s="275" t="s">
        <v>1284</v>
      </c>
      <c r="D153" s="41" t="s">
        <v>375</v>
      </c>
      <c r="E153" s="60" t="s">
        <v>18</v>
      </c>
      <c r="F153" s="42">
        <v>59</v>
      </c>
      <c r="G153" s="42">
        <v>36795</v>
      </c>
      <c r="H153" s="291">
        <f t="shared" si="4"/>
        <v>2.7875498549067988E-3</v>
      </c>
      <c r="I153" s="282"/>
      <c r="J153" s="43" t="s">
        <v>339</v>
      </c>
      <c r="K153" s="275" t="s">
        <v>1289</v>
      </c>
      <c r="L153" s="41" t="s">
        <v>1158</v>
      </c>
      <c r="M153" s="60" t="s">
        <v>35</v>
      </c>
      <c r="N153" s="42">
        <v>20523</v>
      </c>
      <c r="O153" s="42">
        <v>146296</v>
      </c>
      <c r="P153" s="291">
        <f t="shared" si="5"/>
        <v>1.4414403805233924E-2</v>
      </c>
      <c r="Q153" s="282"/>
    </row>
    <row r="154" spans="2:17" ht="21.95" customHeight="1">
      <c r="B154" s="43" t="s">
        <v>376</v>
      </c>
      <c r="C154" s="275" t="s">
        <v>1292</v>
      </c>
      <c r="D154" s="41" t="s">
        <v>377</v>
      </c>
      <c r="E154" s="60" t="s">
        <v>18</v>
      </c>
      <c r="F154" s="42">
        <v>25</v>
      </c>
      <c r="G154" s="42">
        <v>23566</v>
      </c>
      <c r="H154" s="291">
        <f t="shared" si="4"/>
        <v>1.7853349607482982E-3</v>
      </c>
      <c r="I154" s="282"/>
      <c r="J154" s="43" t="s">
        <v>1159</v>
      </c>
      <c r="K154" s="275" t="s">
        <v>1289</v>
      </c>
      <c r="L154" s="41" t="s">
        <v>1160</v>
      </c>
      <c r="M154" s="60" t="s">
        <v>18</v>
      </c>
      <c r="N154" s="42">
        <v>21</v>
      </c>
      <c r="O154" s="42">
        <v>135483</v>
      </c>
      <c r="P154" s="291">
        <f t="shared" si="5"/>
        <v>1.3349009342323149E-2</v>
      </c>
      <c r="Q154" s="282"/>
    </row>
    <row r="155" spans="2:17" ht="21.95" customHeight="1">
      <c r="B155" s="43" t="s">
        <v>382</v>
      </c>
      <c r="C155" s="275" t="s">
        <v>1289</v>
      </c>
      <c r="D155" s="41" t="s">
        <v>383</v>
      </c>
      <c r="E155" s="60" t="s">
        <v>18</v>
      </c>
      <c r="F155" s="42">
        <v>178</v>
      </c>
      <c r="G155" s="42">
        <v>1105977</v>
      </c>
      <c r="H155" s="291">
        <f t="shared" si="4"/>
        <v>8.3787634892791327E-2</v>
      </c>
      <c r="I155" s="282"/>
      <c r="J155" s="43" t="s">
        <v>1161</v>
      </c>
      <c r="K155" s="275" t="s">
        <v>1289</v>
      </c>
      <c r="L155" s="41" t="s">
        <v>1162</v>
      </c>
      <c r="M155" s="60" t="s">
        <v>35</v>
      </c>
      <c r="N155" s="42">
        <v>74448</v>
      </c>
      <c r="O155" s="42">
        <v>403432</v>
      </c>
      <c r="P155" s="291">
        <f t="shared" si="5"/>
        <v>3.9749765926294173E-2</v>
      </c>
      <c r="Q155" s="282"/>
    </row>
    <row r="156" spans="2:17" ht="21.95" customHeight="1">
      <c r="B156" s="43" t="s">
        <v>384</v>
      </c>
      <c r="C156" s="275" t="s">
        <v>1284</v>
      </c>
      <c r="D156" s="41" t="s">
        <v>385</v>
      </c>
      <c r="E156" s="60" t="s">
        <v>18</v>
      </c>
      <c r="F156" s="42">
        <v>65</v>
      </c>
      <c r="G156" s="42">
        <v>206188</v>
      </c>
      <c r="H156" s="291">
        <f t="shared" si="4"/>
        <v>1.5620582402052536E-2</v>
      </c>
      <c r="I156" s="282"/>
      <c r="J156" s="38" t="s">
        <v>342</v>
      </c>
      <c r="K156" s="274" t="s">
        <v>1295</v>
      </c>
      <c r="L156" s="36" t="s">
        <v>312</v>
      </c>
      <c r="M156" s="59"/>
      <c r="N156" s="37"/>
      <c r="O156" s="37">
        <v>13700477</v>
      </c>
      <c r="P156" s="95">
        <f t="shared" si="5"/>
        <v>1.3498947872964391</v>
      </c>
      <c r="Q156" s="282"/>
    </row>
    <row r="157" spans="2:17" ht="21.95" customHeight="1">
      <c r="B157" s="38" t="s">
        <v>386</v>
      </c>
      <c r="C157" s="274" t="s">
        <v>1295</v>
      </c>
      <c r="D157" s="36" t="s">
        <v>387</v>
      </c>
      <c r="E157" s="59" t="s">
        <v>18</v>
      </c>
      <c r="F157" s="37">
        <v>531</v>
      </c>
      <c r="G157" s="37">
        <v>3932275</v>
      </c>
      <c r="H157" s="95">
        <f t="shared" si="4"/>
        <v>0.2979049491970005</v>
      </c>
      <c r="I157" s="282"/>
      <c r="J157" s="43" t="s">
        <v>344</v>
      </c>
      <c r="K157" s="275" t="s">
        <v>1289</v>
      </c>
      <c r="L157" s="41" t="s">
        <v>318</v>
      </c>
      <c r="M157" s="60"/>
      <c r="N157" s="42"/>
      <c r="O157" s="42">
        <v>8976806</v>
      </c>
      <c r="P157" s="291">
        <f t="shared" si="5"/>
        <v>0.88447603875189151</v>
      </c>
      <c r="Q157" s="282"/>
    </row>
    <row r="158" spans="2:17" ht="21.95" customHeight="1">
      <c r="B158" s="43" t="s">
        <v>388</v>
      </c>
      <c r="C158" s="275" t="s">
        <v>1289</v>
      </c>
      <c r="D158" s="41" t="s">
        <v>389</v>
      </c>
      <c r="E158" s="60" t="s">
        <v>18</v>
      </c>
      <c r="F158" s="42">
        <v>395</v>
      </c>
      <c r="G158" s="42">
        <v>1370309</v>
      </c>
      <c r="H158" s="291">
        <f t="shared" si="4"/>
        <v>0.1038131445611491</v>
      </c>
      <c r="I158" s="282"/>
      <c r="J158" s="43" t="s">
        <v>352</v>
      </c>
      <c r="K158" s="275" t="s">
        <v>1289</v>
      </c>
      <c r="L158" s="41" t="s">
        <v>1163</v>
      </c>
      <c r="M158" s="60" t="s">
        <v>35</v>
      </c>
      <c r="N158" s="42">
        <v>6319</v>
      </c>
      <c r="O158" s="42">
        <v>186490</v>
      </c>
      <c r="P158" s="291">
        <f t="shared" si="5"/>
        <v>1.8374679865738461E-2</v>
      </c>
      <c r="Q158" s="282"/>
    </row>
    <row r="159" spans="2:17" ht="21.95" customHeight="1">
      <c r="B159" s="43" t="s">
        <v>390</v>
      </c>
      <c r="C159" s="275" t="s">
        <v>1284</v>
      </c>
      <c r="D159" s="41" t="s">
        <v>391</v>
      </c>
      <c r="E159" s="60" t="s">
        <v>18</v>
      </c>
      <c r="F159" s="42">
        <v>67</v>
      </c>
      <c r="G159" s="42">
        <v>130559</v>
      </c>
      <c r="H159" s="291">
        <f t="shared" si="4"/>
        <v>9.891010232552705E-3</v>
      </c>
      <c r="I159" s="282"/>
      <c r="J159" s="38" t="s">
        <v>386</v>
      </c>
      <c r="K159" s="274" t="s">
        <v>1295</v>
      </c>
      <c r="L159" s="36" t="s">
        <v>343</v>
      </c>
      <c r="M159" s="59" t="s">
        <v>18</v>
      </c>
      <c r="N159" s="37">
        <v>1155</v>
      </c>
      <c r="O159" s="37">
        <v>2564933</v>
      </c>
      <c r="P159" s="95">
        <f t="shared" si="5"/>
        <v>0.25272037509822592</v>
      </c>
      <c r="Q159" s="282"/>
    </row>
    <row r="160" spans="2:17" ht="21.95" customHeight="1">
      <c r="B160" s="43" t="s">
        <v>392</v>
      </c>
      <c r="C160" s="275" t="s">
        <v>1284</v>
      </c>
      <c r="D160" s="41" t="s">
        <v>393</v>
      </c>
      <c r="E160" s="60" t="s">
        <v>18</v>
      </c>
      <c r="F160" s="42">
        <v>62</v>
      </c>
      <c r="G160" s="42">
        <v>118072</v>
      </c>
      <c r="H160" s="291">
        <f t="shared" si="4"/>
        <v>8.9450084649695758E-3</v>
      </c>
      <c r="I160" s="282"/>
      <c r="J160" s="43" t="s">
        <v>398</v>
      </c>
      <c r="K160" s="275" t="s">
        <v>1289</v>
      </c>
      <c r="L160" s="41" t="s">
        <v>1164</v>
      </c>
      <c r="M160" s="60" t="s">
        <v>18</v>
      </c>
      <c r="N160" s="42">
        <v>1</v>
      </c>
      <c r="O160" s="42">
        <v>453</v>
      </c>
      <c r="P160" s="291">
        <f t="shared" si="5"/>
        <v>4.4633653167352268E-5</v>
      </c>
      <c r="Q160" s="282"/>
    </row>
    <row r="161" spans="2:17" ht="21.95" customHeight="1">
      <c r="B161" s="43" t="s">
        <v>394</v>
      </c>
      <c r="C161" s="275" t="s">
        <v>1284</v>
      </c>
      <c r="D161" s="41" t="s">
        <v>395</v>
      </c>
      <c r="E161" s="60" t="s">
        <v>18</v>
      </c>
      <c r="F161" s="42">
        <v>145</v>
      </c>
      <c r="G161" s="42">
        <v>306078</v>
      </c>
      <c r="H161" s="291">
        <f t="shared" si="4"/>
        <v>2.3188141989133396E-2</v>
      </c>
      <c r="I161" s="282"/>
      <c r="J161" s="43" t="s">
        <v>404</v>
      </c>
      <c r="K161" s="275" t="s">
        <v>1289</v>
      </c>
      <c r="L161" s="41" t="s">
        <v>353</v>
      </c>
      <c r="M161" s="60" t="s">
        <v>18</v>
      </c>
      <c r="N161" s="42">
        <v>100</v>
      </c>
      <c r="O161" s="42">
        <v>283359</v>
      </c>
      <c r="P161" s="291">
        <f t="shared" si="5"/>
        <v>2.7919089023946513E-2</v>
      </c>
      <c r="Q161" s="282"/>
    </row>
    <row r="162" spans="2:17" ht="21.95" customHeight="1">
      <c r="B162" s="43" t="s">
        <v>396</v>
      </c>
      <c r="C162" s="275" t="s">
        <v>1284</v>
      </c>
      <c r="D162" s="41" t="s">
        <v>397</v>
      </c>
      <c r="E162" s="60" t="s">
        <v>18</v>
      </c>
      <c r="F162" s="42">
        <v>4</v>
      </c>
      <c r="G162" s="42">
        <v>9944</v>
      </c>
      <c r="H162" s="291">
        <f t="shared" si="4"/>
        <v>7.5334680682682996E-4</v>
      </c>
      <c r="I162" s="282"/>
      <c r="J162" s="43" t="s">
        <v>408</v>
      </c>
      <c r="K162" s="275" t="s">
        <v>1289</v>
      </c>
      <c r="L162" s="41" t="s">
        <v>361</v>
      </c>
      <c r="M162" s="60" t="s">
        <v>18</v>
      </c>
      <c r="N162" s="42">
        <v>867</v>
      </c>
      <c r="O162" s="42">
        <v>839142</v>
      </c>
      <c r="P162" s="291">
        <f t="shared" si="5"/>
        <v>8.2679852066574647E-2</v>
      </c>
      <c r="Q162" s="282"/>
    </row>
    <row r="163" spans="2:17" ht="21.95" customHeight="1">
      <c r="B163" s="43" t="s">
        <v>398</v>
      </c>
      <c r="C163" s="275" t="s">
        <v>1289</v>
      </c>
      <c r="D163" s="41" t="s">
        <v>399</v>
      </c>
      <c r="E163" s="60" t="s">
        <v>18</v>
      </c>
      <c r="F163" s="42">
        <v>73</v>
      </c>
      <c r="G163" s="42">
        <v>171208</v>
      </c>
      <c r="H163" s="291">
        <f t="shared" si="4"/>
        <v>1.2970535006356386E-2</v>
      </c>
      <c r="I163" s="282"/>
      <c r="J163" s="43" t="s">
        <v>410</v>
      </c>
      <c r="K163" s="275" t="s">
        <v>1289</v>
      </c>
      <c r="L163" s="41" t="s">
        <v>383</v>
      </c>
      <c r="M163" s="60" t="s">
        <v>18</v>
      </c>
      <c r="N163" s="42">
        <v>189</v>
      </c>
      <c r="O163" s="42">
        <v>1428368</v>
      </c>
      <c r="P163" s="291">
        <f t="shared" si="5"/>
        <v>0.14073572164976736</v>
      </c>
      <c r="Q163" s="282"/>
    </row>
    <row r="164" spans="2:17" ht="21.95" customHeight="1">
      <c r="B164" s="43" t="s">
        <v>400</v>
      </c>
      <c r="C164" s="275" t="s">
        <v>1284</v>
      </c>
      <c r="D164" s="41" t="s">
        <v>401</v>
      </c>
      <c r="E164" s="60" t="s">
        <v>18</v>
      </c>
      <c r="F164" s="42"/>
      <c r="G164" s="42">
        <v>280</v>
      </c>
      <c r="H164" s="291">
        <f t="shared" si="4"/>
        <v>2.1212500594480327E-5</v>
      </c>
      <c r="I164" s="282"/>
      <c r="J164" s="38" t="s">
        <v>412</v>
      </c>
      <c r="K164" s="274" t="s">
        <v>1295</v>
      </c>
      <c r="L164" s="36" t="s">
        <v>387</v>
      </c>
      <c r="M164" s="59" t="s">
        <v>18</v>
      </c>
      <c r="N164" s="37">
        <v>1216</v>
      </c>
      <c r="O164" s="37">
        <v>9724911</v>
      </c>
      <c r="P164" s="95">
        <f t="shared" si="5"/>
        <v>0.95818610299639939</v>
      </c>
      <c r="Q164" s="282"/>
    </row>
    <row r="165" spans="2:17" ht="21.95" customHeight="1">
      <c r="B165" s="43" t="s">
        <v>402</v>
      </c>
      <c r="C165" s="275" t="s">
        <v>1284</v>
      </c>
      <c r="D165" s="41" t="s">
        <v>403</v>
      </c>
      <c r="E165" s="60" t="s">
        <v>18</v>
      </c>
      <c r="F165" s="42">
        <v>16</v>
      </c>
      <c r="G165" s="42">
        <v>30628</v>
      </c>
      <c r="H165" s="291">
        <f t="shared" si="4"/>
        <v>2.3203445293133698E-3</v>
      </c>
      <c r="I165" s="282"/>
      <c r="J165" s="43" t="s">
        <v>414</v>
      </c>
      <c r="K165" s="275" t="s">
        <v>1289</v>
      </c>
      <c r="L165" s="41" t="s">
        <v>1165</v>
      </c>
      <c r="M165" s="60" t="s">
        <v>35</v>
      </c>
      <c r="N165" s="42">
        <v>181</v>
      </c>
      <c r="O165" s="42">
        <v>81730</v>
      </c>
      <c r="P165" s="291">
        <f t="shared" si="5"/>
        <v>8.052778086904416E-3</v>
      </c>
      <c r="Q165" s="282"/>
    </row>
    <row r="166" spans="2:17" ht="21.95" customHeight="1">
      <c r="B166" s="43" t="s">
        <v>404</v>
      </c>
      <c r="C166" s="275" t="s">
        <v>1289</v>
      </c>
      <c r="D166" s="41" t="s">
        <v>405</v>
      </c>
      <c r="E166" s="60" t="s">
        <v>18</v>
      </c>
      <c r="F166" s="42">
        <v>2</v>
      </c>
      <c r="G166" s="42">
        <v>4485</v>
      </c>
      <c r="H166" s="291">
        <f t="shared" si="4"/>
        <v>3.3977880416515813E-4</v>
      </c>
      <c r="I166" s="282"/>
      <c r="J166" s="43" t="s">
        <v>416</v>
      </c>
      <c r="K166" s="275" t="s">
        <v>1284</v>
      </c>
      <c r="L166" s="41" t="s">
        <v>1166</v>
      </c>
      <c r="M166" s="60" t="s">
        <v>35</v>
      </c>
      <c r="N166" s="42">
        <v>13</v>
      </c>
      <c r="O166" s="42">
        <v>63901</v>
      </c>
      <c r="P166" s="291">
        <f t="shared" si="5"/>
        <v>6.2961039095959757E-3</v>
      </c>
      <c r="Q166" s="282"/>
    </row>
    <row r="167" spans="2:17" ht="21.95" customHeight="1">
      <c r="B167" s="43" t="s">
        <v>406</v>
      </c>
      <c r="C167" s="275" t="s">
        <v>1284</v>
      </c>
      <c r="D167" s="41" t="s">
        <v>407</v>
      </c>
      <c r="E167" s="60" t="s">
        <v>18</v>
      </c>
      <c r="F167" s="42">
        <v>1</v>
      </c>
      <c r="G167" s="42">
        <v>930</v>
      </c>
      <c r="H167" s="291">
        <f t="shared" si="4"/>
        <v>7.0455805545952522E-5</v>
      </c>
      <c r="I167" s="282"/>
      <c r="J167" s="43" t="s">
        <v>1167</v>
      </c>
      <c r="K167" s="275" t="s">
        <v>1284</v>
      </c>
      <c r="L167" s="41" t="s">
        <v>1168</v>
      </c>
      <c r="M167" s="60" t="s">
        <v>35</v>
      </c>
      <c r="N167" s="42">
        <v>168</v>
      </c>
      <c r="O167" s="42">
        <v>17829</v>
      </c>
      <c r="P167" s="291">
        <f t="shared" si="5"/>
        <v>1.7566741773084405E-3</v>
      </c>
      <c r="Q167" s="282"/>
    </row>
    <row r="168" spans="2:17" ht="21.95" customHeight="1">
      <c r="B168" s="43" t="s">
        <v>408</v>
      </c>
      <c r="C168" s="275" t="s">
        <v>1289</v>
      </c>
      <c r="D168" s="41" t="s">
        <v>409</v>
      </c>
      <c r="E168" s="60" t="s">
        <v>18</v>
      </c>
      <c r="F168" s="42">
        <v>16</v>
      </c>
      <c r="G168" s="42">
        <v>348947</v>
      </c>
      <c r="H168" s="291">
        <f t="shared" si="4"/>
        <v>2.6435851589079028E-2</v>
      </c>
      <c r="I168" s="282"/>
      <c r="J168" s="43" t="s">
        <v>1169</v>
      </c>
      <c r="K168" s="275" t="s">
        <v>1292</v>
      </c>
      <c r="L168" s="41" t="s">
        <v>1170</v>
      </c>
      <c r="M168" s="60" t="s">
        <v>35</v>
      </c>
      <c r="N168" s="42">
        <v>168</v>
      </c>
      <c r="O168" s="42">
        <v>17829</v>
      </c>
      <c r="P168" s="291">
        <f t="shared" si="5"/>
        <v>1.7566741773084405E-3</v>
      </c>
      <c r="Q168" s="282"/>
    </row>
    <row r="169" spans="2:17" ht="21.95" customHeight="1">
      <c r="B169" s="43" t="s">
        <v>410</v>
      </c>
      <c r="C169" s="275" t="s">
        <v>1289</v>
      </c>
      <c r="D169" s="41" t="s">
        <v>411</v>
      </c>
      <c r="E169" s="60" t="s">
        <v>341</v>
      </c>
      <c r="F169" s="42">
        <v>360193</v>
      </c>
      <c r="G169" s="42">
        <v>1050097</v>
      </c>
      <c r="H169" s="291">
        <f t="shared" si="4"/>
        <v>7.9554225845578613E-2</v>
      </c>
      <c r="I169" s="282"/>
      <c r="J169" s="43" t="s">
        <v>418</v>
      </c>
      <c r="K169" s="275" t="s">
        <v>1289</v>
      </c>
      <c r="L169" s="41" t="s">
        <v>389</v>
      </c>
      <c r="M169" s="60" t="s">
        <v>18</v>
      </c>
      <c r="N169" s="42">
        <v>223</v>
      </c>
      <c r="O169" s="42">
        <v>1530086</v>
      </c>
      <c r="P169" s="291">
        <f t="shared" si="5"/>
        <v>0.15075789810203391</v>
      </c>
      <c r="Q169" s="282"/>
    </row>
    <row r="170" spans="2:17" ht="21.95" customHeight="1">
      <c r="B170" s="38" t="s">
        <v>412</v>
      </c>
      <c r="C170" s="274" t="s">
        <v>1295</v>
      </c>
      <c r="D170" s="36" t="s">
        <v>413</v>
      </c>
      <c r="E170" s="59"/>
      <c r="F170" s="37"/>
      <c r="G170" s="37">
        <v>31657571</v>
      </c>
      <c r="H170" s="95">
        <f t="shared" si="4"/>
        <v>2.3983437273475112</v>
      </c>
      <c r="I170" s="282"/>
      <c r="J170" s="43" t="s">
        <v>1171</v>
      </c>
      <c r="K170" s="275" t="s">
        <v>1289</v>
      </c>
      <c r="L170" s="41" t="s">
        <v>1172</v>
      </c>
      <c r="M170" s="60" t="s">
        <v>18</v>
      </c>
      <c r="N170" s="42">
        <v>79</v>
      </c>
      <c r="O170" s="42">
        <v>603056</v>
      </c>
      <c r="P170" s="291">
        <f t="shared" si="5"/>
        <v>5.9418526146778783E-2</v>
      </c>
      <c r="Q170" s="282"/>
    </row>
    <row r="171" spans="2:17" ht="21.95" customHeight="1">
      <c r="B171" s="43" t="s">
        <v>414</v>
      </c>
      <c r="C171" s="275" t="s">
        <v>1289</v>
      </c>
      <c r="D171" s="41" t="s">
        <v>415</v>
      </c>
      <c r="E171" s="60" t="s">
        <v>18</v>
      </c>
      <c r="F171" s="42">
        <v>5</v>
      </c>
      <c r="G171" s="42">
        <v>27680</v>
      </c>
      <c r="H171" s="291">
        <f t="shared" si="4"/>
        <v>2.0970072016257696E-3</v>
      </c>
      <c r="I171" s="282"/>
      <c r="J171" s="43" t="s">
        <v>424</v>
      </c>
      <c r="K171" s="275" t="s">
        <v>1289</v>
      </c>
      <c r="L171" s="41" t="s">
        <v>399</v>
      </c>
      <c r="M171" s="60" t="s">
        <v>18</v>
      </c>
      <c r="N171" s="42">
        <v>828</v>
      </c>
      <c r="O171" s="42">
        <v>2483999</v>
      </c>
      <c r="P171" s="291">
        <f t="shared" si="5"/>
        <v>0.24474602612373036</v>
      </c>
      <c r="Q171" s="282"/>
    </row>
    <row r="172" spans="2:17" ht="21.95" customHeight="1">
      <c r="B172" s="43" t="s">
        <v>416</v>
      </c>
      <c r="C172" s="275" t="s">
        <v>1284</v>
      </c>
      <c r="D172" s="41" t="s">
        <v>417</v>
      </c>
      <c r="E172" s="60" t="s">
        <v>18</v>
      </c>
      <c r="F172" s="42">
        <v>3</v>
      </c>
      <c r="G172" s="42">
        <v>21297</v>
      </c>
      <c r="H172" s="291">
        <f t="shared" si="4"/>
        <v>1.6134379470023128E-3</v>
      </c>
      <c r="I172" s="282"/>
      <c r="J172" s="43" t="s">
        <v>440</v>
      </c>
      <c r="K172" s="275" t="s">
        <v>1289</v>
      </c>
      <c r="L172" s="41" t="s">
        <v>405</v>
      </c>
      <c r="M172" s="60" t="s">
        <v>18</v>
      </c>
      <c r="N172" s="42">
        <v>4</v>
      </c>
      <c r="O172" s="42">
        <v>4376</v>
      </c>
      <c r="P172" s="291">
        <f t="shared" si="5"/>
        <v>4.3116306017733662E-4</v>
      </c>
      <c r="Q172" s="282"/>
    </row>
    <row r="173" spans="2:17" ht="21.95" customHeight="1">
      <c r="B173" s="43" t="s">
        <v>418</v>
      </c>
      <c r="C173" s="275" t="s">
        <v>1289</v>
      </c>
      <c r="D173" s="41" t="s">
        <v>419</v>
      </c>
      <c r="E173" s="60" t="s">
        <v>18</v>
      </c>
      <c r="F173" s="42">
        <v>3</v>
      </c>
      <c r="G173" s="42">
        <v>13027</v>
      </c>
      <c r="H173" s="291">
        <f t="shared" si="4"/>
        <v>9.8691159015819731E-4</v>
      </c>
      <c r="I173" s="282"/>
      <c r="J173" s="43" t="s">
        <v>448</v>
      </c>
      <c r="K173" s="275" t="s">
        <v>1289</v>
      </c>
      <c r="L173" s="41" t="s">
        <v>1175</v>
      </c>
      <c r="M173" s="60" t="s">
        <v>18</v>
      </c>
      <c r="N173" s="42">
        <v>2</v>
      </c>
      <c r="O173" s="42">
        <v>112272</v>
      </c>
      <c r="P173" s="291">
        <f t="shared" si="5"/>
        <v>1.1062051894933717E-2</v>
      </c>
      <c r="Q173" s="282"/>
    </row>
    <row r="174" spans="2:17" ht="21.95" customHeight="1">
      <c r="B174" s="43" t="s">
        <v>424</v>
      </c>
      <c r="C174" s="275" t="s">
        <v>1289</v>
      </c>
      <c r="D174" s="41" t="s">
        <v>425</v>
      </c>
      <c r="E174" s="60" t="s">
        <v>18</v>
      </c>
      <c r="F174" s="42">
        <v>51</v>
      </c>
      <c r="G174" s="42">
        <v>526459</v>
      </c>
      <c r="H174" s="291">
        <f t="shared" si="4"/>
        <v>3.9883970894534E-2</v>
      </c>
      <c r="I174" s="282"/>
      <c r="J174" s="38" t="s">
        <v>1176</v>
      </c>
      <c r="K174" s="274" t="s">
        <v>1295</v>
      </c>
      <c r="L174" s="36" t="s">
        <v>413</v>
      </c>
      <c r="M174" s="59"/>
      <c r="N174" s="37"/>
      <c r="O174" s="37">
        <v>25514818</v>
      </c>
      <c r="P174" s="95">
        <f t="shared" si="5"/>
        <v>2.5139504133335908</v>
      </c>
      <c r="Q174" s="282"/>
    </row>
    <row r="175" spans="2:17" ht="21.95" customHeight="1">
      <c r="B175" s="43" t="s">
        <v>426</v>
      </c>
      <c r="C175" s="275" t="s">
        <v>1284</v>
      </c>
      <c r="D175" s="41" t="s">
        <v>427</v>
      </c>
      <c r="E175" s="60" t="s">
        <v>18</v>
      </c>
      <c r="F175" s="42">
        <v>6</v>
      </c>
      <c r="G175" s="42">
        <v>173246</v>
      </c>
      <c r="H175" s="291">
        <f t="shared" si="4"/>
        <v>1.3124931707111926E-2</v>
      </c>
      <c r="I175" s="282"/>
      <c r="J175" s="43" t="s">
        <v>1177</v>
      </c>
      <c r="K175" s="275" t="s">
        <v>1289</v>
      </c>
      <c r="L175" s="41" t="s">
        <v>1178</v>
      </c>
      <c r="M175" s="60" t="s">
        <v>18</v>
      </c>
      <c r="N175" s="42">
        <v>34</v>
      </c>
      <c r="O175" s="42">
        <v>82247</v>
      </c>
      <c r="P175" s="291">
        <f t="shared" si="5"/>
        <v>8.1037175983558977E-3</v>
      </c>
      <c r="Q175" s="282"/>
    </row>
    <row r="176" spans="2:17" ht="21.95" customHeight="1">
      <c r="B176" s="43" t="s">
        <v>428</v>
      </c>
      <c r="C176" s="275" t="s">
        <v>1284</v>
      </c>
      <c r="D176" s="41" t="s">
        <v>429</v>
      </c>
      <c r="E176" s="60" t="s">
        <v>18</v>
      </c>
      <c r="F176" s="42">
        <v>37</v>
      </c>
      <c r="G176" s="42">
        <v>317739</v>
      </c>
      <c r="H176" s="291">
        <f t="shared" si="4"/>
        <v>2.4071566879962807E-2</v>
      </c>
      <c r="I176" s="282"/>
      <c r="J176" s="43" t="s">
        <v>1179</v>
      </c>
      <c r="K176" s="275" t="s">
        <v>1289</v>
      </c>
      <c r="L176" s="41" t="s">
        <v>1180</v>
      </c>
      <c r="M176" s="60" t="s">
        <v>18</v>
      </c>
      <c r="N176" s="42">
        <v>124</v>
      </c>
      <c r="O176" s="42">
        <v>4813727</v>
      </c>
      <c r="P176" s="291">
        <f t="shared" si="5"/>
        <v>0.47429187938260287</v>
      </c>
      <c r="Q176" s="282"/>
    </row>
    <row r="177" spans="2:17" ht="21.95" customHeight="1">
      <c r="B177" s="43" t="s">
        <v>430</v>
      </c>
      <c r="C177" s="275" t="s">
        <v>1289</v>
      </c>
      <c r="D177" s="41" t="s">
        <v>431</v>
      </c>
      <c r="E177" s="60" t="s">
        <v>18</v>
      </c>
      <c r="F177" s="42">
        <v>926</v>
      </c>
      <c r="G177" s="42">
        <v>3074647</v>
      </c>
      <c r="H177" s="291">
        <f t="shared" si="4"/>
        <v>0.23293196898327559</v>
      </c>
      <c r="I177" s="282"/>
      <c r="J177" s="43" t="s">
        <v>1181</v>
      </c>
      <c r="K177" s="275" t="s">
        <v>1289</v>
      </c>
      <c r="L177" s="41" t="s">
        <v>441</v>
      </c>
      <c r="M177" s="60" t="s">
        <v>35</v>
      </c>
      <c r="N177" s="42">
        <v>397183</v>
      </c>
      <c r="O177" s="42">
        <v>7408459</v>
      </c>
      <c r="P177" s="291">
        <f t="shared" si="5"/>
        <v>0.72994832121534081</v>
      </c>
      <c r="Q177" s="282"/>
    </row>
    <row r="178" spans="2:17" ht="21.95" customHeight="1">
      <c r="B178" s="43" t="s">
        <v>432</v>
      </c>
      <c r="C178" s="275" t="s">
        <v>1284</v>
      </c>
      <c r="D178" s="41" t="s">
        <v>433</v>
      </c>
      <c r="E178" s="60" t="s">
        <v>18</v>
      </c>
      <c r="F178" s="42"/>
      <c r="G178" s="42">
        <v>7375</v>
      </c>
      <c r="H178" s="291">
        <f t="shared" si="4"/>
        <v>5.5872211387247297E-4</v>
      </c>
      <c r="I178" s="282"/>
      <c r="J178" s="43" t="s">
        <v>1182</v>
      </c>
      <c r="K178" s="275" t="s">
        <v>1289</v>
      </c>
      <c r="L178" s="41" t="s">
        <v>445</v>
      </c>
      <c r="M178" s="60"/>
      <c r="N178" s="42"/>
      <c r="O178" s="42">
        <v>1309515</v>
      </c>
      <c r="P178" s="291">
        <f t="shared" si="5"/>
        <v>0.12902525017096095</v>
      </c>
      <c r="Q178" s="282"/>
    </row>
    <row r="179" spans="2:17" ht="21.95" customHeight="1">
      <c r="B179" s="43" t="s">
        <v>436</v>
      </c>
      <c r="C179" s="275" t="s">
        <v>1284</v>
      </c>
      <c r="D179" s="41" t="s">
        <v>437</v>
      </c>
      <c r="E179" s="60" t="s">
        <v>18</v>
      </c>
      <c r="F179" s="42">
        <v>791</v>
      </c>
      <c r="G179" s="42">
        <v>2657560</v>
      </c>
      <c r="H179" s="291">
        <f t="shared" si="4"/>
        <v>0.20133390385666836</v>
      </c>
      <c r="I179" s="282"/>
      <c r="J179" s="43" t="s">
        <v>1183</v>
      </c>
      <c r="K179" s="275" t="s">
        <v>1289</v>
      </c>
      <c r="L179" s="41" t="s">
        <v>449</v>
      </c>
      <c r="M179" s="60" t="s">
        <v>35</v>
      </c>
      <c r="N179" s="42">
        <v>35336</v>
      </c>
      <c r="O179" s="42">
        <v>135278</v>
      </c>
      <c r="P179" s="291">
        <f t="shared" si="5"/>
        <v>1.3328810890006799E-2</v>
      </c>
      <c r="Q179" s="282"/>
    </row>
    <row r="180" spans="2:17" ht="21.95" customHeight="1">
      <c r="B180" s="43" t="s">
        <v>438</v>
      </c>
      <c r="C180" s="275" t="s">
        <v>1284</v>
      </c>
      <c r="D180" s="41" t="s">
        <v>439</v>
      </c>
      <c r="E180" s="60" t="s">
        <v>18</v>
      </c>
      <c r="F180" s="42">
        <v>10</v>
      </c>
      <c r="G180" s="42">
        <v>13004</v>
      </c>
      <c r="H180" s="291">
        <f t="shared" si="4"/>
        <v>9.8516913475222212E-4</v>
      </c>
      <c r="I180" s="282"/>
      <c r="J180" s="33" t="s">
        <v>458</v>
      </c>
      <c r="K180" s="277" t="s">
        <v>1294</v>
      </c>
      <c r="L180" s="31" t="s">
        <v>459</v>
      </c>
      <c r="M180" s="58"/>
      <c r="N180" s="32"/>
      <c r="O180" s="32">
        <v>680738972</v>
      </c>
      <c r="P180" s="94">
        <f t="shared" si="5"/>
        <v>67.072554467434713</v>
      </c>
      <c r="Q180" s="282"/>
    </row>
    <row r="181" spans="2:17" ht="21.95" customHeight="1">
      <c r="B181" s="43" t="s">
        <v>440</v>
      </c>
      <c r="C181" s="275" t="s">
        <v>1289</v>
      </c>
      <c r="D181" s="41" t="s">
        <v>441</v>
      </c>
      <c r="E181" s="60" t="s">
        <v>35</v>
      </c>
      <c r="F181" s="42">
        <v>774911</v>
      </c>
      <c r="G181" s="42">
        <v>16830921</v>
      </c>
      <c r="H181" s="291">
        <f t="shared" si="4"/>
        <v>1.2750925775648265</v>
      </c>
      <c r="I181" s="282"/>
      <c r="J181" s="38" t="s">
        <v>460</v>
      </c>
      <c r="K181" s="274" t="s">
        <v>1295</v>
      </c>
      <c r="L181" s="36" t="s">
        <v>461</v>
      </c>
      <c r="M181" s="59"/>
      <c r="N181" s="37"/>
      <c r="O181" s="37">
        <v>293753133</v>
      </c>
      <c r="P181" s="95">
        <f t="shared" si="5"/>
        <v>28.943212925265126</v>
      </c>
      <c r="Q181" s="282"/>
    </row>
    <row r="182" spans="2:17" ht="21.95" customHeight="1">
      <c r="B182" s="43" t="s">
        <v>442</v>
      </c>
      <c r="C182" s="275" t="s">
        <v>1284</v>
      </c>
      <c r="D182" s="41" t="s">
        <v>443</v>
      </c>
      <c r="E182" s="60" t="s">
        <v>35</v>
      </c>
      <c r="F182" s="42">
        <v>4671</v>
      </c>
      <c r="G182" s="42">
        <v>68619</v>
      </c>
      <c r="H182" s="291">
        <f t="shared" si="4"/>
        <v>5.1985020653308777E-3</v>
      </c>
      <c r="I182" s="282"/>
      <c r="J182" s="43" t="s">
        <v>462</v>
      </c>
      <c r="K182" s="275" t="s">
        <v>1289</v>
      </c>
      <c r="L182" s="41" t="s">
        <v>463</v>
      </c>
      <c r="M182" s="60" t="s">
        <v>18</v>
      </c>
      <c r="N182" s="42">
        <v>908</v>
      </c>
      <c r="O182" s="42">
        <v>171695742</v>
      </c>
      <c r="P182" s="291">
        <f t="shared" si="5"/>
        <v>16.917015891256508</v>
      </c>
      <c r="Q182" s="282"/>
    </row>
    <row r="183" spans="2:17" ht="21.95" customHeight="1">
      <c r="B183" s="43" t="s">
        <v>444</v>
      </c>
      <c r="C183" s="275" t="s">
        <v>1289</v>
      </c>
      <c r="D183" s="41" t="s">
        <v>445</v>
      </c>
      <c r="E183" s="60"/>
      <c r="F183" s="42"/>
      <c r="G183" s="42">
        <v>5117168</v>
      </c>
      <c r="H183" s="291">
        <f t="shared" si="4"/>
        <v>0.38767117586448474</v>
      </c>
      <c r="I183" s="282"/>
      <c r="J183" s="43" t="s">
        <v>464</v>
      </c>
      <c r="K183" s="275" t="s">
        <v>1284</v>
      </c>
      <c r="L183" s="41" t="s">
        <v>465</v>
      </c>
      <c r="M183" s="60" t="s">
        <v>35</v>
      </c>
      <c r="N183" s="42">
        <v>894</v>
      </c>
      <c r="O183" s="42">
        <v>14107</v>
      </c>
      <c r="P183" s="291">
        <f t="shared" si="5"/>
        <v>1.3899491064720494E-3</v>
      </c>
      <c r="Q183" s="282"/>
    </row>
    <row r="184" spans="2:17" ht="21.95" customHeight="1">
      <c r="B184" s="43" t="s">
        <v>446</v>
      </c>
      <c r="C184" s="275" t="s">
        <v>1284</v>
      </c>
      <c r="D184" s="41" t="s">
        <v>447</v>
      </c>
      <c r="E184" s="60" t="s">
        <v>35</v>
      </c>
      <c r="F184" s="42">
        <v>11377</v>
      </c>
      <c r="G184" s="42">
        <v>256140</v>
      </c>
      <c r="H184" s="291">
        <f t="shared" si="4"/>
        <v>1.9404892508107827E-2</v>
      </c>
      <c r="I184" s="282"/>
      <c r="J184" s="43" t="s">
        <v>466</v>
      </c>
      <c r="K184" s="275" t="s">
        <v>1284</v>
      </c>
      <c r="L184" s="41" t="s">
        <v>1184</v>
      </c>
      <c r="M184" s="60" t="s">
        <v>35</v>
      </c>
      <c r="N184" s="42">
        <v>924</v>
      </c>
      <c r="O184" s="42">
        <v>260363</v>
      </c>
      <c r="P184" s="291">
        <f t="shared" si="5"/>
        <v>2.5653315319230329E-2</v>
      </c>
      <c r="Q184" s="282"/>
    </row>
    <row r="185" spans="2:17" ht="21.95" customHeight="1">
      <c r="B185" s="43" t="s">
        <v>448</v>
      </c>
      <c r="C185" s="275" t="s">
        <v>1289</v>
      </c>
      <c r="D185" s="41" t="s">
        <v>449</v>
      </c>
      <c r="E185" s="60" t="s">
        <v>35</v>
      </c>
      <c r="F185" s="42">
        <v>104044</v>
      </c>
      <c r="G185" s="42">
        <v>283994</v>
      </c>
      <c r="H185" s="291">
        <f t="shared" si="4"/>
        <v>2.1515081763674452E-2</v>
      </c>
      <c r="I185" s="282"/>
      <c r="J185" s="43" t="s">
        <v>472</v>
      </c>
      <c r="K185" s="275" t="s">
        <v>1284</v>
      </c>
      <c r="L185" s="41" t="s">
        <v>1185</v>
      </c>
      <c r="M185" s="60" t="s">
        <v>35</v>
      </c>
      <c r="N185" s="42">
        <v>542843</v>
      </c>
      <c r="O185" s="42">
        <v>166494083</v>
      </c>
      <c r="P185" s="291">
        <f t="shared" si="5"/>
        <v>16.404501446000797</v>
      </c>
      <c r="Q185" s="282"/>
    </row>
    <row r="186" spans="2:17" ht="21.95" customHeight="1">
      <c r="B186" s="43" t="s">
        <v>450</v>
      </c>
      <c r="C186" s="275" t="s">
        <v>1284</v>
      </c>
      <c r="D186" s="41" t="s">
        <v>451</v>
      </c>
      <c r="E186" s="60" t="s">
        <v>35</v>
      </c>
      <c r="F186" s="42">
        <v>100892</v>
      </c>
      <c r="G186" s="42">
        <v>250834</v>
      </c>
      <c r="H186" s="291">
        <f t="shared" si="4"/>
        <v>1.9002915621842423E-2</v>
      </c>
      <c r="I186" s="282"/>
      <c r="J186" s="43" t="s">
        <v>1186</v>
      </c>
      <c r="K186" s="275" t="s">
        <v>1284</v>
      </c>
      <c r="L186" s="41" t="s">
        <v>1187</v>
      </c>
      <c r="M186" s="60" t="s">
        <v>35</v>
      </c>
      <c r="N186" s="42">
        <v>307148</v>
      </c>
      <c r="O186" s="42">
        <v>2149244</v>
      </c>
      <c r="P186" s="291">
        <f t="shared" si="5"/>
        <v>0.21176293878148533</v>
      </c>
      <c r="Q186" s="282"/>
    </row>
    <row r="187" spans="2:17" ht="21.95" customHeight="1">
      <c r="B187" s="43" t="s">
        <v>452</v>
      </c>
      <c r="C187" s="275" t="s">
        <v>1289</v>
      </c>
      <c r="D187" s="41" t="s">
        <v>453</v>
      </c>
      <c r="E187" s="60" t="s">
        <v>18</v>
      </c>
      <c r="F187" s="42">
        <v>148</v>
      </c>
      <c r="G187" s="42">
        <v>1048393</v>
      </c>
      <c r="H187" s="291">
        <f t="shared" si="4"/>
        <v>7.942513262767506E-2</v>
      </c>
      <c r="I187" s="282"/>
      <c r="J187" s="43" t="s">
        <v>1188</v>
      </c>
      <c r="K187" s="275" t="s">
        <v>1284</v>
      </c>
      <c r="L187" s="41" t="s">
        <v>1189</v>
      </c>
      <c r="M187" s="60" t="s">
        <v>35</v>
      </c>
      <c r="N187" s="42">
        <v>2965</v>
      </c>
      <c r="O187" s="42">
        <v>528542</v>
      </c>
      <c r="P187" s="291">
        <f t="shared" si="5"/>
        <v>5.2076733581409941E-2</v>
      </c>
      <c r="Q187" s="282"/>
    </row>
    <row r="188" spans="2:17" ht="21.95" customHeight="1">
      <c r="B188" s="43" t="s">
        <v>454</v>
      </c>
      <c r="C188" s="275" t="s">
        <v>1289</v>
      </c>
      <c r="D188" s="41" t="s">
        <v>455</v>
      </c>
      <c r="E188" s="60" t="s">
        <v>18</v>
      </c>
      <c r="F188" s="42">
        <v>30</v>
      </c>
      <c r="G188" s="42">
        <v>272239</v>
      </c>
      <c r="H188" s="291">
        <f t="shared" si="4"/>
        <v>2.0624535533359752E-2</v>
      </c>
      <c r="I188" s="282"/>
      <c r="J188" s="43" t="s">
        <v>474</v>
      </c>
      <c r="K188" s="275" t="s">
        <v>1289</v>
      </c>
      <c r="L188" s="41" t="s">
        <v>475</v>
      </c>
      <c r="M188" s="60"/>
      <c r="N188" s="42"/>
      <c r="O188" s="42">
        <v>93333</v>
      </c>
      <c r="P188" s="291">
        <f t="shared" si="5"/>
        <v>9.1960104880099095E-3</v>
      </c>
      <c r="Q188" s="282"/>
    </row>
    <row r="189" spans="2:17" ht="21.95" customHeight="1">
      <c r="B189" s="43" t="s">
        <v>456</v>
      </c>
      <c r="C189" s="275" t="s">
        <v>1289</v>
      </c>
      <c r="D189" s="41" t="s">
        <v>457</v>
      </c>
      <c r="E189" s="60" t="s">
        <v>35</v>
      </c>
      <c r="F189" s="42">
        <v>1992</v>
      </c>
      <c r="G189" s="42">
        <v>39497</v>
      </c>
      <c r="H189" s="291">
        <f t="shared" si="4"/>
        <v>2.9922504856435342E-3</v>
      </c>
      <c r="I189" s="282"/>
      <c r="J189" s="43" t="s">
        <v>476</v>
      </c>
      <c r="K189" s="275" t="s">
        <v>1284</v>
      </c>
      <c r="L189" s="41" t="s">
        <v>477</v>
      </c>
      <c r="M189" s="60" t="s">
        <v>14</v>
      </c>
      <c r="N189" s="42">
        <v>1</v>
      </c>
      <c r="O189" s="42">
        <v>1307</v>
      </c>
      <c r="P189" s="291">
        <f t="shared" si="5"/>
        <v>1.2877744964620179E-4</v>
      </c>
      <c r="Q189" s="282"/>
    </row>
    <row r="190" spans="2:17" ht="21.95" customHeight="1">
      <c r="B190" s="33" t="s">
        <v>458</v>
      </c>
      <c r="C190" s="277" t="s">
        <v>1294</v>
      </c>
      <c r="D190" s="31" t="s">
        <v>459</v>
      </c>
      <c r="E190" s="58"/>
      <c r="F190" s="32"/>
      <c r="G190" s="32">
        <v>899878653</v>
      </c>
      <c r="H190" s="94">
        <f t="shared" si="4"/>
        <v>68.173844506152349</v>
      </c>
      <c r="I190" s="282"/>
      <c r="J190" s="43" t="s">
        <v>478</v>
      </c>
      <c r="K190" s="275" t="s">
        <v>1289</v>
      </c>
      <c r="L190" s="41" t="s">
        <v>479</v>
      </c>
      <c r="M190" s="60"/>
      <c r="N190" s="42"/>
      <c r="O190" s="42">
        <v>27993972</v>
      </c>
      <c r="P190" s="291">
        <f t="shared" si="5"/>
        <v>2.7582190662794055</v>
      </c>
      <c r="Q190" s="282"/>
    </row>
    <row r="191" spans="2:17" ht="21.95" customHeight="1">
      <c r="B191" s="38" t="s">
        <v>460</v>
      </c>
      <c r="C191" s="274" t="s">
        <v>1295</v>
      </c>
      <c r="D191" s="36" t="s">
        <v>461</v>
      </c>
      <c r="E191" s="59"/>
      <c r="F191" s="37"/>
      <c r="G191" s="37">
        <v>284983073</v>
      </c>
      <c r="H191" s="95">
        <f t="shared" si="4"/>
        <v>21.590012876533322</v>
      </c>
      <c r="I191" s="282"/>
      <c r="J191" s="43" t="s">
        <v>482</v>
      </c>
      <c r="K191" s="275" t="s">
        <v>1284</v>
      </c>
      <c r="L191" s="41" t="s">
        <v>1190</v>
      </c>
      <c r="M191" s="60" t="s">
        <v>14</v>
      </c>
      <c r="N191" s="42">
        <v>1475048</v>
      </c>
      <c r="O191" s="42">
        <v>21122089</v>
      </c>
      <c r="P191" s="291">
        <f t="shared" si="5"/>
        <v>2.0811390609182041</v>
      </c>
      <c r="Q191" s="282"/>
    </row>
    <row r="192" spans="2:17" ht="21.95" customHeight="1">
      <c r="B192" s="43" t="s">
        <v>462</v>
      </c>
      <c r="C192" s="275" t="s">
        <v>1289</v>
      </c>
      <c r="D192" s="41" t="s">
        <v>463</v>
      </c>
      <c r="E192" s="60" t="s">
        <v>35</v>
      </c>
      <c r="F192" s="42">
        <v>2197050</v>
      </c>
      <c r="G192" s="42">
        <v>47472303</v>
      </c>
      <c r="H192" s="291">
        <f t="shared" si="4"/>
        <v>3.5964509128887512</v>
      </c>
      <c r="I192" s="282"/>
      <c r="J192" s="43" t="s">
        <v>488</v>
      </c>
      <c r="K192" s="275" t="s">
        <v>1284</v>
      </c>
      <c r="L192" s="41" t="s">
        <v>489</v>
      </c>
      <c r="M192" s="60" t="s">
        <v>35</v>
      </c>
      <c r="N192" s="42">
        <v>177806</v>
      </c>
      <c r="O192" s="42">
        <v>6134442</v>
      </c>
      <c r="P192" s="291">
        <f t="shared" si="5"/>
        <v>0.60442065475328643</v>
      </c>
      <c r="Q192" s="282"/>
    </row>
    <row r="193" spans="2:17" ht="21.95" customHeight="1">
      <c r="B193" s="43" t="s">
        <v>464</v>
      </c>
      <c r="C193" s="275" t="s">
        <v>1284</v>
      </c>
      <c r="D193" s="41" t="s">
        <v>465</v>
      </c>
      <c r="E193" s="60" t="s">
        <v>35</v>
      </c>
      <c r="F193" s="42">
        <v>40</v>
      </c>
      <c r="G193" s="42">
        <v>360</v>
      </c>
      <c r="H193" s="291">
        <f t="shared" si="4"/>
        <v>2.7273215050046138E-5</v>
      </c>
      <c r="I193" s="282"/>
      <c r="J193" s="43" t="s">
        <v>490</v>
      </c>
      <c r="K193" s="275" t="s">
        <v>1289</v>
      </c>
      <c r="L193" s="41" t="s">
        <v>491</v>
      </c>
      <c r="M193" s="60"/>
      <c r="N193" s="42"/>
      <c r="O193" s="42">
        <v>2621385</v>
      </c>
      <c r="P193" s="291">
        <f t="shared" si="5"/>
        <v>0.25828253622097064</v>
      </c>
      <c r="Q193" s="282"/>
    </row>
    <row r="194" spans="2:17" ht="21.95" customHeight="1">
      <c r="B194" s="43" t="s">
        <v>466</v>
      </c>
      <c r="C194" s="275" t="s">
        <v>1284</v>
      </c>
      <c r="D194" s="41" t="s">
        <v>467</v>
      </c>
      <c r="E194" s="60" t="s">
        <v>35</v>
      </c>
      <c r="F194" s="42">
        <v>1761615</v>
      </c>
      <c r="G194" s="42">
        <v>42929952</v>
      </c>
      <c r="H194" s="291">
        <f t="shared" si="4"/>
        <v>3.2523272582893288</v>
      </c>
      <c r="I194" s="282"/>
      <c r="J194" s="43" t="s">
        <v>492</v>
      </c>
      <c r="K194" s="275" t="s">
        <v>1284</v>
      </c>
      <c r="L194" s="41" t="s">
        <v>493</v>
      </c>
      <c r="M194" s="60" t="s">
        <v>14</v>
      </c>
      <c r="N194" s="42">
        <v>114</v>
      </c>
      <c r="O194" s="42">
        <v>237156</v>
      </c>
      <c r="P194" s="291">
        <f t="shared" si="5"/>
        <v>2.3366751987983651E-2</v>
      </c>
      <c r="Q194" s="282"/>
    </row>
    <row r="195" spans="2:17" ht="21.95" customHeight="1">
      <c r="B195" s="43" t="s">
        <v>468</v>
      </c>
      <c r="C195" s="275" t="s">
        <v>1292</v>
      </c>
      <c r="D195" s="41" t="s">
        <v>469</v>
      </c>
      <c r="E195" s="60" t="s">
        <v>35</v>
      </c>
      <c r="F195" s="42">
        <v>1256908</v>
      </c>
      <c r="G195" s="42">
        <v>7828754</v>
      </c>
      <c r="H195" s="291">
        <f t="shared" si="4"/>
        <v>0.59309803171085806</v>
      </c>
      <c r="I195" s="282"/>
      <c r="J195" s="43" t="s">
        <v>496</v>
      </c>
      <c r="K195" s="275" t="s">
        <v>1292</v>
      </c>
      <c r="L195" s="41" t="s">
        <v>1191</v>
      </c>
      <c r="M195" s="60" t="s">
        <v>14</v>
      </c>
      <c r="N195" s="42">
        <v>7</v>
      </c>
      <c r="O195" s="42">
        <v>877</v>
      </c>
      <c r="P195" s="291">
        <f t="shared" si="5"/>
        <v>8.6409964299708476E-5</v>
      </c>
      <c r="Q195" s="282"/>
    </row>
    <row r="196" spans="2:17" ht="21.95" customHeight="1">
      <c r="B196" s="43" t="s">
        <v>470</v>
      </c>
      <c r="C196" s="275" t="s">
        <v>1292</v>
      </c>
      <c r="D196" s="41" t="s">
        <v>471</v>
      </c>
      <c r="E196" s="60" t="s">
        <v>35</v>
      </c>
      <c r="F196" s="42">
        <v>504707</v>
      </c>
      <c r="G196" s="42">
        <v>35101198</v>
      </c>
      <c r="H196" s="291">
        <f t="shared" si="4"/>
        <v>2.6592292265784705</v>
      </c>
      <c r="I196" s="282"/>
      <c r="J196" s="43" t="s">
        <v>1192</v>
      </c>
      <c r="K196" s="275" t="s">
        <v>1292</v>
      </c>
      <c r="L196" s="41" t="s">
        <v>1193</v>
      </c>
      <c r="M196" s="60" t="s">
        <v>14</v>
      </c>
      <c r="N196" s="42">
        <v>3</v>
      </c>
      <c r="O196" s="42">
        <v>3204</v>
      </c>
      <c r="P196" s="291">
        <f t="shared" si="5"/>
        <v>3.1568703034921998E-4</v>
      </c>
      <c r="Q196" s="282"/>
    </row>
    <row r="197" spans="2:17" ht="21.95" customHeight="1">
      <c r="B197" s="43" t="s">
        <v>472</v>
      </c>
      <c r="C197" s="275" t="s">
        <v>1284</v>
      </c>
      <c r="D197" s="41" t="s">
        <v>473</v>
      </c>
      <c r="E197" s="60" t="s">
        <v>35</v>
      </c>
      <c r="F197" s="42">
        <v>74867</v>
      </c>
      <c r="G197" s="42">
        <v>924745</v>
      </c>
      <c r="H197" s="291">
        <f t="shared" si="4"/>
        <v>7.0057692365152538E-2</v>
      </c>
      <c r="I197" s="282"/>
      <c r="J197" s="43" t="s">
        <v>1194</v>
      </c>
      <c r="K197" s="275" t="s">
        <v>1292</v>
      </c>
      <c r="L197" s="41" t="s">
        <v>497</v>
      </c>
      <c r="M197" s="60" t="s">
        <v>14</v>
      </c>
      <c r="N197" s="42">
        <v>5</v>
      </c>
      <c r="O197" s="42">
        <v>526</v>
      </c>
      <c r="P197" s="291">
        <f t="shared" si="5"/>
        <v>5.1826272772687177E-5</v>
      </c>
      <c r="Q197" s="282"/>
    </row>
    <row r="198" spans="2:17" ht="21.95" customHeight="1">
      <c r="B198" s="43" t="s">
        <v>474</v>
      </c>
      <c r="C198" s="275" t="s">
        <v>1289</v>
      </c>
      <c r="D198" s="41" t="s">
        <v>475</v>
      </c>
      <c r="E198" s="60"/>
      <c r="F198" s="42"/>
      <c r="G198" s="42">
        <v>28777</v>
      </c>
      <c r="H198" s="291">
        <f t="shared" ref="H198:H261" si="6">G198/$G$349*100</f>
        <v>2.1801147485977159E-3</v>
      </c>
      <c r="I198" s="282"/>
      <c r="J198" s="43" t="s">
        <v>498</v>
      </c>
      <c r="K198" s="275" t="s">
        <v>1284</v>
      </c>
      <c r="L198" s="41" t="s">
        <v>1195</v>
      </c>
      <c r="M198" s="60" t="s">
        <v>14</v>
      </c>
      <c r="N198" s="42">
        <v>39</v>
      </c>
      <c r="O198" s="42">
        <v>36383</v>
      </c>
      <c r="P198" s="291">
        <f t="shared" si="5"/>
        <v>3.5847819054917827E-3</v>
      </c>
      <c r="Q198" s="282"/>
    </row>
    <row r="199" spans="2:17" ht="21.95" customHeight="1">
      <c r="B199" s="43" t="s">
        <v>478</v>
      </c>
      <c r="C199" s="275" t="s">
        <v>1289</v>
      </c>
      <c r="D199" s="41" t="s">
        <v>479</v>
      </c>
      <c r="E199" s="60"/>
      <c r="F199" s="42"/>
      <c r="G199" s="42">
        <v>27636284</v>
      </c>
      <c r="H199" s="291">
        <f t="shared" si="6"/>
        <v>2.0936953242115255</v>
      </c>
      <c r="I199" s="282"/>
      <c r="J199" s="43" t="s">
        <v>1196</v>
      </c>
      <c r="K199" s="275" t="s">
        <v>1284</v>
      </c>
      <c r="L199" s="41" t="s">
        <v>499</v>
      </c>
      <c r="M199" s="60" t="s">
        <v>35</v>
      </c>
      <c r="N199" s="42">
        <v>91</v>
      </c>
      <c r="O199" s="42">
        <v>2721</v>
      </c>
      <c r="P199" s="291">
        <f t="shared" ref="P199:P262" si="7">O199/$O$292*100</f>
        <v>2.6809750611118212E-4</v>
      </c>
      <c r="Q199" s="282"/>
    </row>
    <row r="200" spans="2:17" ht="21.95" customHeight="1">
      <c r="B200" s="43" t="s">
        <v>482</v>
      </c>
      <c r="C200" s="275" t="s">
        <v>1284</v>
      </c>
      <c r="D200" s="41" t="s">
        <v>483</v>
      </c>
      <c r="E200" s="60" t="s">
        <v>14</v>
      </c>
      <c r="F200" s="42">
        <v>135317</v>
      </c>
      <c r="G200" s="42">
        <v>5474419</v>
      </c>
      <c r="H200" s="291">
        <f t="shared" si="6"/>
        <v>0.41473612961405143</v>
      </c>
      <c r="I200" s="282"/>
      <c r="J200" s="43" t="s">
        <v>500</v>
      </c>
      <c r="K200" s="275" t="s">
        <v>1289</v>
      </c>
      <c r="L200" s="41" t="s">
        <v>501</v>
      </c>
      <c r="M200" s="60"/>
      <c r="N200" s="42"/>
      <c r="O200" s="42">
        <v>1232118</v>
      </c>
      <c r="P200" s="291">
        <f t="shared" si="7"/>
        <v>0.1213993983956992</v>
      </c>
      <c r="Q200" s="282"/>
    </row>
    <row r="201" spans="2:17" ht="21.95" customHeight="1">
      <c r="B201" s="43" t="s">
        <v>484</v>
      </c>
      <c r="C201" s="275" t="s">
        <v>1292</v>
      </c>
      <c r="D201" s="41" t="s">
        <v>485</v>
      </c>
      <c r="E201" s="60" t="s">
        <v>14</v>
      </c>
      <c r="F201" s="42">
        <v>7</v>
      </c>
      <c r="G201" s="42">
        <v>7617</v>
      </c>
      <c r="H201" s="291">
        <f t="shared" si="6"/>
        <v>5.7705577510055951E-4</v>
      </c>
      <c r="I201" s="282"/>
      <c r="J201" s="43" t="s">
        <v>1199</v>
      </c>
      <c r="K201" s="275" t="s">
        <v>1289</v>
      </c>
      <c r="L201" s="41" t="s">
        <v>523</v>
      </c>
      <c r="M201" s="60" t="s">
        <v>18</v>
      </c>
      <c r="N201" s="42">
        <v>12</v>
      </c>
      <c r="O201" s="42">
        <v>238160</v>
      </c>
      <c r="P201" s="291">
        <f t="shared" si="7"/>
        <v>2.3465675139815928E-2</v>
      </c>
      <c r="Q201" s="282"/>
    </row>
    <row r="202" spans="2:17" ht="21.95" customHeight="1">
      <c r="B202" s="43" t="s">
        <v>486</v>
      </c>
      <c r="C202" s="275" t="s">
        <v>1292</v>
      </c>
      <c r="D202" s="41" t="s">
        <v>487</v>
      </c>
      <c r="E202" s="60" t="s">
        <v>14</v>
      </c>
      <c r="F202" s="42">
        <v>11145</v>
      </c>
      <c r="G202" s="42">
        <v>517028</v>
      </c>
      <c r="H202" s="291">
        <f t="shared" si="6"/>
        <v>3.9169488419153485E-2</v>
      </c>
      <c r="I202" s="282"/>
      <c r="J202" s="43" t="s">
        <v>514</v>
      </c>
      <c r="K202" s="275" t="s">
        <v>1289</v>
      </c>
      <c r="L202" s="41" t="s">
        <v>525</v>
      </c>
      <c r="M202" s="60"/>
      <c r="N202" s="42"/>
      <c r="O202" s="42">
        <v>71609</v>
      </c>
      <c r="P202" s="291">
        <f t="shared" si="7"/>
        <v>7.0555657166907907E-3</v>
      </c>
      <c r="Q202" s="282"/>
    </row>
    <row r="203" spans="2:17" ht="21.95" customHeight="1">
      <c r="B203" s="43" t="s">
        <v>488</v>
      </c>
      <c r="C203" s="275" t="s">
        <v>1284</v>
      </c>
      <c r="D203" s="41" t="s">
        <v>489</v>
      </c>
      <c r="E203" s="60" t="s">
        <v>35</v>
      </c>
      <c r="F203" s="42">
        <v>1377331</v>
      </c>
      <c r="G203" s="42">
        <v>21781161</v>
      </c>
      <c r="H203" s="291">
        <f t="shared" si="6"/>
        <v>1.6501174666463276</v>
      </c>
      <c r="I203" s="282"/>
      <c r="J203" s="43" t="s">
        <v>516</v>
      </c>
      <c r="K203" s="275" t="s">
        <v>1284</v>
      </c>
      <c r="L203" s="41" t="s">
        <v>1200</v>
      </c>
      <c r="M203" s="60"/>
      <c r="N203" s="42"/>
      <c r="O203" s="42">
        <v>635</v>
      </c>
      <c r="P203" s="291">
        <f t="shared" si="7"/>
        <v>6.2565937662844784E-5</v>
      </c>
      <c r="Q203" s="282"/>
    </row>
    <row r="204" spans="2:17" ht="21.95" customHeight="1">
      <c r="B204" s="43" t="s">
        <v>490</v>
      </c>
      <c r="C204" s="275" t="s">
        <v>1289</v>
      </c>
      <c r="D204" s="41" t="s">
        <v>491</v>
      </c>
      <c r="E204" s="60"/>
      <c r="F204" s="42"/>
      <c r="G204" s="42">
        <v>20099746</v>
      </c>
      <c r="H204" s="291">
        <f t="shared" si="6"/>
        <v>1.5227352641925129</v>
      </c>
      <c r="I204" s="282"/>
      <c r="J204" s="43" t="s">
        <v>524</v>
      </c>
      <c r="K204" s="275" t="s">
        <v>1289</v>
      </c>
      <c r="L204" s="41" t="s">
        <v>1201</v>
      </c>
      <c r="M204" s="60" t="s">
        <v>18</v>
      </c>
      <c r="N204" s="42">
        <v>5</v>
      </c>
      <c r="O204" s="42">
        <v>107362</v>
      </c>
      <c r="P204" s="291">
        <f t="shared" si="7"/>
        <v>1.0578274329698177E-2</v>
      </c>
      <c r="Q204" s="282"/>
    </row>
    <row r="205" spans="2:17" ht="21.95" customHeight="1">
      <c r="B205" s="43" t="s">
        <v>492</v>
      </c>
      <c r="C205" s="275" t="s">
        <v>1284</v>
      </c>
      <c r="D205" s="41" t="s">
        <v>493</v>
      </c>
      <c r="E205" s="60" t="s">
        <v>14</v>
      </c>
      <c r="F205" s="42">
        <v>1300</v>
      </c>
      <c r="G205" s="42">
        <v>2002029</v>
      </c>
      <c r="H205" s="291">
        <f t="shared" si="6"/>
        <v>0.15167157625952452</v>
      </c>
      <c r="I205" s="282"/>
      <c r="J205" s="43" t="s">
        <v>526</v>
      </c>
      <c r="K205" s="275" t="s">
        <v>1289</v>
      </c>
      <c r="L205" s="41" t="s">
        <v>529</v>
      </c>
      <c r="M205" s="60" t="s">
        <v>18</v>
      </c>
      <c r="N205" s="42">
        <v>24</v>
      </c>
      <c r="O205" s="42">
        <v>202932</v>
      </c>
      <c r="P205" s="291">
        <f t="shared" si="7"/>
        <v>1.9994694270545541E-2</v>
      </c>
      <c r="Q205" s="282"/>
    </row>
    <row r="206" spans="2:17" ht="21.95" customHeight="1">
      <c r="B206" s="43" t="s">
        <v>494</v>
      </c>
      <c r="C206" s="275" t="s">
        <v>1292</v>
      </c>
      <c r="D206" s="41" t="s">
        <v>495</v>
      </c>
      <c r="E206" s="60" t="s">
        <v>14</v>
      </c>
      <c r="F206" s="42">
        <v>6</v>
      </c>
      <c r="G206" s="42">
        <v>114100</v>
      </c>
      <c r="H206" s="291">
        <f t="shared" si="6"/>
        <v>8.644093992250735E-3</v>
      </c>
      <c r="I206" s="282"/>
      <c r="J206" s="43" t="s">
        <v>528</v>
      </c>
      <c r="K206" s="275" t="s">
        <v>1289</v>
      </c>
      <c r="L206" s="41" t="s">
        <v>535</v>
      </c>
      <c r="M206" s="60"/>
      <c r="N206" s="42"/>
      <c r="O206" s="42">
        <v>4945292</v>
      </c>
      <c r="P206" s="291">
        <f t="shared" si="7"/>
        <v>0.48725485196309448</v>
      </c>
      <c r="Q206" s="282"/>
    </row>
    <row r="207" spans="2:17" ht="21.95" customHeight="1">
      <c r="B207" s="43" t="s">
        <v>496</v>
      </c>
      <c r="C207" s="275" t="s">
        <v>1292</v>
      </c>
      <c r="D207" s="41" t="s">
        <v>497</v>
      </c>
      <c r="E207" s="60" t="s">
        <v>14</v>
      </c>
      <c r="F207" s="42">
        <v>559</v>
      </c>
      <c r="G207" s="42">
        <v>157525</v>
      </c>
      <c r="H207" s="291">
        <f t="shared" si="6"/>
        <v>1.193392555766255E-2</v>
      </c>
      <c r="I207" s="282"/>
      <c r="J207" s="43" t="s">
        <v>530</v>
      </c>
      <c r="K207" s="275" t="s">
        <v>1284</v>
      </c>
      <c r="L207" s="41" t="s">
        <v>541</v>
      </c>
      <c r="M207" s="60"/>
      <c r="N207" s="42"/>
      <c r="O207" s="42">
        <v>2563837</v>
      </c>
      <c r="P207" s="291">
        <f t="shared" si="7"/>
        <v>0.25261238727511021</v>
      </c>
      <c r="Q207" s="282"/>
    </row>
    <row r="208" spans="2:17" ht="21.95" customHeight="1">
      <c r="B208" s="43" t="s">
        <v>498</v>
      </c>
      <c r="C208" s="275" t="s">
        <v>1284</v>
      </c>
      <c r="D208" s="41" t="s">
        <v>499</v>
      </c>
      <c r="E208" s="60" t="s">
        <v>18</v>
      </c>
      <c r="F208" s="42"/>
      <c r="G208" s="42">
        <v>26693</v>
      </c>
      <c r="H208" s="291">
        <f t="shared" si="6"/>
        <v>2.0222331370302266E-3</v>
      </c>
      <c r="I208" s="282"/>
      <c r="J208" s="43" t="s">
        <v>1202</v>
      </c>
      <c r="K208" s="275" t="s">
        <v>1289</v>
      </c>
      <c r="L208" s="41" t="s">
        <v>543</v>
      </c>
      <c r="M208" s="60"/>
      <c r="N208" s="42"/>
      <c r="O208" s="42">
        <v>14052279</v>
      </c>
      <c r="P208" s="291">
        <f t="shared" si="7"/>
        <v>1.3845574991100833</v>
      </c>
      <c r="Q208" s="282"/>
    </row>
    <row r="209" spans="2:17" ht="21.95" customHeight="1">
      <c r="B209" s="43" t="s">
        <v>500</v>
      </c>
      <c r="C209" s="275" t="s">
        <v>1289</v>
      </c>
      <c r="D209" s="41" t="s">
        <v>501</v>
      </c>
      <c r="E209" s="60"/>
      <c r="F209" s="42"/>
      <c r="G209" s="42">
        <v>2001223</v>
      </c>
      <c r="H209" s="291">
        <f t="shared" si="6"/>
        <v>0.15161051456138466</v>
      </c>
      <c r="I209" s="282"/>
      <c r="J209" s="43" t="s">
        <v>1203</v>
      </c>
      <c r="K209" s="275" t="s">
        <v>1284</v>
      </c>
      <c r="L209" s="41" t="s">
        <v>545</v>
      </c>
      <c r="M209" s="60" t="s">
        <v>35</v>
      </c>
      <c r="N209" s="42">
        <v>299856</v>
      </c>
      <c r="O209" s="42">
        <v>8524148</v>
      </c>
      <c r="P209" s="291">
        <f t="shared" si="7"/>
        <v>0.83987608251474499</v>
      </c>
      <c r="Q209" s="282"/>
    </row>
    <row r="210" spans="2:17" ht="21.95" customHeight="1">
      <c r="B210" s="43" t="s">
        <v>502</v>
      </c>
      <c r="C210" s="275" t="s">
        <v>1284</v>
      </c>
      <c r="D210" s="41" t="s">
        <v>503</v>
      </c>
      <c r="E210" s="60" t="s">
        <v>14</v>
      </c>
      <c r="F210" s="42">
        <v>95</v>
      </c>
      <c r="G210" s="42">
        <v>1262</v>
      </c>
      <c r="H210" s="291">
        <f t="shared" si="6"/>
        <v>9.5607770536550629E-5</v>
      </c>
      <c r="I210" s="282"/>
      <c r="J210" s="43" t="s">
        <v>1204</v>
      </c>
      <c r="K210" s="275" t="s">
        <v>1284</v>
      </c>
      <c r="L210" s="41" t="s">
        <v>547</v>
      </c>
      <c r="M210" s="60" t="s">
        <v>14</v>
      </c>
      <c r="N210" s="42">
        <v>13049</v>
      </c>
      <c r="O210" s="42">
        <v>209517</v>
      </c>
      <c r="P210" s="291">
        <f t="shared" si="7"/>
        <v>2.0643507970561026E-2</v>
      </c>
      <c r="Q210" s="282"/>
    </row>
    <row r="211" spans="2:17" ht="21.95" customHeight="1">
      <c r="B211" s="43" t="s">
        <v>510</v>
      </c>
      <c r="C211" s="275" t="s">
        <v>1284</v>
      </c>
      <c r="D211" s="41" t="s">
        <v>511</v>
      </c>
      <c r="E211" s="60" t="s">
        <v>14</v>
      </c>
      <c r="F211" s="42">
        <v>1</v>
      </c>
      <c r="G211" s="42">
        <v>210</v>
      </c>
      <c r="H211" s="291">
        <f t="shared" si="6"/>
        <v>1.5909375445860246E-5</v>
      </c>
      <c r="I211" s="282"/>
      <c r="J211" s="43" t="s">
        <v>1205</v>
      </c>
      <c r="K211" s="275" t="s">
        <v>1284</v>
      </c>
      <c r="L211" s="41" t="s">
        <v>1206</v>
      </c>
      <c r="M211" s="60" t="s">
        <v>35</v>
      </c>
      <c r="N211" s="42">
        <v>5900</v>
      </c>
      <c r="O211" s="42">
        <v>52585</v>
      </c>
      <c r="P211" s="291">
        <f t="shared" si="7"/>
        <v>5.1811493417333746E-3</v>
      </c>
      <c r="Q211" s="282"/>
    </row>
    <row r="212" spans="2:17" ht="21.95" customHeight="1">
      <c r="B212" s="43" t="s">
        <v>512</v>
      </c>
      <c r="C212" s="275" t="s">
        <v>1284</v>
      </c>
      <c r="D212" s="41" t="s">
        <v>513</v>
      </c>
      <c r="E212" s="60" t="s">
        <v>14</v>
      </c>
      <c r="F212" s="42">
        <v>3</v>
      </c>
      <c r="G212" s="42">
        <v>260</v>
      </c>
      <c r="H212" s="291">
        <f t="shared" si="6"/>
        <v>1.9697321980588877E-5</v>
      </c>
      <c r="I212" s="282"/>
      <c r="J212" s="43" t="s">
        <v>534</v>
      </c>
      <c r="K212" s="275" t="s">
        <v>1289</v>
      </c>
      <c r="L212" s="41" t="s">
        <v>549</v>
      </c>
      <c r="M212" s="60" t="s">
        <v>35</v>
      </c>
      <c r="N212" s="42">
        <v>402200</v>
      </c>
      <c r="O212" s="42">
        <v>3009451</v>
      </c>
      <c r="P212" s="291">
        <f t="shared" si="7"/>
        <v>0.2965183049848597</v>
      </c>
      <c r="Q212" s="282"/>
    </row>
    <row r="213" spans="2:17" ht="21.95" customHeight="1">
      <c r="B213" s="43" t="s">
        <v>514</v>
      </c>
      <c r="C213" s="275" t="s">
        <v>1289</v>
      </c>
      <c r="D213" s="41" t="s">
        <v>515</v>
      </c>
      <c r="E213" s="60"/>
      <c r="F213" s="42"/>
      <c r="G213" s="42">
        <v>993001</v>
      </c>
      <c r="H213" s="291">
        <f t="shared" si="6"/>
        <v>7.5228693938641289E-2</v>
      </c>
      <c r="I213" s="282"/>
      <c r="J213" s="43" t="s">
        <v>536</v>
      </c>
      <c r="K213" s="275" t="s">
        <v>1284</v>
      </c>
      <c r="L213" s="41" t="s">
        <v>553</v>
      </c>
      <c r="M213" s="60" t="s">
        <v>35</v>
      </c>
      <c r="N213" s="42">
        <v>43619</v>
      </c>
      <c r="O213" s="42">
        <v>1575650</v>
      </c>
      <c r="P213" s="291">
        <f t="shared" si="7"/>
        <v>0.15524727508419117</v>
      </c>
      <c r="Q213" s="282"/>
    </row>
    <row r="214" spans="2:17" ht="21.95" customHeight="1">
      <c r="B214" s="43" t="s">
        <v>518</v>
      </c>
      <c r="C214" s="275" t="s">
        <v>1284</v>
      </c>
      <c r="D214" s="41" t="s">
        <v>519</v>
      </c>
      <c r="E214" s="60" t="s">
        <v>14</v>
      </c>
      <c r="F214" s="42">
        <v>35</v>
      </c>
      <c r="G214" s="42">
        <v>42318</v>
      </c>
      <c r="H214" s="291">
        <f t="shared" si="6"/>
        <v>3.2059664291329234E-3</v>
      </c>
      <c r="I214" s="282"/>
      <c r="J214" s="43" t="s">
        <v>542</v>
      </c>
      <c r="K214" s="275" t="s">
        <v>1289</v>
      </c>
      <c r="L214" s="41" t="s">
        <v>1207</v>
      </c>
      <c r="M214" s="60" t="s">
        <v>35</v>
      </c>
      <c r="N214" s="42">
        <v>173815</v>
      </c>
      <c r="O214" s="42">
        <v>2125842</v>
      </c>
      <c r="P214" s="291">
        <f t="shared" si="7"/>
        <v>0.20945716228827921</v>
      </c>
      <c r="Q214" s="282"/>
    </row>
    <row r="215" spans="2:17" ht="21.95" customHeight="1">
      <c r="B215" s="43" t="s">
        <v>520</v>
      </c>
      <c r="C215" s="275" t="s">
        <v>1284</v>
      </c>
      <c r="D215" s="41" t="s">
        <v>521</v>
      </c>
      <c r="E215" s="60" t="s">
        <v>18</v>
      </c>
      <c r="F215" s="42">
        <v>3</v>
      </c>
      <c r="G215" s="42">
        <v>949632</v>
      </c>
      <c r="H215" s="291">
        <f t="shared" si="6"/>
        <v>7.1943104873348374E-2</v>
      </c>
      <c r="I215" s="282"/>
      <c r="J215" s="43" t="s">
        <v>548</v>
      </c>
      <c r="K215" s="275" t="s">
        <v>1289</v>
      </c>
      <c r="L215" s="41" t="s">
        <v>1208</v>
      </c>
      <c r="M215" s="60" t="s">
        <v>35</v>
      </c>
      <c r="N215" s="42">
        <v>607738</v>
      </c>
      <c r="O215" s="42">
        <v>16706988</v>
      </c>
      <c r="P215" s="291">
        <f t="shared" si="7"/>
        <v>1.6461234169163717</v>
      </c>
      <c r="Q215" s="282"/>
    </row>
    <row r="216" spans="2:17" ht="21.95" customHeight="1">
      <c r="B216" s="43" t="s">
        <v>522</v>
      </c>
      <c r="C216" s="275" t="s">
        <v>1289</v>
      </c>
      <c r="D216" s="41" t="s">
        <v>523</v>
      </c>
      <c r="E216" s="60" t="s">
        <v>18</v>
      </c>
      <c r="F216" s="42">
        <v>12</v>
      </c>
      <c r="G216" s="42">
        <v>314029</v>
      </c>
      <c r="H216" s="291">
        <f t="shared" si="6"/>
        <v>2.3790501247085941E-2</v>
      </c>
      <c r="I216" s="282"/>
      <c r="J216" s="43" t="s">
        <v>560</v>
      </c>
      <c r="K216" s="275" t="s">
        <v>1289</v>
      </c>
      <c r="L216" s="41" t="s">
        <v>561</v>
      </c>
      <c r="M216" s="60" t="s">
        <v>35</v>
      </c>
      <c r="N216" s="42">
        <v>255326</v>
      </c>
      <c r="O216" s="42">
        <v>13572055</v>
      </c>
      <c r="P216" s="291">
        <f t="shared" si="7"/>
        <v>1.3372414914751196</v>
      </c>
      <c r="Q216" s="282"/>
    </row>
    <row r="217" spans="2:17" ht="21.95" customHeight="1">
      <c r="B217" s="43" t="s">
        <v>524</v>
      </c>
      <c r="C217" s="275" t="s">
        <v>1289</v>
      </c>
      <c r="D217" s="41" t="s">
        <v>525</v>
      </c>
      <c r="E217" s="60"/>
      <c r="F217" s="42"/>
      <c r="G217" s="42">
        <v>289806</v>
      </c>
      <c r="H217" s="291">
        <f t="shared" si="6"/>
        <v>2.195539266887131E-2</v>
      </c>
      <c r="I217" s="282"/>
      <c r="J217" s="43" t="s">
        <v>562</v>
      </c>
      <c r="K217" s="275" t="s">
        <v>1284</v>
      </c>
      <c r="L217" s="41" t="s">
        <v>563</v>
      </c>
      <c r="M217" s="60" t="s">
        <v>35</v>
      </c>
      <c r="N217" s="42">
        <v>15505</v>
      </c>
      <c r="O217" s="42">
        <v>1115250</v>
      </c>
      <c r="P217" s="291">
        <f t="shared" si="7"/>
        <v>0.10988450705273645</v>
      </c>
      <c r="Q217" s="282"/>
    </row>
    <row r="218" spans="2:17" ht="21.95" customHeight="1">
      <c r="B218" s="43" t="s">
        <v>526</v>
      </c>
      <c r="C218" s="275" t="s">
        <v>1289</v>
      </c>
      <c r="D218" s="41" t="s">
        <v>1201</v>
      </c>
      <c r="E218" s="60" t="s">
        <v>18</v>
      </c>
      <c r="F218" s="42">
        <v>15</v>
      </c>
      <c r="G218" s="42">
        <v>310799</v>
      </c>
      <c r="H218" s="291">
        <f t="shared" si="6"/>
        <v>2.3545799900942469E-2</v>
      </c>
      <c r="I218" s="282"/>
      <c r="J218" s="38" t="s">
        <v>564</v>
      </c>
      <c r="K218" s="274" t="s">
        <v>1295</v>
      </c>
      <c r="L218" s="36" t="s">
        <v>565</v>
      </c>
      <c r="M218" s="59"/>
      <c r="N218" s="37"/>
      <c r="O218" s="37">
        <v>327891529</v>
      </c>
      <c r="P218" s="95">
        <f t="shared" si="7"/>
        <v>32.306836163132068</v>
      </c>
      <c r="Q218" s="282"/>
    </row>
    <row r="219" spans="2:17" ht="21.95" customHeight="1">
      <c r="B219" s="43" t="s">
        <v>528</v>
      </c>
      <c r="C219" s="275" t="s">
        <v>1289</v>
      </c>
      <c r="D219" s="41" t="s">
        <v>529</v>
      </c>
      <c r="E219" s="60"/>
      <c r="F219" s="42"/>
      <c r="G219" s="42">
        <v>470736</v>
      </c>
      <c r="H219" s="291">
        <f t="shared" si="6"/>
        <v>3.5662455999440325E-2</v>
      </c>
      <c r="I219" s="282"/>
      <c r="J219" s="43" t="s">
        <v>566</v>
      </c>
      <c r="K219" s="275" t="s">
        <v>1289</v>
      </c>
      <c r="L219" s="41" t="s">
        <v>567</v>
      </c>
      <c r="M219" s="60"/>
      <c r="N219" s="42"/>
      <c r="O219" s="42">
        <v>17683002</v>
      </c>
      <c r="P219" s="291">
        <f t="shared" si="7"/>
        <v>1.7422891351558421</v>
      </c>
      <c r="Q219" s="282"/>
    </row>
    <row r="220" spans="2:17" ht="21.95" customHeight="1">
      <c r="B220" s="43" t="s">
        <v>534</v>
      </c>
      <c r="C220" s="275" t="s">
        <v>1289</v>
      </c>
      <c r="D220" s="41" t="s">
        <v>535</v>
      </c>
      <c r="E220" s="60"/>
      <c r="F220" s="42"/>
      <c r="G220" s="42">
        <v>3654729</v>
      </c>
      <c r="H220" s="291">
        <f t="shared" si="6"/>
        <v>0.27687836101844465</v>
      </c>
      <c r="I220" s="282"/>
      <c r="J220" s="43" t="s">
        <v>568</v>
      </c>
      <c r="K220" s="275" t="s">
        <v>1284</v>
      </c>
      <c r="L220" s="41" t="s">
        <v>1209</v>
      </c>
      <c r="M220" s="60" t="s">
        <v>14</v>
      </c>
      <c r="N220" s="42">
        <v>886185</v>
      </c>
      <c r="O220" s="42">
        <v>5429381</v>
      </c>
      <c r="P220" s="291">
        <f t="shared" si="7"/>
        <v>0.53495167432099822</v>
      </c>
      <c r="Q220" s="282"/>
    </row>
    <row r="221" spans="2:17" ht="21.95" customHeight="1">
      <c r="B221" s="43" t="s">
        <v>536</v>
      </c>
      <c r="C221" s="275" t="s">
        <v>1284</v>
      </c>
      <c r="D221" s="41" t="s">
        <v>537</v>
      </c>
      <c r="E221" s="60" t="s">
        <v>18</v>
      </c>
      <c r="F221" s="42">
        <v>4</v>
      </c>
      <c r="G221" s="42">
        <v>92684</v>
      </c>
      <c r="H221" s="291">
        <f t="shared" si="6"/>
        <v>7.021640732495768E-3</v>
      </c>
      <c r="I221" s="282"/>
      <c r="J221" s="43" t="s">
        <v>574</v>
      </c>
      <c r="K221" s="275" t="s">
        <v>1289</v>
      </c>
      <c r="L221" s="41" t="s">
        <v>575</v>
      </c>
      <c r="M221" s="60" t="s">
        <v>35</v>
      </c>
      <c r="N221" s="42">
        <v>1581239</v>
      </c>
      <c r="O221" s="42">
        <v>24806006</v>
      </c>
      <c r="P221" s="291">
        <f t="shared" si="7"/>
        <v>2.4441118504884312</v>
      </c>
      <c r="Q221" s="282"/>
    </row>
    <row r="222" spans="2:17" ht="21.95" customHeight="1">
      <c r="B222" s="43" t="s">
        <v>538</v>
      </c>
      <c r="C222" s="275" t="s">
        <v>1284</v>
      </c>
      <c r="D222" s="41" t="s">
        <v>539</v>
      </c>
      <c r="E222" s="60" t="s">
        <v>14</v>
      </c>
      <c r="F222" s="42">
        <v>56</v>
      </c>
      <c r="G222" s="42">
        <v>40432</v>
      </c>
      <c r="H222" s="291">
        <f t="shared" si="6"/>
        <v>3.0630850858429596E-3</v>
      </c>
      <c r="I222" s="282"/>
      <c r="J222" s="43" t="s">
        <v>578</v>
      </c>
      <c r="K222" s="275" t="s">
        <v>1284</v>
      </c>
      <c r="L222" s="41" t="s">
        <v>579</v>
      </c>
      <c r="M222" s="60" t="s">
        <v>35</v>
      </c>
      <c r="N222" s="42">
        <v>992676</v>
      </c>
      <c r="O222" s="42">
        <v>14213427</v>
      </c>
      <c r="P222" s="291">
        <f t="shared" si="7"/>
        <v>1.4004352561533779</v>
      </c>
      <c r="Q222" s="282"/>
    </row>
    <row r="223" spans="2:17" ht="21.95" customHeight="1">
      <c r="B223" s="43" t="s">
        <v>540</v>
      </c>
      <c r="C223" s="275" t="s">
        <v>1284</v>
      </c>
      <c r="D223" s="41" t="s">
        <v>541</v>
      </c>
      <c r="E223" s="60"/>
      <c r="F223" s="42"/>
      <c r="G223" s="42">
        <v>669281</v>
      </c>
      <c r="H223" s="291">
        <f t="shared" si="6"/>
        <v>5.0704012894194246E-2</v>
      </c>
      <c r="I223" s="282"/>
      <c r="J223" s="43" t="s">
        <v>1210</v>
      </c>
      <c r="K223" s="275" t="s">
        <v>1289</v>
      </c>
      <c r="L223" s="41" t="s">
        <v>581</v>
      </c>
      <c r="M223" s="60" t="s">
        <v>35</v>
      </c>
      <c r="N223" s="42">
        <v>2729085</v>
      </c>
      <c r="O223" s="42">
        <v>18959230</v>
      </c>
      <c r="P223" s="291">
        <f t="shared" si="7"/>
        <v>1.868034649315806</v>
      </c>
      <c r="Q223" s="282"/>
    </row>
    <row r="224" spans="2:17" ht="21.95" customHeight="1">
      <c r="B224" s="43" t="s">
        <v>542</v>
      </c>
      <c r="C224" s="275" t="s">
        <v>1289</v>
      </c>
      <c r="D224" s="41" t="s">
        <v>543</v>
      </c>
      <c r="E224" s="60"/>
      <c r="F224" s="42"/>
      <c r="G224" s="42">
        <v>17381315</v>
      </c>
      <c r="H224" s="291">
        <f t="shared" si="6"/>
        <v>1.3167898384655352</v>
      </c>
      <c r="I224" s="282"/>
      <c r="J224" s="43" t="s">
        <v>580</v>
      </c>
      <c r="K224" s="275" t="s">
        <v>1289</v>
      </c>
      <c r="L224" s="41" t="s">
        <v>1211</v>
      </c>
      <c r="M224" s="60"/>
      <c r="N224" s="42"/>
      <c r="O224" s="42">
        <v>25032978</v>
      </c>
      <c r="P224" s="291">
        <f t="shared" si="7"/>
        <v>2.4664751827769527</v>
      </c>
      <c r="Q224" s="282"/>
    </row>
    <row r="225" spans="2:17" ht="21.95" customHeight="1">
      <c r="B225" s="43" t="s">
        <v>544</v>
      </c>
      <c r="C225" s="275" t="s">
        <v>1284</v>
      </c>
      <c r="D225" s="41" t="s">
        <v>545</v>
      </c>
      <c r="E225" s="60" t="s">
        <v>18</v>
      </c>
      <c r="F225" s="42">
        <v>377</v>
      </c>
      <c r="G225" s="42">
        <v>3983678</v>
      </c>
      <c r="H225" s="291">
        <f t="shared" si="6"/>
        <v>0.3017991855114936</v>
      </c>
      <c r="I225" s="282"/>
      <c r="J225" s="43" t="s">
        <v>582</v>
      </c>
      <c r="K225" s="275" t="s">
        <v>1284</v>
      </c>
      <c r="L225" s="41" t="s">
        <v>597</v>
      </c>
      <c r="M225" s="60" t="s">
        <v>14</v>
      </c>
      <c r="N225" s="42">
        <v>22088</v>
      </c>
      <c r="O225" s="42">
        <v>473730</v>
      </c>
      <c r="P225" s="291">
        <f t="shared" si="7"/>
        <v>4.6676160077196001E-2</v>
      </c>
      <c r="Q225" s="282"/>
    </row>
    <row r="226" spans="2:17" ht="21.95" customHeight="1">
      <c r="B226" s="43" t="s">
        <v>546</v>
      </c>
      <c r="C226" s="275" t="s">
        <v>1284</v>
      </c>
      <c r="D226" s="41" t="s">
        <v>547</v>
      </c>
      <c r="E226" s="60" t="s">
        <v>14</v>
      </c>
      <c r="F226" s="42">
        <v>222768</v>
      </c>
      <c r="G226" s="42">
        <v>4120043</v>
      </c>
      <c r="H226" s="291">
        <f t="shared" si="6"/>
        <v>0.31213005209565897</v>
      </c>
      <c r="I226" s="282"/>
      <c r="J226" s="43" t="s">
        <v>1212</v>
      </c>
      <c r="K226" s="275" t="s">
        <v>1284</v>
      </c>
      <c r="L226" s="41" t="s">
        <v>593</v>
      </c>
      <c r="M226" s="60" t="s">
        <v>14</v>
      </c>
      <c r="N226" s="42">
        <v>1241557</v>
      </c>
      <c r="O226" s="42">
        <v>10851968</v>
      </c>
      <c r="P226" s="291">
        <f t="shared" si="7"/>
        <v>1.069233942373522</v>
      </c>
      <c r="Q226" s="282"/>
    </row>
    <row r="227" spans="2:17" ht="21.95" customHeight="1">
      <c r="B227" s="43" t="s">
        <v>548</v>
      </c>
      <c r="C227" s="275" t="s">
        <v>1289</v>
      </c>
      <c r="D227" s="41" t="s">
        <v>549</v>
      </c>
      <c r="E227" s="60"/>
      <c r="F227" s="42"/>
      <c r="G227" s="42">
        <v>8827907</v>
      </c>
      <c r="H227" s="291">
        <f t="shared" si="6"/>
        <v>0.66879279459113239</v>
      </c>
      <c r="I227" s="282"/>
      <c r="J227" s="43" t="s">
        <v>1213</v>
      </c>
      <c r="K227" s="275" t="s">
        <v>1284</v>
      </c>
      <c r="L227" s="41" t="s">
        <v>599</v>
      </c>
      <c r="M227" s="60" t="s">
        <v>14</v>
      </c>
      <c r="N227" s="42">
        <v>2518430</v>
      </c>
      <c r="O227" s="42">
        <v>4201314</v>
      </c>
      <c r="P227" s="291">
        <f t="shared" si="7"/>
        <v>0.41395141704887728</v>
      </c>
      <c r="Q227" s="282"/>
    </row>
    <row r="228" spans="2:17" ht="21.95" customHeight="1">
      <c r="B228" s="43" t="s">
        <v>552</v>
      </c>
      <c r="C228" s="275" t="s">
        <v>1284</v>
      </c>
      <c r="D228" s="41" t="s">
        <v>553</v>
      </c>
      <c r="E228" s="60" t="s">
        <v>14</v>
      </c>
      <c r="F228" s="42">
        <v>5920</v>
      </c>
      <c r="G228" s="42">
        <v>2179415</v>
      </c>
      <c r="H228" s="291">
        <f t="shared" si="6"/>
        <v>0.16511014993971196</v>
      </c>
      <c r="I228" s="282"/>
      <c r="J228" s="43" t="s">
        <v>1214</v>
      </c>
      <c r="K228" s="275" t="s">
        <v>1284</v>
      </c>
      <c r="L228" s="41" t="s">
        <v>1215</v>
      </c>
      <c r="M228" s="60" t="s">
        <v>35</v>
      </c>
      <c r="N228" s="42">
        <v>6530</v>
      </c>
      <c r="O228" s="42">
        <v>136817</v>
      </c>
      <c r="P228" s="291">
        <f t="shared" si="7"/>
        <v>1.348044707593297E-2</v>
      </c>
      <c r="Q228" s="282"/>
    </row>
    <row r="229" spans="2:17" ht="21.95" customHeight="1">
      <c r="B229" s="43" t="s">
        <v>554</v>
      </c>
      <c r="C229" s="275" t="s">
        <v>1289</v>
      </c>
      <c r="D229" s="41" t="s">
        <v>555</v>
      </c>
      <c r="E229" s="60" t="s">
        <v>18</v>
      </c>
      <c r="F229" s="42">
        <v>450</v>
      </c>
      <c r="G229" s="42">
        <v>3750111</v>
      </c>
      <c r="H229" s="291">
        <f t="shared" si="6"/>
        <v>0.28410439934595433</v>
      </c>
      <c r="I229" s="282"/>
      <c r="J229" s="43" t="s">
        <v>586</v>
      </c>
      <c r="K229" s="275" t="s">
        <v>1289</v>
      </c>
      <c r="L229" s="41" t="s">
        <v>603</v>
      </c>
      <c r="M229" s="60"/>
      <c r="N229" s="42"/>
      <c r="O229" s="42">
        <v>23744678</v>
      </c>
      <c r="P229" s="291">
        <f t="shared" si="7"/>
        <v>2.339540226098145</v>
      </c>
      <c r="Q229" s="282"/>
    </row>
    <row r="230" spans="2:17" ht="21.95" customHeight="1">
      <c r="B230" s="43" t="s">
        <v>556</v>
      </c>
      <c r="C230" s="275" t="s">
        <v>1284</v>
      </c>
      <c r="D230" s="41" t="s">
        <v>557</v>
      </c>
      <c r="E230" s="60" t="s">
        <v>18</v>
      </c>
      <c r="F230" s="42">
        <v>244</v>
      </c>
      <c r="G230" s="42">
        <v>2112190</v>
      </c>
      <c r="H230" s="291">
        <f t="shared" si="6"/>
        <v>0.1600172558237693</v>
      </c>
      <c r="I230" s="282"/>
      <c r="J230" s="43" t="s">
        <v>1216</v>
      </c>
      <c r="K230" s="275" t="s">
        <v>1284</v>
      </c>
      <c r="L230" s="41" t="s">
        <v>1217</v>
      </c>
      <c r="M230" s="60" t="s">
        <v>14</v>
      </c>
      <c r="N230" s="42">
        <v>377</v>
      </c>
      <c r="O230" s="42">
        <v>10934</v>
      </c>
      <c r="P230" s="291">
        <f t="shared" si="7"/>
        <v>1.0773164762292045E-3</v>
      </c>
      <c r="Q230" s="282"/>
    </row>
    <row r="231" spans="2:17" ht="21.95" customHeight="1">
      <c r="B231" s="43" t="s">
        <v>558</v>
      </c>
      <c r="C231" s="275" t="s">
        <v>1284</v>
      </c>
      <c r="D231" s="41" t="s">
        <v>559</v>
      </c>
      <c r="E231" s="60" t="s">
        <v>18</v>
      </c>
      <c r="F231" s="42">
        <v>136</v>
      </c>
      <c r="G231" s="42">
        <v>1048456</v>
      </c>
      <c r="H231" s="291">
        <f t="shared" si="6"/>
        <v>7.9429905440308812E-2</v>
      </c>
      <c r="I231" s="282"/>
      <c r="J231" s="43" t="s">
        <v>588</v>
      </c>
      <c r="K231" s="275" t="s">
        <v>1289</v>
      </c>
      <c r="L231" s="41" t="s">
        <v>605</v>
      </c>
      <c r="M231" s="60"/>
      <c r="N231" s="42"/>
      <c r="O231" s="42">
        <v>1333301</v>
      </c>
      <c r="P231" s="291">
        <f t="shared" si="7"/>
        <v>0.13136886181387183</v>
      </c>
      <c r="Q231" s="282"/>
    </row>
    <row r="232" spans="2:17" ht="21.95" customHeight="1">
      <c r="B232" s="43" t="s">
        <v>560</v>
      </c>
      <c r="C232" s="275" t="s">
        <v>1289</v>
      </c>
      <c r="D232" s="41" t="s">
        <v>561</v>
      </c>
      <c r="E232" s="60" t="s">
        <v>35</v>
      </c>
      <c r="F232" s="42">
        <v>1105226</v>
      </c>
      <c r="G232" s="42">
        <v>34753286</v>
      </c>
      <c r="H232" s="291">
        <f t="shared" si="6"/>
        <v>2.6328717854826604</v>
      </c>
      <c r="I232" s="282"/>
      <c r="J232" s="43" t="s">
        <v>590</v>
      </c>
      <c r="K232" s="275" t="s">
        <v>1284</v>
      </c>
      <c r="L232" s="41" t="s">
        <v>607</v>
      </c>
      <c r="M232" s="60" t="s">
        <v>35</v>
      </c>
      <c r="N232" s="42">
        <v>1109</v>
      </c>
      <c r="O232" s="42">
        <v>1770</v>
      </c>
      <c r="P232" s="291">
        <f t="shared" si="7"/>
        <v>1.7439639317044924E-4</v>
      </c>
      <c r="Q232" s="282"/>
    </row>
    <row r="233" spans="2:17" ht="21.95" customHeight="1">
      <c r="B233" s="43" t="s">
        <v>562</v>
      </c>
      <c r="C233" s="275" t="s">
        <v>1284</v>
      </c>
      <c r="D233" s="41" t="s">
        <v>563</v>
      </c>
      <c r="E233" s="60" t="s">
        <v>35</v>
      </c>
      <c r="F233" s="42">
        <v>5049</v>
      </c>
      <c r="G233" s="42">
        <v>163836</v>
      </c>
      <c r="H233" s="291">
        <f t="shared" si="6"/>
        <v>1.2412040169275997E-2</v>
      </c>
      <c r="I233" s="282"/>
      <c r="J233" s="43" t="s">
        <v>592</v>
      </c>
      <c r="K233" s="275" t="s">
        <v>1284</v>
      </c>
      <c r="L233" s="41" t="s">
        <v>609</v>
      </c>
      <c r="M233" s="60" t="s">
        <v>35</v>
      </c>
      <c r="N233" s="42">
        <v>2564</v>
      </c>
      <c r="O233" s="42">
        <v>19429</v>
      </c>
      <c r="P233" s="291">
        <f t="shared" si="7"/>
        <v>1.9143206344116716E-3</v>
      </c>
      <c r="Q233" s="282"/>
    </row>
    <row r="234" spans="2:17" ht="21.95" customHeight="1">
      <c r="B234" s="38" t="s">
        <v>564</v>
      </c>
      <c r="C234" s="274" t="s">
        <v>1295</v>
      </c>
      <c r="D234" s="36" t="s">
        <v>565</v>
      </c>
      <c r="E234" s="59"/>
      <c r="F234" s="37"/>
      <c r="G234" s="37">
        <v>548327881</v>
      </c>
      <c r="H234" s="95">
        <f t="shared" si="6"/>
        <v>41.540733934580857</v>
      </c>
      <c r="I234" s="282"/>
      <c r="J234" s="43" t="s">
        <v>1218</v>
      </c>
      <c r="K234" s="275" t="s">
        <v>1284</v>
      </c>
      <c r="L234" s="41" t="s">
        <v>611</v>
      </c>
      <c r="M234" s="60" t="s">
        <v>35</v>
      </c>
      <c r="N234" s="42">
        <v>6753</v>
      </c>
      <c r="O234" s="42">
        <v>120878</v>
      </c>
      <c r="P234" s="291">
        <f t="shared" si="7"/>
        <v>1.1909992776077721E-2</v>
      </c>
      <c r="Q234" s="282"/>
    </row>
    <row r="235" spans="2:17" ht="21.95" customHeight="1">
      <c r="B235" s="43" t="s">
        <v>566</v>
      </c>
      <c r="C235" s="275" t="s">
        <v>1289</v>
      </c>
      <c r="D235" s="41" t="s">
        <v>567</v>
      </c>
      <c r="E235" s="60"/>
      <c r="F235" s="42"/>
      <c r="G235" s="42">
        <v>58254148</v>
      </c>
      <c r="H235" s="291">
        <f t="shared" si="6"/>
        <v>4.4132719610033755</v>
      </c>
      <c r="I235" s="282"/>
      <c r="J235" s="43" t="s">
        <v>1219</v>
      </c>
      <c r="K235" s="275" t="s">
        <v>1284</v>
      </c>
      <c r="L235" s="41" t="s">
        <v>613</v>
      </c>
      <c r="M235" s="60" t="s">
        <v>35</v>
      </c>
      <c r="N235" s="42">
        <v>4472</v>
      </c>
      <c r="O235" s="42">
        <v>34502</v>
      </c>
      <c r="P235" s="291">
        <f t="shared" si="7"/>
        <v>3.3994487893597965E-3</v>
      </c>
      <c r="Q235" s="282"/>
    </row>
    <row r="236" spans="2:17" ht="21.95" customHeight="1">
      <c r="B236" s="43" t="s">
        <v>568</v>
      </c>
      <c r="C236" s="275" t="s">
        <v>1284</v>
      </c>
      <c r="D236" s="41" t="s">
        <v>569</v>
      </c>
      <c r="E236" s="60" t="s">
        <v>14</v>
      </c>
      <c r="F236" s="42">
        <v>115</v>
      </c>
      <c r="G236" s="42">
        <v>326505</v>
      </c>
      <c r="H236" s="291">
        <f t="shared" si="6"/>
        <v>2.4735669666431429E-2</v>
      </c>
      <c r="I236" s="282"/>
      <c r="J236" s="43" t="s">
        <v>594</v>
      </c>
      <c r="K236" s="275" t="s">
        <v>1289</v>
      </c>
      <c r="L236" s="41" t="s">
        <v>619</v>
      </c>
      <c r="M236" s="60"/>
      <c r="N236" s="42"/>
      <c r="O236" s="42">
        <v>136733196</v>
      </c>
      <c r="P236" s="291">
        <f t="shared" si="7"/>
        <v>13.472189948626045</v>
      </c>
      <c r="Q236" s="282"/>
    </row>
    <row r="237" spans="2:17" ht="21.95" customHeight="1">
      <c r="B237" s="43" t="s">
        <v>570</v>
      </c>
      <c r="C237" s="275" t="s">
        <v>1284</v>
      </c>
      <c r="D237" s="41" t="s">
        <v>571</v>
      </c>
      <c r="E237" s="60" t="s">
        <v>14</v>
      </c>
      <c r="F237" s="42">
        <v>668455</v>
      </c>
      <c r="G237" s="42">
        <v>8810127</v>
      </c>
      <c r="H237" s="291">
        <f t="shared" si="6"/>
        <v>0.66744580080338278</v>
      </c>
      <c r="I237" s="282"/>
      <c r="J237" s="43" t="s">
        <v>596</v>
      </c>
      <c r="K237" s="275" t="s">
        <v>1284</v>
      </c>
      <c r="L237" s="41" t="s">
        <v>1220</v>
      </c>
      <c r="M237" s="60" t="s">
        <v>14</v>
      </c>
      <c r="N237" s="42">
        <v>78658992</v>
      </c>
      <c r="O237" s="42">
        <v>4203031</v>
      </c>
      <c r="P237" s="291">
        <f t="shared" si="7"/>
        <v>0.41412059140315627</v>
      </c>
      <c r="Q237" s="282"/>
    </row>
    <row r="238" spans="2:17" ht="21.95" customHeight="1">
      <c r="B238" s="43" t="s">
        <v>572</v>
      </c>
      <c r="C238" s="275" t="s">
        <v>1284</v>
      </c>
      <c r="D238" s="41" t="s">
        <v>573</v>
      </c>
      <c r="E238" s="60" t="s">
        <v>14</v>
      </c>
      <c r="F238" s="42">
        <v>3116769</v>
      </c>
      <c r="G238" s="42">
        <v>506255</v>
      </c>
      <c r="H238" s="291">
        <f t="shared" si="6"/>
        <v>3.8353337458780855E-2</v>
      </c>
      <c r="I238" s="282"/>
      <c r="J238" s="43" t="s">
        <v>1221</v>
      </c>
      <c r="K238" s="275" t="s">
        <v>1284</v>
      </c>
      <c r="L238" s="41" t="s">
        <v>625</v>
      </c>
      <c r="M238" s="60" t="s">
        <v>14</v>
      </c>
      <c r="N238" s="42">
        <v>751043478</v>
      </c>
      <c r="O238" s="42">
        <v>116318314</v>
      </c>
      <c r="P238" s="291">
        <f t="shared" si="7"/>
        <v>11.460731311450719</v>
      </c>
      <c r="Q238" s="282"/>
    </row>
    <row r="239" spans="2:17" ht="21.95" customHeight="1">
      <c r="B239" s="43" t="s">
        <v>574</v>
      </c>
      <c r="C239" s="275" t="s">
        <v>1289</v>
      </c>
      <c r="D239" s="41" t="s">
        <v>575</v>
      </c>
      <c r="E239" s="60"/>
      <c r="F239" s="42"/>
      <c r="G239" s="42">
        <v>62631558</v>
      </c>
      <c r="H239" s="291">
        <f t="shared" si="6"/>
        <v>4.7448998618151039</v>
      </c>
      <c r="I239" s="282"/>
      <c r="J239" s="43" t="s">
        <v>600</v>
      </c>
      <c r="K239" s="275" t="s">
        <v>1289</v>
      </c>
      <c r="L239" s="41" t="s">
        <v>629</v>
      </c>
      <c r="M239" s="60"/>
      <c r="N239" s="42"/>
      <c r="O239" s="42">
        <v>32452019</v>
      </c>
      <c r="P239" s="291">
        <f t="shared" si="7"/>
        <v>3.1974661382479597</v>
      </c>
      <c r="Q239" s="282"/>
    </row>
    <row r="240" spans="2:17" ht="21.95" customHeight="1">
      <c r="B240" s="43" t="s">
        <v>576</v>
      </c>
      <c r="C240" s="275" t="s">
        <v>1284</v>
      </c>
      <c r="D240" s="41" t="s">
        <v>577</v>
      </c>
      <c r="E240" s="60" t="s">
        <v>14</v>
      </c>
      <c r="F240" s="42">
        <v>163434</v>
      </c>
      <c r="G240" s="42">
        <v>11502536</v>
      </c>
      <c r="H240" s="291">
        <f t="shared" si="6"/>
        <v>0.87141982763582637</v>
      </c>
      <c r="I240" s="282"/>
      <c r="J240" s="43" t="s">
        <v>602</v>
      </c>
      <c r="K240" s="275" t="s">
        <v>1289</v>
      </c>
      <c r="L240" s="41" t="s">
        <v>1222</v>
      </c>
      <c r="M240" s="60" t="s">
        <v>35</v>
      </c>
      <c r="N240" s="42">
        <v>43008</v>
      </c>
      <c r="O240" s="42">
        <v>776188</v>
      </c>
      <c r="P240" s="291">
        <f t="shared" si="7"/>
        <v>7.6477055153776646E-2</v>
      </c>
      <c r="Q240" s="282"/>
    </row>
    <row r="241" spans="2:17" ht="21.95" customHeight="1">
      <c r="B241" s="43" t="s">
        <v>578</v>
      </c>
      <c r="C241" s="275" t="s">
        <v>1284</v>
      </c>
      <c r="D241" s="41" t="s">
        <v>579</v>
      </c>
      <c r="E241" s="60" t="s">
        <v>35</v>
      </c>
      <c r="F241" s="42">
        <v>2520936</v>
      </c>
      <c r="G241" s="42">
        <v>24206575</v>
      </c>
      <c r="H241" s="291">
        <f t="shared" si="6"/>
        <v>1.8338642377779737</v>
      </c>
      <c r="I241" s="282"/>
      <c r="J241" s="43" t="s">
        <v>604</v>
      </c>
      <c r="K241" s="275" t="s">
        <v>1289</v>
      </c>
      <c r="L241" s="41" t="s">
        <v>617</v>
      </c>
      <c r="M241" s="60"/>
      <c r="N241" s="42"/>
      <c r="O241" s="42">
        <v>531742</v>
      </c>
      <c r="P241" s="291">
        <f t="shared" si="7"/>
        <v>5.2392026495616396E-2</v>
      </c>
      <c r="Q241" s="282"/>
    </row>
    <row r="242" spans="2:17" ht="21.95" customHeight="1">
      <c r="B242" s="43" t="s">
        <v>580</v>
      </c>
      <c r="C242" s="275" t="s">
        <v>1289</v>
      </c>
      <c r="D242" s="41" t="s">
        <v>581</v>
      </c>
      <c r="E242" s="60" t="s">
        <v>35</v>
      </c>
      <c r="F242" s="42">
        <v>757784</v>
      </c>
      <c r="G242" s="42">
        <v>5767000</v>
      </c>
      <c r="H242" s="291">
        <f t="shared" si="6"/>
        <v>0.43690175331560022</v>
      </c>
      <c r="I242" s="282"/>
      <c r="J242" s="38" t="s">
        <v>639</v>
      </c>
      <c r="K242" s="274" t="s">
        <v>1295</v>
      </c>
      <c r="L242" s="36" t="s">
        <v>640</v>
      </c>
      <c r="M242" s="59"/>
      <c r="N242" s="37"/>
      <c r="O242" s="37">
        <v>59094310</v>
      </c>
      <c r="P242" s="95">
        <f t="shared" si="7"/>
        <v>5.8225053790375201</v>
      </c>
      <c r="Q242" s="282"/>
    </row>
    <row r="243" spans="2:17" ht="21.95" customHeight="1">
      <c r="B243" s="43" t="s">
        <v>582</v>
      </c>
      <c r="C243" s="275" t="s">
        <v>1284</v>
      </c>
      <c r="D243" s="41" t="s">
        <v>583</v>
      </c>
      <c r="E243" s="60" t="s">
        <v>35</v>
      </c>
      <c r="F243" s="42">
        <v>60096</v>
      </c>
      <c r="G243" s="42">
        <v>552024</v>
      </c>
      <c r="H243" s="291">
        <f t="shared" si="6"/>
        <v>4.1820747957740746E-2</v>
      </c>
      <c r="I243" s="282"/>
      <c r="J243" s="43" t="s">
        <v>641</v>
      </c>
      <c r="K243" s="275" t="s">
        <v>1289</v>
      </c>
      <c r="L243" s="41" t="s">
        <v>648</v>
      </c>
      <c r="M243" s="60" t="s">
        <v>14</v>
      </c>
      <c r="N243" s="42">
        <v>102</v>
      </c>
      <c r="O243" s="42">
        <v>2272964</v>
      </c>
      <c r="P243" s="291">
        <f t="shared" si="7"/>
        <v>0.22395295107699265</v>
      </c>
      <c r="Q243" s="282"/>
    </row>
    <row r="244" spans="2:17" ht="21.95" customHeight="1">
      <c r="B244" s="43" t="s">
        <v>584</v>
      </c>
      <c r="C244" s="275" t="s">
        <v>1284</v>
      </c>
      <c r="D244" s="41" t="s">
        <v>585</v>
      </c>
      <c r="E244" s="60" t="s">
        <v>35</v>
      </c>
      <c r="F244" s="42">
        <v>31866</v>
      </c>
      <c r="G244" s="42">
        <v>320832</v>
      </c>
      <c r="H244" s="291">
        <f t="shared" si="6"/>
        <v>2.4305889252601118E-2</v>
      </c>
      <c r="I244" s="282"/>
      <c r="J244" s="43" t="s">
        <v>643</v>
      </c>
      <c r="K244" s="275" t="s">
        <v>1284</v>
      </c>
      <c r="L244" s="41" t="s">
        <v>650</v>
      </c>
      <c r="M244" s="60" t="s">
        <v>14</v>
      </c>
      <c r="N244" s="42">
        <v>97</v>
      </c>
      <c r="O244" s="42">
        <v>2238357</v>
      </c>
      <c r="P244" s="291">
        <f t="shared" si="7"/>
        <v>0.22054315673888544</v>
      </c>
      <c r="Q244" s="282"/>
    </row>
    <row r="245" spans="2:17" ht="21.95" customHeight="1">
      <c r="B245" s="43" t="s">
        <v>586</v>
      </c>
      <c r="C245" s="275" t="s">
        <v>1289</v>
      </c>
      <c r="D245" s="41" t="s">
        <v>587</v>
      </c>
      <c r="E245" s="60" t="s">
        <v>35</v>
      </c>
      <c r="F245" s="42">
        <v>2701</v>
      </c>
      <c r="G245" s="42">
        <v>17682</v>
      </c>
      <c r="H245" s="291">
        <f t="shared" si="6"/>
        <v>1.3395694125414327E-3</v>
      </c>
      <c r="I245" s="282"/>
      <c r="J245" s="43" t="s">
        <v>645</v>
      </c>
      <c r="K245" s="275" t="s">
        <v>1284</v>
      </c>
      <c r="L245" s="41" t="s">
        <v>654</v>
      </c>
      <c r="M245" s="60" t="s">
        <v>14</v>
      </c>
      <c r="N245" s="42">
        <v>3</v>
      </c>
      <c r="O245" s="42">
        <v>33947</v>
      </c>
      <c r="P245" s="291">
        <f t="shared" si="7"/>
        <v>3.3447651745521132E-3</v>
      </c>
      <c r="Q245" s="282"/>
    </row>
    <row r="246" spans="2:17" ht="21.95" customHeight="1">
      <c r="B246" s="43" t="s">
        <v>588</v>
      </c>
      <c r="C246" s="275" t="s">
        <v>1289</v>
      </c>
      <c r="D246" s="41" t="s">
        <v>589</v>
      </c>
      <c r="E246" s="60" t="s">
        <v>14</v>
      </c>
      <c r="F246" s="42">
        <v>9424881</v>
      </c>
      <c r="G246" s="42">
        <v>7080936</v>
      </c>
      <c r="H246" s="291">
        <f t="shared" si="6"/>
        <v>0.53644413967670412</v>
      </c>
      <c r="I246" s="282"/>
      <c r="J246" s="43" t="s">
        <v>647</v>
      </c>
      <c r="K246" s="275" t="s">
        <v>1289</v>
      </c>
      <c r="L246" s="41" t="s">
        <v>662</v>
      </c>
      <c r="M246" s="60" t="s">
        <v>35</v>
      </c>
      <c r="N246" s="42">
        <v>3164711</v>
      </c>
      <c r="O246" s="42">
        <v>18619935</v>
      </c>
      <c r="P246" s="291">
        <f t="shared" si="7"/>
        <v>1.8346042401515303</v>
      </c>
      <c r="Q246" s="282"/>
    </row>
    <row r="247" spans="2:17" ht="21.95" customHeight="1">
      <c r="B247" s="43" t="s">
        <v>590</v>
      </c>
      <c r="C247" s="275" t="s">
        <v>1284</v>
      </c>
      <c r="D247" s="41" t="s">
        <v>591</v>
      </c>
      <c r="E247" s="60" t="s">
        <v>14</v>
      </c>
      <c r="F247" s="42">
        <v>6481</v>
      </c>
      <c r="G247" s="42">
        <v>627604</v>
      </c>
      <c r="H247" s="291">
        <f t="shared" si="6"/>
        <v>4.754660793963654E-2</v>
      </c>
      <c r="I247" s="282"/>
      <c r="J247" s="43" t="s">
        <v>1223</v>
      </c>
      <c r="K247" s="275" t="s">
        <v>1289</v>
      </c>
      <c r="L247" s="41" t="s">
        <v>664</v>
      </c>
      <c r="M247" s="60"/>
      <c r="N247" s="42"/>
      <c r="O247" s="42">
        <v>1489804</v>
      </c>
      <c r="P247" s="291">
        <f t="shared" si="7"/>
        <v>0.14678895148638868</v>
      </c>
      <c r="Q247" s="282"/>
    </row>
    <row r="248" spans="2:17" ht="21.95" customHeight="1">
      <c r="B248" s="43" t="s">
        <v>592</v>
      </c>
      <c r="C248" s="275" t="s">
        <v>1284</v>
      </c>
      <c r="D248" s="41" t="s">
        <v>593</v>
      </c>
      <c r="E248" s="60" t="s">
        <v>14</v>
      </c>
      <c r="F248" s="42">
        <v>305996</v>
      </c>
      <c r="G248" s="42">
        <v>2880885</v>
      </c>
      <c r="H248" s="291">
        <f t="shared" si="6"/>
        <v>0.21825276705403382</v>
      </c>
      <c r="I248" s="282"/>
      <c r="J248" s="43" t="s">
        <v>1224</v>
      </c>
      <c r="K248" s="275" t="s">
        <v>1284</v>
      </c>
      <c r="L248" s="41" t="s">
        <v>666</v>
      </c>
      <c r="M248" s="60" t="s">
        <v>14</v>
      </c>
      <c r="N248" s="42">
        <v>72</v>
      </c>
      <c r="O248" s="42">
        <v>54173</v>
      </c>
      <c r="P248" s="291">
        <f t="shared" si="7"/>
        <v>5.3376134504083319E-3</v>
      </c>
      <c r="Q248" s="282"/>
    </row>
    <row r="249" spans="2:17" ht="21.95" customHeight="1">
      <c r="B249" s="43" t="s">
        <v>594</v>
      </c>
      <c r="C249" s="275" t="s">
        <v>1289</v>
      </c>
      <c r="D249" s="41" t="s">
        <v>595</v>
      </c>
      <c r="E249" s="60" t="s">
        <v>14</v>
      </c>
      <c r="F249" s="42">
        <v>214577</v>
      </c>
      <c r="G249" s="42">
        <v>364231</v>
      </c>
      <c r="H249" s="291">
        <f t="shared" si="6"/>
        <v>2.7593751085814872E-2</v>
      </c>
      <c r="I249" s="282"/>
      <c r="J249" s="43" t="s">
        <v>661</v>
      </c>
      <c r="K249" s="275" t="s">
        <v>1289</v>
      </c>
      <c r="L249" s="41" t="s">
        <v>672</v>
      </c>
      <c r="M249" s="60" t="s">
        <v>18</v>
      </c>
      <c r="N249" s="42">
        <v>185</v>
      </c>
      <c r="O249" s="42">
        <v>36200543</v>
      </c>
      <c r="P249" s="291">
        <f t="shared" si="7"/>
        <v>3.5668045932269798</v>
      </c>
      <c r="Q249" s="282"/>
    </row>
    <row r="250" spans="2:17" ht="21.95" customHeight="1">
      <c r="B250" s="43" t="s">
        <v>596</v>
      </c>
      <c r="C250" s="275" t="s">
        <v>1284</v>
      </c>
      <c r="D250" s="41" t="s">
        <v>597</v>
      </c>
      <c r="E250" s="60" t="s">
        <v>14</v>
      </c>
      <c r="F250" s="42">
        <v>2793</v>
      </c>
      <c r="G250" s="42">
        <v>72768</v>
      </c>
      <c r="H250" s="291">
        <f t="shared" si="6"/>
        <v>5.5128258687826594E-3</v>
      </c>
      <c r="I250" s="282"/>
      <c r="J250" s="43" t="s">
        <v>663</v>
      </c>
      <c r="K250" s="275" t="s">
        <v>1289</v>
      </c>
      <c r="L250" s="41" t="s">
        <v>676</v>
      </c>
      <c r="M250" s="60" t="s">
        <v>14</v>
      </c>
      <c r="N250" s="42">
        <v>8</v>
      </c>
      <c r="O250" s="42">
        <v>74256</v>
      </c>
      <c r="P250" s="291">
        <f t="shared" si="7"/>
        <v>7.3163720741609489E-3</v>
      </c>
      <c r="Q250" s="282"/>
    </row>
    <row r="251" spans="2:17" ht="21.95" customHeight="1">
      <c r="B251" s="43" t="s">
        <v>598</v>
      </c>
      <c r="C251" s="275" t="s">
        <v>1284</v>
      </c>
      <c r="D251" s="41" t="s">
        <v>599</v>
      </c>
      <c r="E251" s="60" t="s">
        <v>14</v>
      </c>
      <c r="F251" s="42">
        <v>211716</v>
      </c>
      <c r="G251" s="42">
        <v>272719</v>
      </c>
      <c r="H251" s="291">
        <f t="shared" si="6"/>
        <v>2.0660899820093146E-2</v>
      </c>
      <c r="I251" s="282"/>
      <c r="J251" s="43" t="s">
        <v>667</v>
      </c>
      <c r="K251" s="275" t="s">
        <v>1289</v>
      </c>
      <c r="L251" s="41" t="s">
        <v>1225</v>
      </c>
      <c r="M251" s="60" t="s">
        <v>14</v>
      </c>
      <c r="N251" s="42">
        <v>56</v>
      </c>
      <c r="O251" s="42">
        <v>12170</v>
      </c>
      <c r="P251" s="291">
        <f t="shared" si="7"/>
        <v>1.1990983643414505E-3</v>
      </c>
      <c r="Q251" s="282"/>
    </row>
    <row r="252" spans="2:17" ht="21.95" customHeight="1">
      <c r="B252" s="43" t="s">
        <v>600</v>
      </c>
      <c r="C252" s="275" t="s">
        <v>1289</v>
      </c>
      <c r="D252" s="41" t="s">
        <v>601</v>
      </c>
      <c r="E252" s="60" t="s">
        <v>35</v>
      </c>
      <c r="F252" s="42">
        <v>98904</v>
      </c>
      <c r="G252" s="42">
        <v>3829029</v>
      </c>
      <c r="H252" s="291">
        <f t="shared" si="6"/>
        <v>0.29008314263850865</v>
      </c>
      <c r="I252" s="282"/>
      <c r="J252" s="33" t="s">
        <v>681</v>
      </c>
      <c r="K252" s="277" t="s">
        <v>1294</v>
      </c>
      <c r="L252" s="31" t="s">
        <v>682</v>
      </c>
      <c r="M252" s="58"/>
      <c r="N252" s="32"/>
      <c r="O252" s="32">
        <v>68042471</v>
      </c>
      <c r="P252" s="94">
        <f t="shared" si="7"/>
        <v>6.7041590535620852</v>
      </c>
      <c r="Q252" s="282"/>
    </row>
    <row r="253" spans="2:17" ht="21.95" customHeight="1">
      <c r="B253" s="43" t="s">
        <v>602</v>
      </c>
      <c r="C253" s="275" t="s">
        <v>1289</v>
      </c>
      <c r="D253" s="41" t="s">
        <v>603</v>
      </c>
      <c r="E253" s="60"/>
      <c r="F253" s="42"/>
      <c r="G253" s="42">
        <v>5232943</v>
      </c>
      <c r="H253" s="291">
        <f t="shared" si="6"/>
        <v>0.39644216606564886</v>
      </c>
      <c r="I253" s="282"/>
      <c r="J253" s="38" t="s">
        <v>683</v>
      </c>
      <c r="K253" s="274" t="s">
        <v>1295</v>
      </c>
      <c r="L253" s="36" t="s">
        <v>684</v>
      </c>
      <c r="M253" s="59" t="s">
        <v>35</v>
      </c>
      <c r="N253" s="37">
        <v>45530</v>
      </c>
      <c r="O253" s="37">
        <v>894965</v>
      </c>
      <c r="P253" s="95">
        <f t="shared" si="7"/>
        <v>8.8180038425870688E-2</v>
      </c>
      <c r="Q253" s="282"/>
    </row>
    <row r="254" spans="2:17" ht="21.95" customHeight="1">
      <c r="B254" s="43" t="s">
        <v>604</v>
      </c>
      <c r="C254" s="275" t="s">
        <v>1289</v>
      </c>
      <c r="D254" s="41" t="s">
        <v>605</v>
      </c>
      <c r="E254" s="60"/>
      <c r="F254" s="42"/>
      <c r="G254" s="42">
        <v>23948944</v>
      </c>
      <c r="H254" s="291">
        <f t="shared" si="6"/>
        <v>1.8143463887042004</v>
      </c>
      <c r="I254" s="282"/>
      <c r="J254" s="38" t="s">
        <v>685</v>
      </c>
      <c r="K254" s="274" t="s">
        <v>1295</v>
      </c>
      <c r="L254" s="36" t="s">
        <v>686</v>
      </c>
      <c r="M254" s="59" t="s">
        <v>35</v>
      </c>
      <c r="N254" s="37">
        <v>373198</v>
      </c>
      <c r="O254" s="37">
        <v>3812329</v>
      </c>
      <c r="P254" s="95">
        <f t="shared" si="7"/>
        <v>0.3756251001011896</v>
      </c>
      <c r="Q254" s="282"/>
    </row>
    <row r="255" spans="2:17" ht="21.95" customHeight="1">
      <c r="B255" s="43" t="s">
        <v>606</v>
      </c>
      <c r="C255" s="275" t="s">
        <v>1284</v>
      </c>
      <c r="D255" s="41" t="s">
        <v>607</v>
      </c>
      <c r="E255" s="60" t="s">
        <v>18</v>
      </c>
      <c r="F255" s="42"/>
      <c r="G255" s="42">
        <v>3226</v>
      </c>
      <c r="H255" s="291">
        <f t="shared" si="6"/>
        <v>2.4439831042069121E-4</v>
      </c>
      <c r="I255" s="282"/>
      <c r="J255" s="38" t="s">
        <v>689</v>
      </c>
      <c r="K255" s="274" t="s">
        <v>1295</v>
      </c>
      <c r="L255" s="36" t="s">
        <v>690</v>
      </c>
      <c r="M255" s="59" t="s">
        <v>35</v>
      </c>
      <c r="N255" s="37">
        <v>174469</v>
      </c>
      <c r="O255" s="37">
        <v>2814458</v>
      </c>
      <c r="P255" s="95">
        <f t="shared" si="7"/>
        <v>0.27730583272865328</v>
      </c>
      <c r="Q255" s="282"/>
    </row>
    <row r="256" spans="2:17" ht="21.95" customHeight="1">
      <c r="B256" s="43" t="s">
        <v>608</v>
      </c>
      <c r="C256" s="275" t="s">
        <v>1284</v>
      </c>
      <c r="D256" s="41" t="s">
        <v>609</v>
      </c>
      <c r="E256" s="60" t="s">
        <v>14</v>
      </c>
      <c r="F256" s="42">
        <v>2336</v>
      </c>
      <c r="G256" s="42">
        <v>18448</v>
      </c>
      <c r="H256" s="291">
        <f t="shared" si="6"/>
        <v>1.3976007534534753E-3</v>
      </c>
      <c r="I256" s="282"/>
      <c r="J256" s="38" t="s">
        <v>691</v>
      </c>
      <c r="K256" s="274" t="s">
        <v>1295</v>
      </c>
      <c r="L256" s="36" t="s">
        <v>692</v>
      </c>
      <c r="M256" s="59"/>
      <c r="N256" s="37"/>
      <c r="O256" s="37">
        <v>10102059</v>
      </c>
      <c r="P256" s="95">
        <f t="shared" si="7"/>
        <v>0.99534613174863018</v>
      </c>
      <c r="Q256" s="282"/>
    </row>
    <row r="257" spans="2:17" ht="21.95" customHeight="1">
      <c r="B257" s="43" t="s">
        <v>610</v>
      </c>
      <c r="C257" s="275" t="s">
        <v>1284</v>
      </c>
      <c r="D257" s="41" t="s">
        <v>611</v>
      </c>
      <c r="E257" s="60" t="s">
        <v>14</v>
      </c>
      <c r="F257" s="42">
        <v>26</v>
      </c>
      <c r="G257" s="42">
        <v>251</v>
      </c>
      <c r="H257" s="291">
        <f t="shared" si="6"/>
        <v>1.9015491604337723E-5</v>
      </c>
      <c r="I257" s="282"/>
      <c r="J257" s="43" t="s">
        <v>693</v>
      </c>
      <c r="K257" s="275" t="s">
        <v>1289</v>
      </c>
      <c r="L257" s="41" t="s">
        <v>1226</v>
      </c>
      <c r="M257" s="60" t="s">
        <v>695</v>
      </c>
      <c r="N257" s="42">
        <v>274057</v>
      </c>
      <c r="O257" s="42">
        <v>5950256</v>
      </c>
      <c r="P257" s="291">
        <f t="shared" si="7"/>
        <v>0.58627298578577658</v>
      </c>
      <c r="Q257" s="282"/>
    </row>
    <row r="258" spans="2:17" ht="21.95" customHeight="1">
      <c r="B258" s="43" t="s">
        <v>612</v>
      </c>
      <c r="C258" s="275" t="s">
        <v>1284</v>
      </c>
      <c r="D258" s="41" t="s">
        <v>613</v>
      </c>
      <c r="E258" s="60" t="s">
        <v>14</v>
      </c>
      <c r="F258" s="42">
        <v>22</v>
      </c>
      <c r="G258" s="42">
        <v>7523</v>
      </c>
      <c r="H258" s="291">
        <f t="shared" si="6"/>
        <v>5.6993443561526979E-4</v>
      </c>
      <c r="I258" s="282"/>
      <c r="J258" s="43" t="s">
        <v>696</v>
      </c>
      <c r="K258" s="275" t="s">
        <v>1284</v>
      </c>
      <c r="L258" s="41" t="s">
        <v>1227</v>
      </c>
      <c r="M258" s="60" t="s">
        <v>695</v>
      </c>
      <c r="N258" s="42">
        <v>78773</v>
      </c>
      <c r="O258" s="42">
        <v>2775750</v>
      </c>
      <c r="P258" s="291">
        <f t="shared" si="7"/>
        <v>0.27349197081518334</v>
      </c>
      <c r="Q258" s="282"/>
    </row>
    <row r="259" spans="2:17" ht="21.95" customHeight="1">
      <c r="B259" s="43" t="s">
        <v>614</v>
      </c>
      <c r="C259" s="275" t="s">
        <v>1289</v>
      </c>
      <c r="D259" s="41" t="s">
        <v>615</v>
      </c>
      <c r="E259" s="60"/>
      <c r="F259" s="42"/>
      <c r="G259" s="42">
        <v>4606956</v>
      </c>
      <c r="H259" s="291">
        <f t="shared" si="6"/>
        <v>0.34901806031694543</v>
      </c>
      <c r="I259" s="282"/>
      <c r="J259" s="43" t="s">
        <v>698</v>
      </c>
      <c r="K259" s="275" t="s">
        <v>1284</v>
      </c>
      <c r="L259" s="41" t="s">
        <v>1228</v>
      </c>
      <c r="M259" s="60" t="s">
        <v>695</v>
      </c>
      <c r="N259" s="42">
        <v>192673</v>
      </c>
      <c r="O259" s="42">
        <v>3148667</v>
      </c>
      <c r="P259" s="291">
        <f t="shared" si="7"/>
        <v>0.31023512321741181</v>
      </c>
      <c r="Q259" s="282"/>
    </row>
    <row r="260" spans="2:17" ht="21.95" customHeight="1">
      <c r="B260" s="43" t="s">
        <v>616</v>
      </c>
      <c r="C260" s="275" t="s">
        <v>1289</v>
      </c>
      <c r="D260" s="41" t="s">
        <v>617</v>
      </c>
      <c r="E260" s="60"/>
      <c r="F260" s="42"/>
      <c r="G260" s="42">
        <v>541507</v>
      </c>
      <c r="H260" s="291">
        <f t="shared" si="6"/>
        <v>4.1023991283625931E-2</v>
      </c>
      <c r="I260" s="282"/>
      <c r="J260" s="43" t="s">
        <v>700</v>
      </c>
      <c r="K260" s="275" t="s">
        <v>1284</v>
      </c>
      <c r="L260" s="41" t="s">
        <v>1229</v>
      </c>
      <c r="M260" s="60" t="s">
        <v>695</v>
      </c>
      <c r="N260" s="42">
        <v>2622</v>
      </c>
      <c r="O260" s="42">
        <v>24906</v>
      </c>
      <c r="P260" s="291">
        <f t="shared" si="7"/>
        <v>2.4539641628831691E-3</v>
      </c>
      <c r="Q260" s="282"/>
    </row>
    <row r="261" spans="2:17" ht="21.95" customHeight="1">
      <c r="B261" s="43" t="s">
        <v>618</v>
      </c>
      <c r="C261" s="275" t="s">
        <v>1289</v>
      </c>
      <c r="D261" s="41" t="s">
        <v>619</v>
      </c>
      <c r="E261" s="60"/>
      <c r="F261" s="42"/>
      <c r="G261" s="42">
        <v>221054604</v>
      </c>
      <c r="H261" s="291">
        <f t="shared" si="6"/>
        <v>16.746860424152192</v>
      </c>
      <c r="I261" s="282"/>
      <c r="J261" s="43" t="s">
        <v>702</v>
      </c>
      <c r="K261" s="275" t="s">
        <v>1289</v>
      </c>
      <c r="L261" s="41" t="s">
        <v>1230</v>
      </c>
      <c r="M261" s="60" t="s">
        <v>35</v>
      </c>
      <c r="N261" s="42">
        <v>23358</v>
      </c>
      <c r="O261" s="42">
        <v>341213</v>
      </c>
      <c r="P261" s="291">
        <f t="shared" si="7"/>
        <v>3.361938785472797E-2</v>
      </c>
      <c r="Q261" s="282"/>
    </row>
    <row r="262" spans="2:17" ht="21.95" customHeight="1">
      <c r="B262" s="43" t="s">
        <v>620</v>
      </c>
      <c r="C262" s="275" t="s">
        <v>1284</v>
      </c>
      <c r="D262" s="41" t="s">
        <v>621</v>
      </c>
      <c r="E262" s="60" t="s">
        <v>14</v>
      </c>
      <c r="F262" s="42">
        <v>5231</v>
      </c>
      <c r="G262" s="42">
        <v>243323</v>
      </c>
      <c r="H262" s="291">
        <f t="shared" ref="H262:H325" si="8">G262/$G$349*100</f>
        <v>1.843389029339549E-2</v>
      </c>
      <c r="I262" s="282"/>
      <c r="J262" s="43" t="s">
        <v>704</v>
      </c>
      <c r="K262" s="275" t="s">
        <v>1289</v>
      </c>
      <c r="L262" s="41" t="s">
        <v>709</v>
      </c>
      <c r="M262" s="60"/>
      <c r="N262" s="42"/>
      <c r="O262" s="42">
        <v>3398490</v>
      </c>
      <c r="P262" s="291">
        <f t="shared" si="7"/>
        <v>0.33484994250047462</v>
      </c>
      <c r="Q262" s="282"/>
    </row>
    <row r="263" spans="2:17" ht="21.95" customHeight="1">
      <c r="B263" s="43" t="s">
        <v>622</v>
      </c>
      <c r="C263" s="275" t="s">
        <v>1284</v>
      </c>
      <c r="D263" s="41" t="s">
        <v>623</v>
      </c>
      <c r="E263" s="60" t="s">
        <v>14</v>
      </c>
      <c r="F263" s="42">
        <v>708859495</v>
      </c>
      <c r="G263" s="42">
        <v>9430164</v>
      </c>
      <c r="H263" s="291">
        <f t="shared" si="8"/>
        <v>0.71441914091445358</v>
      </c>
      <c r="I263" s="282"/>
      <c r="J263" s="43" t="s">
        <v>1231</v>
      </c>
      <c r="K263" s="275" t="s">
        <v>1284</v>
      </c>
      <c r="L263" s="41" t="s">
        <v>713</v>
      </c>
      <c r="M263" s="60" t="s">
        <v>695</v>
      </c>
      <c r="N263" s="42">
        <v>15093</v>
      </c>
      <c r="O263" s="42">
        <v>32696</v>
      </c>
      <c r="P263" s="291">
        <f t="shared" ref="P263:P292" si="9">O263/$O$292*100</f>
        <v>3.2215053509045246E-3</v>
      </c>
      <c r="Q263" s="282"/>
    </row>
    <row r="264" spans="2:17" ht="21.95" customHeight="1">
      <c r="B264" s="43" t="s">
        <v>624</v>
      </c>
      <c r="C264" s="275" t="s">
        <v>1284</v>
      </c>
      <c r="D264" s="41" t="s">
        <v>625</v>
      </c>
      <c r="E264" s="60" t="s">
        <v>14</v>
      </c>
      <c r="F264" s="42">
        <v>4874541598</v>
      </c>
      <c r="G264" s="42">
        <v>61823144</v>
      </c>
      <c r="H264" s="291">
        <f t="shared" si="8"/>
        <v>4.6836552816165815</v>
      </c>
      <c r="I264" s="282"/>
      <c r="J264" s="43" t="s">
        <v>1232</v>
      </c>
      <c r="K264" s="275" t="s">
        <v>1284</v>
      </c>
      <c r="L264" s="41" t="s">
        <v>1229</v>
      </c>
      <c r="M264" s="60" t="s">
        <v>695</v>
      </c>
      <c r="N264" s="42">
        <v>114549</v>
      </c>
      <c r="O264" s="42">
        <v>932909</v>
      </c>
      <c r="P264" s="291">
        <f t="shared" si="9"/>
        <v>9.1918624156073811E-2</v>
      </c>
      <c r="Q264" s="282"/>
    </row>
    <row r="265" spans="2:17" ht="21.95" customHeight="1">
      <c r="B265" s="43" t="s">
        <v>626</v>
      </c>
      <c r="C265" s="275" t="s">
        <v>1289</v>
      </c>
      <c r="D265" s="41" t="s">
        <v>627</v>
      </c>
      <c r="E265" s="60"/>
      <c r="F265" s="42"/>
      <c r="G265" s="42">
        <v>10193213</v>
      </c>
      <c r="H265" s="291">
        <f t="shared" si="8"/>
        <v>0.77222691722201642</v>
      </c>
      <c r="I265" s="282"/>
      <c r="J265" s="43" t="s">
        <v>1233</v>
      </c>
      <c r="K265" s="275" t="s">
        <v>1284</v>
      </c>
      <c r="L265" s="41" t="s">
        <v>1234</v>
      </c>
      <c r="M265" s="60" t="s">
        <v>695</v>
      </c>
      <c r="N265" s="42">
        <v>76710</v>
      </c>
      <c r="O265" s="42">
        <v>1238702</v>
      </c>
      <c r="P265" s="291">
        <f t="shared" si="9"/>
        <v>0.122048113566679</v>
      </c>
      <c r="Q265" s="282"/>
    </row>
    <row r="266" spans="2:17" ht="21.95" customHeight="1">
      <c r="B266" s="43" t="s">
        <v>628</v>
      </c>
      <c r="C266" s="275" t="s">
        <v>1289</v>
      </c>
      <c r="D266" s="41" t="s">
        <v>629</v>
      </c>
      <c r="E266" s="60"/>
      <c r="F266" s="42"/>
      <c r="G266" s="42">
        <v>93127821</v>
      </c>
      <c r="H266" s="291">
        <f t="shared" si="8"/>
        <v>7.0552641368755635</v>
      </c>
      <c r="I266" s="282"/>
      <c r="J266" s="38" t="s">
        <v>720</v>
      </c>
      <c r="K266" s="274" t="s">
        <v>1295</v>
      </c>
      <c r="L266" s="36" t="s">
        <v>721</v>
      </c>
      <c r="M266" s="59" t="s">
        <v>35</v>
      </c>
      <c r="N266" s="37">
        <v>81096</v>
      </c>
      <c r="O266" s="37">
        <v>579218</v>
      </c>
      <c r="P266" s="95">
        <f t="shared" si="9"/>
        <v>5.7069790994012021E-2</v>
      </c>
      <c r="Q266" s="282"/>
    </row>
    <row r="267" spans="2:17" ht="21.95" customHeight="1">
      <c r="B267" s="43" t="s">
        <v>630</v>
      </c>
      <c r="C267" s="275" t="s">
        <v>1284</v>
      </c>
      <c r="D267" s="41" t="s">
        <v>631</v>
      </c>
      <c r="E267" s="60" t="s">
        <v>14</v>
      </c>
      <c r="F267" s="42">
        <v>2287854</v>
      </c>
      <c r="G267" s="42">
        <v>22596327</v>
      </c>
      <c r="H267" s="291">
        <f t="shared" si="8"/>
        <v>1.7118735711448996</v>
      </c>
      <c r="I267" s="282"/>
      <c r="J267" s="38" t="s">
        <v>722</v>
      </c>
      <c r="K267" s="274" t="s">
        <v>1295</v>
      </c>
      <c r="L267" s="36" t="s">
        <v>723</v>
      </c>
      <c r="M267" s="59"/>
      <c r="N267" s="37"/>
      <c r="O267" s="37">
        <v>30928599</v>
      </c>
      <c r="P267" s="95">
        <f t="shared" si="9"/>
        <v>3.0473650346978327</v>
      </c>
      <c r="Q267" s="282"/>
    </row>
    <row r="268" spans="2:17" ht="21.95" customHeight="1">
      <c r="B268" s="43" t="s">
        <v>632</v>
      </c>
      <c r="C268" s="275" t="s">
        <v>1289</v>
      </c>
      <c r="D268" s="41" t="s">
        <v>633</v>
      </c>
      <c r="E268" s="60" t="s">
        <v>634</v>
      </c>
      <c r="F268" s="42">
        <v>2006052</v>
      </c>
      <c r="G268" s="42">
        <v>5339641</v>
      </c>
      <c r="H268" s="291">
        <f t="shared" si="8"/>
        <v>0.40452549245289837</v>
      </c>
      <c r="I268" s="282"/>
      <c r="J268" s="43" t="s">
        <v>724</v>
      </c>
      <c r="K268" s="275" t="s">
        <v>1289</v>
      </c>
      <c r="L268" s="41" t="s">
        <v>725</v>
      </c>
      <c r="M268" s="60"/>
      <c r="N268" s="42"/>
      <c r="O268" s="42">
        <v>30138043</v>
      </c>
      <c r="P268" s="291">
        <f t="shared" si="9"/>
        <v>2.9694723143592689</v>
      </c>
      <c r="Q268" s="282"/>
    </row>
    <row r="269" spans="2:17" ht="21.95" customHeight="1">
      <c r="B269" s="43" t="s">
        <v>635</v>
      </c>
      <c r="C269" s="275" t="s">
        <v>1289</v>
      </c>
      <c r="D269" s="41" t="s">
        <v>636</v>
      </c>
      <c r="E269" s="60" t="s">
        <v>18</v>
      </c>
      <c r="F269" s="42">
        <v>2</v>
      </c>
      <c r="G269" s="42">
        <v>221832</v>
      </c>
      <c r="H269" s="291">
        <f t="shared" si="8"/>
        <v>1.680575511383843E-2</v>
      </c>
      <c r="I269" s="282"/>
      <c r="J269" s="43" t="s">
        <v>1235</v>
      </c>
      <c r="K269" s="275" t="s">
        <v>1284</v>
      </c>
      <c r="L269" s="41" t="s">
        <v>743</v>
      </c>
      <c r="M269" s="60"/>
      <c r="N269" s="42"/>
      <c r="O269" s="42">
        <v>10486495</v>
      </c>
      <c r="P269" s="291">
        <f t="shared" si="9"/>
        <v>1.0332242401129663</v>
      </c>
      <c r="Q269" s="282"/>
    </row>
    <row r="270" spans="2:17" ht="21.95" customHeight="1">
      <c r="B270" s="43" t="s">
        <v>637</v>
      </c>
      <c r="C270" s="275" t="s">
        <v>1284</v>
      </c>
      <c r="D270" s="41" t="s">
        <v>638</v>
      </c>
      <c r="E270" s="60" t="s">
        <v>18</v>
      </c>
      <c r="F270" s="42"/>
      <c r="G270" s="42">
        <v>12720</v>
      </c>
      <c r="H270" s="291">
        <f t="shared" si="8"/>
        <v>9.6365359843496345E-4</v>
      </c>
      <c r="I270" s="282"/>
      <c r="J270" s="43" t="s">
        <v>1236</v>
      </c>
      <c r="K270" s="275" t="s">
        <v>1292</v>
      </c>
      <c r="L270" s="41" t="s">
        <v>1237</v>
      </c>
      <c r="M270" s="60" t="s">
        <v>14</v>
      </c>
      <c r="N270" s="42">
        <v>106354</v>
      </c>
      <c r="O270" s="42">
        <v>1452448</v>
      </c>
      <c r="P270" s="291">
        <f t="shared" si="9"/>
        <v>0.143108300829171</v>
      </c>
      <c r="Q270" s="282"/>
    </row>
    <row r="271" spans="2:17" ht="21.95" customHeight="1">
      <c r="B271" s="38" t="s">
        <v>639</v>
      </c>
      <c r="C271" s="274" t="s">
        <v>1295</v>
      </c>
      <c r="D271" s="36" t="s">
        <v>640</v>
      </c>
      <c r="E271" s="59"/>
      <c r="F271" s="37"/>
      <c r="G271" s="37">
        <v>66567699</v>
      </c>
      <c r="H271" s="95">
        <f t="shared" si="8"/>
        <v>5.0430976950381696</v>
      </c>
      <c r="I271" s="282"/>
      <c r="J271" s="43" t="s">
        <v>728</v>
      </c>
      <c r="K271" s="275" t="s">
        <v>1284</v>
      </c>
      <c r="L271" s="41" t="s">
        <v>739</v>
      </c>
      <c r="M271" s="60" t="s">
        <v>35</v>
      </c>
      <c r="N271" s="42">
        <v>575</v>
      </c>
      <c r="O271" s="42">
        <v>17391</v>
      </c>
      <c r="P271" s="291">
        <f t="shared" si="9"/>
        <v>1.7135184596764311E-3</v>
      </c>
      <c r="Q271" s="282"/>
    </row>
    <row r="272" spans="2:17" ht="21.95" customHeight="1">
      <c r="B272" s="43" t="s">
        <v>641</v>
      </c>
      <c r="C272" s="275" t="s">
        <v>1289</v>
      </c>
      <c r="D272" s="41" t="s">
        <v>642</v>
      </c>
      <c r="E272" s="60"/>
      <c r="F272" s="42"/>
      <c r="G272" s="42">
        <v>14909</v>
      </c>
      <c r="H272" s="291">
        <f t="shared" si="8"/>
        <v>1.129489897725383E-3</v>
      </c>
      <c r="I272" s="282"/>
      <c r="J272" s="43" t="s">
        <v>746</v>
      </c>
      <c r="K272" s="275" t="s">
        <v>1289</v>
      </c>
      <c r="L272" s="41" t="s">
        <v>747</v>
      </c>
      <c r="M272" s="60"/>
      <c r="N272" s="42"/>
      <c r="O272" s="42">
        <v>790556</v>
      </c>
      <c r="P272" s="291">
        <f t="shared" si="9"/>
        <v>7.7892720338563662E-2</v>
      </c>
      <c r="Q272" s="282"/>
    </row>
    <row r="273" spans="2:17" ht="21.95" customHeight="1">
      <c r="B273" s="43" t="s">
        <v>643</v>
      </c>
      <c r="C273" s="275" t="s">
        <v>1284</v>
      </c>
      <c r="D273" s="41" t="s">
        <v>644</v>
      </c>
      <c r="E273" s="60" t="s">
        <v>18</v>
      </c>
      <c r="F273" s="42">
        <v>3</v>
      </c>
      <c r="G273" s="42">
        <v>14909</v>
      </c>
      <c r="H273" s="291">
        <f t="shared" si="8"/>
        <v>1.129489897725383E-3</v>
      </c>
      <c r="I273" s="282"/>
      <c r="J273" s="43" t="s">
        <v>748</v>
      </c>
      <c r="K273" s="275" t="s">
        <v>1284</v>
      </c>
      <c r="L273" s="41" t="s">
        <v>1238</v>
      </c>
      <c r="M273" s="60"/>
      <c r="N273" s="42"/>
      <c r="O273" s="42">
        <v>718110</v>
      </c>
      <c r="P273" s="291">
        <f t="shared" si="9"/>
        <v>7.075468581900074E-2</v>
      </c>
      <c r="Q273" s="282"/>
    </row>
    <row r="274" spans="2:17" ht="21.95" customHeight="1">
      <c r="B274" s="43" t="s">
        <v>647</v>
      </c>
      <c r="C274" s="275" t="s">
        <v>1289</v>
      </c>
      <c r="D274" s="41" t="s">
        <v>648</v>
      </c>
      <c r="E274" s="60" t="s">
        <v>14</v>
      </c>
      <c r="F274" s="42">
        <v>86</v>
      </c>
      <c r="G274" s="42">
        <v>1303036</v>
      </c>
      <c r="H274" s="291">
        <f t="shared" si="8"/>
        <v>9.8716614016533102E-2</v>
      </c>
      <c r="I274" s="282"/>
      <c r="J274" s="43" t="s">
        <v>1239</v>
      </c>
      <c r="K274" s="275" t="s">
        <v>1292</v>
      </c>
      <c r="L274" s="41" t="s">
        <v>1240</v>
      </c>
      <c r="M274" s="60" t="s">
        <v>14</v>
      </c>
      <c r="N274" s="42">
        <v>40494</v>
      </c>
      <c r="O274" s="42">
        <v>708272</v>
      </c>
      <c r="P274" s="291">
        <f t="shared" si="9"/>
        <v>6.9785357165887255E-2</v>
      </c>
      <c r="Q274" s="282"/>
    </row>
    <row r="275" spans="2:17" ht="21.95" customHeight="1">
      <c r="B275" s="43" t="s">
        <v>649</v>
      </c>
      <c r="C275" s="275" t="s">
        <v>1284</v>
      </c>
      <c r="D275" s="41" t="s">
        <v>650</v>
      </c>
      <c r="E275" s="60" t="s">
        <v>14</v>
      </c>
      <c r="F275" s="42">
        <v>86</v>
      </c>
      <c r="G275" s="42">
        <v>1303036</v>
      </c>
      <c r="H275" s="291">
        <f t="shared" si="8"/>
        <v>9.8716614016533102E-2</v>
      </c>
      <c r="I275" s="282"/>
      <c r="J275" s="38" t="s">
        <v>752</v>
      </c>
      <c r="K275" s="274" t="s">
        <v>1295</v>
      </c>
      <c r="L275" s="36" t="s">
        <v>753</v>
      </c>
      <c r="M275" s="59"/>
      <c r="N275" s="37"/>
      <c r="O275" s="37">
        <v>18910843</v>
      </c>
      <c r="P275" s="95">
        <f t="shared" si="9"/>
        <v>1.8632671248658972</v>
      </c>
      <c r="Q275" s="282"/>
    </row>
    <row r="276" spans="2:17" ht="21.95" customHeight="1">
      <c r="B276" s="43" t="s">
        <v>651</v>
      </c>
      <c r="C276" s="275" t="s">
        <v>1292</v>
      </c>
      <c r="D276" s="41" t="s">
        <v>652</v>
      </c>
      <c r="E276" s="60" t="s">
        <v>14</v>
      </c>
      <c r="F276" s="42">
        <v>1</v>
      </c>
      <c r="G276" s="42">
        <v>3059</v>
      </c>
      <c r="H276" s="291">
        <f t="shared" si="8"/>
        <v>2.3174656899469759E-4</v>
      </c>
      <c r="I276" s="282"/>
      <c r="J276" s="43" t="s">
        <v>754</v>
      </c>
      <c r="K276" s="275" t="s">
        <v>1289</v>
      </c>
      <c r="L276" s="41" t="s">
        <v>755</v>
      </c>
      <c r="M276" s="60"/>
      <c r="N276" s="42"/>
      <c r="O276" s="42">
        <v>2329545</v>
      </c>
      <c r="P276" s="291">
        <f t="shared" si="9"/>
        <v>0.22952782244534137</v>
      </c>
      <c r="Q276" s="282"/>
    </row>
    <row r="277" spans="2:17" ht="21.95" customHeight="1">
      <c r="B277" s="43" t="s">
        <v>661</v>
      </c>
      <c r="C277" s="275" t="s">
        <v>1289</v>
      </c>
      <c r="D277" s="41" t="s">
        <v>662</v>
      </c>
      <c r="E277" s="60" t="s">
        <v>35</v>
      </c>
      <c r="F277" s="42">
        <v>12401408</v>
      </c>
      <c r="G277" s="42">
        <v>49571925</v>
      </c>
      <c r="H277" s="291">
        <f t="shared" si="8"/>
        <v>3.7555160304715516</v>
      </c>
      <c r="I277" s="282"/>
      <c r="J277" s="43" t="s">
        <v>756</v>
      </c>
      <c r="K277" s="275" t="s">
        <v>1284</v>
      </c>
      <c r="L277" s="41" t="s">
        <v>1241</v>
      </c>
      <c r="M277" s="60"/>
      <c r="N277" s="42"/>
      <c r="O277" s="42">
        <v>6421</v>
      </c>
      <c r="P277" s="291">
        <f t="shared" si="9"/>
        <v>6.3265493816240374E-4</v>
      </c>
      <c r="Q277" s="282"/>
    </row>
    <row r="278" spans="2:17" ht="21.95" customHeight="1">
      <c r="B278" s="43" t="s">
        <v>663</v>
      </c>
      <c r="C278" s="275" t="s">
        <v>1289</v>
      </c>
      <c r="D278" s="41" t="s">
        <v>664</v>
      </c>
      <c r="E278" s="60"/>
      <c r="F278" s="42"/>
      <c r="G278" s="42">
        <v>3661479</v>
      </c>
      <c r="H278" s="291">
        <f t="shared" si="8"/>
        <v>0.27738973380063298</v>
      </c>
      <c r="I278" s="282"/>
      <c r="J278" s="43" t="s">
        <v>758</v>
      </c>
      <c r="K278" s="275" t="s">
        <v>1289</v>
      </c>
      <c r="L278" s="41" t="s">
        <v>759</v>
      </c>
      <c r="M278" s="60"/>
      <c r="N278" s="42"/>
      <c r="O278" s="42">
        <v>5688385</v>
      </c>
      <c r="P278" s="291">
        <f t="shared" si="9"/>
        <v>0.56047108868072648</v>
      </c>
      <c r="Q278" s="282"/>
    </row>
    <row r="279" spans="2:17" ht="21.95" customHeight="1">
      <c r="B279" s="43" t="s">
        <v>665</v>
      </c>
      <c r="C279" s="275" t="s">
        <v>1284</v>
      </c>
      <c r="D279" s="41" t="s">
        <v>666</v>
      </c>
      <c r="E279" s="60" t="s">
        <v>14</v>
      </c>
      <c r="F279" s="42">
        <v>2</v>
      </c>
      <c r="G279" s="42">
        <v>850</v>
      </c>
      <c r="H279" s="291">
        <f t="shared" si="8"/>
        <v>6.4395091090386721E-5</v>
      </c>
      <c r="I279" s="282"/>
      <c r="J279" s="43" t="s">
        <v>760</v>
      </c>
      <c r="K279" s="275" t="s">
        <v>1289</v>
      </c>
      <c r="L279" s="41" t="s">
        <v>763</v>
      </c>
      <c r="M279" s="60" t="s">
        <v>35</v>
      </c>
      <c r="N279" s="42">
        <v>26127</v>
      </c>
      <c r="O279" s="42">
        <v>94494</v>
      </c>
      <c r="P279" s="291">
        <f t="shared" si="9"/>
        <v>9.3104026984454427E-3</v>
      </c>
      <c r="Q279" s="282"/>
    </row>
    <row r="280" spans="2:17" ht="21.95" customHeight="1">
      <c r="B280" s="43" t="s">
        <v>667</v>
      </c>
      <c r="C280" s="275" t="s">
        <v>1289</v>
      </c>
      <c r="D280" s="41" t="s">
        <v>668</v>
      </c>
      <c r="E280" s="60"/>
      <c r="F280" s="42"/>
      <c r="G280" s="42">
        <v>48463</v>
      </c>
      <c r="H280" s="291">
        <f t="shared" si="8"/>
        <v>3.6715050582510726E-3</v>
      </c>
      <c r="I280" s="282"/>
      <c r="J280" s="43" t="s">
        <v>762</v>
      </c>
      <c r="K280" s="275" t="s">
        <v>1289</v>
      </c>
      <c r="L280" s="41" t="s">
        <v>767</v>
      </c>
      <c r="M280" s="60" t="s">
        <v>35</v>
      </c>
      <c r="N280" s="42">
        <v>497560</v>
      </c>
      <c r="O280" s="42">
        <v>4699247</v>
      </c>
      <c r="P280" s="291">
        <f t="shared" si="9"/>
        <v>0.46301227537686679</v>
      </c>
      <c r="Q280" s="282"/>
    </row>
    <row r="281" spans="2:17" ht="21.95" customHeight="1">
      <c r="B281" s="43" t="s">
        <v>669</v>
      </c>
      <c r="C281" s="275" t="s">
        <v>1284</v>
      </c>
      <c r="D281" s="41" t="s">
        <v>670</v>
      </c>
      <c r="E281" s="60" t="s">
        <v>14</v>
      </c>
      <c r="F281" s="42">
        <v>2</v>
      </c>
      <c r="G281" s="42">
        <v>514</v>
      </c>
      <c r="H281" s="291">
        <f t="shared" si="8"/>
        <v>3.8940090377010315E-5</v>
      </c>
      <c r="I281" s="282"/>
      <c r="J281" s="43" t="s">
        <v>764</v>
      </c>
      <c r="K281" s="275" t="s">
        <v>1289</v>
      </c>
      <c r="L281" s="41" t="s">
        <v>1242</v>
      </c>
      <c r="M281" s="60" t="s">
        <v>35</v>
      </c>
      <c r="N281" s="42">
        <v>62700</v>
      </c>
      <c r="O281" s="42">
        <v>559076</v>
      </c>
      <c r="P281" s="291">
        <f t="shared" si="9"/>
        <v>5.5085219157153718E-2</v>
      </c>
      <c r="Q281" s="282"/>
    </row>
    <row r="282" spans="2:17" ht="21.95" customHeight="1">
      <c r="B282" s="43" t="s">
        <v>671</v>
      </c>
      <c r="C282" s="275" t="s">
        <v>1289</v>
      </c>
      <c r="D282" s="41" t="s">
        <v>672</v>
      </c>
      <c r="E282" s="60"/>
      <c r="F282" s="42"/>
      <c r="G282" s="42">
        <v>11838513</v>
      </c>
      <c r="H282" s="291">
        <f t="shared" si="8"/>
        <v>0.89687308589379688</v>
      </c>
      <c r="I282" s="282"/>
      <c r="J282" s="43" t="s">
        <v>1243</v>
      </c>
      <c r="K282" s="275" t="s">
        <v>1284</v>
      </c>
      <c r="L282" s="41" t="s">
        <v>1244</v>
      </c>
      <c r="M282" s="60" t="s">
        <v>35</v>
      </c>
      <c r="N282" s="42">
        <v>40184</v>
      </c>
      <c r="O282" s="42">
        <v>349933</v>
      </c>
      <c r="P282" s="291">
        <f t="shared" si="9"/>
        <v>3.4478561045940576E-2</v>
      </c>
      <c r="Q282" s="282"/>
    </row>
    <row r="283" spans="2:17" ht="21.95" customHeight="1">
      <c r="B283" s="43" t="s">
        <v>673</v>
      </c>
      <c r="C283" s="275" t="s">
        <v>1284</v>
      </c>
      <c r="D283" s="41" t="s">
        <v>674</v>
      </c>
      <c r="E283" s="60" t="s">
        <v>14</v>
      </c>
      <c r="F283" s="42">
        <v>1</v>
      </c>
      <c r="G283" s="42">
        <v>1940</v>
      </c>
      <c r="H283" s="291">
        <f t="shared" si="8"/>
        <v>1.4697232554747086E-4</v>
      </c>
      <c r="I283" s="282"/>
      <c r="J283" s="43" t="s">
        <v>766</v>
      </c>
      <c r="K283" s="275" t="s">
        <v>1289</v>
      </c>
      <c r="L283" s="41" t="s">
        <v>777</v>
      </c>
      <c r="M283" s="60"/>
      <c r="N283" s="42"/>
      <c r="O283" s="42">
        <v>1834538</v>
      </c>
      <c r="P283" s="291">
        <f t="shared" si="9"/>
        <v>0.18075526007577944</v>
      </c>
      <c r="Q283" s="282"/>
    </row>
    <row r="284" spans="2:17" ht="21.95" customHeight="1">
      <c r="B284" s="43" t="s">
        <v>675</v>
      </c>
      <c r="C284" s="275" t="s">
        <v>1289</v>
      </c>
      <c r="D284" s="41" t="s">
        <v>676</v>
      </c>
      <c r="E284" s="60" t="s">
        <v>14</v>
      </c>
      <c r="F284" s="42">
        <v>1</v>
      </c>
      <c r="G284" s="42">
        <v>610</v>
      </c>
      <c r="H284" s="291">
        <f t="shared" si="8"/>
        <v>4.6212947723689285E-5</v>
      </c>
      <c r="I284" s="282"/>
      <c r="J284" s="43" t="s">
        <v>768</v>
      </c>
      <c r="K284" s="275" t="s">
        <v>1284</v>
      </c>
      <c r="L284" s="41" t="s">
        <v>1245</v>
      </c>
      <c r="M284" s="60"/>
      <c r="N284" s="42"/>
      <c r="O284" s="42">
        <v>616858</v>
      </c>
      <c r="P284" s="291">
        <f t="shared" si="9"/>
        <v>6.0778423897365534E-2</v>
      </c>
      <c r="Q284" s="282"/>
    </row>
    <row r="285" spans="2:17" ht="21.95" customHeight="1">
      <c r="B285" s="33" t="s">
        <v>681</v>
      </c>
      <c r="C285" s="277" t="s">
        <v>1294</v>
      </c>
      <c r="D285" s="31" t="s">
        <v>682</v>
      </c>
      <c r="E285" s="58"/>
      <c r="F285" s="32"/>
      <c r="G285" s="32">
        <v>64434704</v>
      </c>
      <c r="H285" s="94">
        <f t="shared" si="8"/>
        <v>4.8815042746613004</v>
      </c>
      <c r="I285" s="282"/>
      <c r="J285" s="43" t="s">
        <v>1246</v>
      </c>
      <c r="K285" s="275" t="s">
        <v>1289</v>
      </c>
      <c r="L285" s="41" t="s">
        <v>783</v>
      </c>
      <c r="M285" s="60"/>
      <c r="N285" s="42"/>
      <c r="O285" s="42">
        <v>270223</v>
      </c>
      <c r="P285" s="291">
        <f t="shared" si="9"/>
        <v>2.6624811611128986E-2</v>
      </c>
      <c r="Q285" s="282"/>
    </row>
    <row r="286" spans="2:17" ht="21.95" customHeight="1">
      <c r="B286" s="38" t="s">
        <v>683</v>
      </c>
      <c r="C286" s="274" t="s">
        <v>1295</v>
      </c>
      <c r="D286" s="36" t="s">
        <v>684</v>
      </c>
      <c r="E286" s="59" t="s">
        <v>18</v>
      </c>
      <c r="F286" s="37">
        <v>13</v>
      </c>
      <c r="G286" s="37">
        <v>302697</v>
      </c>
      <c r="H286" s="95">
        <f t="shared" si="8"/>
        <v>2.2932001044455041E-2</v>
      </c>
      <c r="I286" s="282"/>
      <c r="J286" s="43" t="s">
        <v>1247</v>
      </c>
      <c r="K286" s="275" t="s">
        <v>1284</v>
      </c>
      <c r="L286" s="41" t="s">
        <v>1248</v>
      </c>
      <c r="M286" s="60"/>
      <c r="N286" s="42"/>
      <c r="O286" s="42">
        <v>215872</v>
      </c>
      <c r="P286" s="291">
        <f t="shared" si="9"/>
        <v>2.126965999236792E-2</v>
      </c>
      <c r="Q286" s="282"/>
    </row>
    <row r="287" spans="2:17" ht="21.95" customHeight="1">
      <c r="B287" s="38" t="s">
        <v>685</v>
      </c>
      <c r="C287" s="274" t="s">
        <v>1295</v>
      </c>
      <c r="D287" s="36" t="s">
        <v>686</v>
      </c>
      <c r="E287" s="59" t="s">
        <v>18</v>
      </c>
      <c r="F287" s="37">
        <v>621</v>
      </c>
      <c r="G287" s="37">
        <v>1365589</v>
      </c>
      <c r="H287" s="95">
        <f t="shared" si="8"/>
        <v>0.10345556240827071</v>
      </c>
      <c r="I287" s="282"/>
      <c r="J287" s="43" t="s">
        <v>772</v>
      </c>
      <c r="K287" s="275" t="s">
        <v>1289</v>
      </c>
      <c r="L287" s="41" t="s">
        <v>1249</v>
      </c>
      <c r="M287" s="60" t="s">
        <v>35</v>
      </c>
      <c r="N287" s="42">
        <v>2021</v>
      </c>
      <c r="O287" s="42">
        <v>177104</v>
      </c>
      <c r="P287" s="291">
        <f t="shared" si="9"/>
        <v>1.7449886336756634E-2</v>
      </c>
      <c r="Q287" s="282"/>
    </row>
    <row r="288" spans="2:17" ht="21.95" customHeight="1">
      <c r="B288" s="43" t="s">
        <v>687</v>
      </c>
      <c r="C288" s="275" t="s">
        <v>1289</v>
      </c>
      <c r="D288" s="41" t="s">
        <v>688</v>
      </c>
      <c r="E288" s="60" t="s">
        <v>18</v>
      </c>
      <c r="F288" s="42">
        <v>621</v>
      </c>
      <c r="G288" s="42">
        <v>1358333</v>
      </c>
      <c r="H288" s="291">
        <f t="shared" si="8"/>
        <v>0.10290585560715089</v>
      </c>
      <c r="I288" s="282"/>
      <c r="J288" s="43" t="s">
        <v>776</v>
      </c>
      <c r="K288" s="275" t="s">
        <v>1289</v>
      </c>
      <c r="L288" s="41" t="s">
        <v>1250</v>
      </c>
      <c r="M288" s="60" t="s">
        <v>18</v>
      </c>
      <c r="N288" s="42"/>
      <c r="O288" s="42">
        <v>2485</v>
      </c>
      <c r="P288" s="291">
        <f t="shared" si="9"/>
        <v>2.4484465368845561E-4</v>
      </c>
      <c r="Q288" s="282"/>
    </row>
    <row r="289" spans="2:17" ht="21.95" customHeight="1">
      <c r="B289" s="38" t="s">
        <v>689</v>
      </c>
      <c r="C289" s="274" t="s">
        <v>1295</v>
      </c>
      <c r="D289" s="36" t="s">
        <v>690</v>
      </c>
      <c r="E289" s="59" t="s">
        <v>35</v>
      </c>
      <c r="F289" s="37">
        <v>3105</v>
      </c>
      <c r="G289" s="37">
        <v>86247</v>
      </c>
      <c r="H289" s="95">
        <f t="shared" si="8"/>
        <v>6.5339804956148035E-3</v>
      </c>
      <c r="I289" s="282"/>
      <c r="J289" s="33" t="s">
        <v>806</v>
      </c>
      <c r="K289" s="277" t="s">
        <v>1294</v>
      </c>
      <c r="L289" s="31" t="s">
        <v>807</v>
      </c>
      <c r="M289" s="58"/>
      <c r="N289" s="32"/>
      <c r="O289" s="32">
        <v>34246233</v>
      </c>
      <c r="P289" s="94">
        <f t="shared" si="9"/>
        <v>3.3742483134885952</v>
      </c>
      <c r="Q289" s="282"/>
    </row>
    <row r="290" spans="2:17" ht="21.95" customHeight="1">
      <c r="B290" s="38" t="s">
        <v>691</v>
      </c>
      <c r="C290" s="274" t="s">
        <v>1295</v>
      </c>
      <c r="D290" s="36" t="s">
        <v>692</v>
      </c>
      <c r="E290" s="59"/>
      <c r="F290" s="37"/>
      <c r="G290" s="37">
        <v>570616</v>
      </c>
      <c r="H290" s="95">
        <f t="shared" si="8"/>
        <v>4.3229257997214242E-2</v>
      </c>
      <c r="I290" s="282"/>
      <c r="J290" s="38" t="s">
        <v>808</v>
      </c>
      <c r="K290" s="274" t="s">
        <v>1295</v>
      </c>
      <c r="L290" s="36" t="s">
        <v>1251</v>
      </c>
      <c r="M290" s="59"/>
      <c r="N290" s="37"/>
      <c r="O290" s="37">
        <v>33633051</v>
      </c>
      <c r="P290" s="95">
        <f t="shared" si="9"/>
        <v>3.3138320823264249</v>
      </c>
      <c r="Q290" s="282"/>
    </row>
    <row r="291" spans="2:17" ht="21.95" customHeight="1" thickBot="1">
      <c r="B291" s="43" t="s">
        <v>693</v>
      </c>
      <c r="C291" s="275" t="s">
        <v>1289</v>
      </c>
      <c r="D291" s="41" t="s">
        <v>694</v>
      </c>
      <c r="E291" s="60" t="s">
        <v>695</v>
      </c>
      <c r="F291" s="42">
        <v>668</v>
      </c>
      <c r="G291" s="42">
        <v>119257</v>
      </c>
      <c r="H291" s="291">
        <f t="shared" si="8"/>
        <v>9.034782797842646E-3</v>
      </c>
      <c r="I291" s="282"/>
      <c r="J291" s="139" t="s">
        <v>810</v>
      </c>
      <c r="K291" s="278" t="s">
        <v>1295</v>
      </c>
      <c r="L291" s="140" t="s">
        <v>1301</v>
      </c>
      <c r="M291" s="141" t="s">
        <v>35</v>
      </c>
      <c r="N291" s="142">
        <v>20</v>
      </c>
      <c r="O291" s="142">
        <v>150748</v>
      </c>
      <c r="P291" s="143">
        <f t="shared" si="9"/>
        <v>1.4853055072123665E-2</v>
      </c>
      <c r="Q291" s="282"/>
    </row>
    <row r="292" spans="2:17" ht="21.95" customHeight="1" thickBot="1">
      <c r="B292" s="43" t="s">
        <v>696</v>
      </c>
      <c r="C292" s="275" t="s">
        <v>1284</v>
      </c>
      <c r="D292" s="41" t="s">
        <v>697</v>
      </c>
      <c r="E292" s="60" t="s">
        <v>695</v>
      </c>
      <c r="F292" s="42">
        <v>174</v>
      </c>
      <c r="G292" s="42">
        <v>29058</v>
      </c>
      <c r="H292" s="291">
        <f t="shared" si="8"/>
        <v>2.2014030081228906E-3</v>
      </c>
      <c r="I292" s="282"/>
      <c r="J292" s="101" t="s">
        <v>1279</v>
      </c>
      <c r="K292" s="135"/>
      <c r="L292" s="135"/>
      <c r="M292" s="136"/>
      <c r="N292" s="137"/>
      <c r="O292" s="137">
        <f>O6+O39+O49+O88+O95+O100+O130+O180+O252+O289</f>
        <v>1014929247</v>
      </c>
      <c r="P292" s="138">
        <f t="shared" si="9"/>
        <v>100</v>
      </c>
      <c r="Q292" s="282"/>
    </row>
    <row r="293" spans="2:17" ht="21.95" customHeight="1">
      <c r="B293" s="43" t="s">
        <v>698</v>
      </c>
      <c r="C293" s="275" t="s">
        <v>1284</v>
      </c>
      <c r="D293" s="41" t="s">
        <v>699</v>
      </c>
      <c r="E293" s="60" t="s">
        <v>695</v>
      </c>
      <c r="F293" s="42">
        <v>57</v>
      </c>
      <c r="G293" s="42">
        <v>7298</v>
      </c>
      <c r="H293" s="291">
        <f t="shared" si="8"/>
        <v>5.528886762089909E-4</v>
      </c>
      <c r="I293" s="282"/>
      <c r="J293" s="292"/>
      <c r="K293" s="293"/>
      <c r="L293" s="294"/>
      <c r="M293" s="295"/>
      <c r="N293" s="96"/>
      <c r="O293" s="96"/>
      <c r="P293" s="296"/>
      <c r="Q293" s="282"/>
    </row>
    <row r="294" spans="2:17" ht="21.95" customHeight="1">
      <c r="B294" s="43" t="s">
        <v>700</v>
      </c>
      <c r="C294" s="275" t="s">
        <v>1284</v>
      </c>
      <c r="D294" s="41" t="s">
        <v>701</v>
      </c>
      <c r="E294" s="60" t="s">
        <v>695</v>
      </c>
      <c r="F294" s="42">
        <v>203</v>
      </c>
      <c r="G294" s="42">
        <v>35175</v>
      </c>
      <c r="H294" s="291">
        <f t="shared" si="8"/>
        <v>2.6648203871815915E-3</v>
      </c>
      <c r="I294" s="282"/>
      <c r="J294" s="292"/>
      <c r="K294" s="293"/>
      <c r="L294" s="294"/>
      <c r="M294" s="295"/>
      <c r="N294" s="96"/>
      <c r="O294" s="96"/>
      <c r="P294" s="296"/>
      <c r="Q294" s="282"/>
    </row>
    <row r="295" spans="2:17" ht="21.95" customHeight="1">
      <c r="B295" s="43" t="s">
        <v>702</v>
      </c>
      <c r="C295" s="275" t="s">
        <v>1289</v>
      </c>
      <c r="D295" s="41" t="s">
        <v>703</v>
      </c>
      <c r="E295" s="60" t="s">
        <v>695</v>
      </c>
      <c r="F295" s="42">
        <v>169</v>
      </c>
      <c r="G295" s="42">
        <v>3886</v>
      </c>
      <c r="H295" s="291">
        <f t="shared" si="8"/>
        <v>2.9439920467910915E-4</v>
      </c>
      <c r="I295" s="282"/>
      <c r="J295" s="292"/>
      <c r="K295" s="293"/>
      <c r="L295" s="294"/>
      <c r="M295" s="295"/>
      <c r="N295" s="96"/>
      <c r="O295" s="96"/>
      <c r="P295" s="296"/>
      <c r="Q295" s="282"/>
    </row>
    <row r="296" spans="2:17" ht="21.95" customHeight="1">
      <c r="B296" s="43" t="s">
        <v>704</v>
      </c>
      <c r="C296" s="275" t="s">
        <v>1289</v>
      </c>
      <c r="D296" s="41" t="s">
        <v>705</v>
      </c>
      <c r="E296" s="60" t="s">
        <v>695</v>
      </c>
      <c r="F296" s="42">
        <v>3201</v>
      </c>
      <c r="G296" s="42">
        <v>3862</v>
      </c>
      <c r="H296" s="291">
        <f t="shared" si="8"/>
        <v>2.9258099034243942E-4</v>
      </c>
      <c r="I296" s="282"/>
      <c r="J296" s="292"/>
      <c r="K296" s="293"/>
      <c r="L296" s="294"/>
      <c r="M296" s="295"/>
      <c r="N296" s="96"/>
      <c r="O296" s="96"/>
      <c r="P296" s="296"/>
      <c r="Q296" s="282"/>
    </row>
    <row r="297" spans="2:17" ht="21.95" customHeight="1">
      <c r="B297" s="43" t="s">
        <v>706</v>
      </c>
      <c r="C297" s="275" t="s">
        <v>1289</v>
      </c>
      <c r="D297" s="41" t="s">
        <v>707</v>
      </c>
      <c r="E297" s="60" t="s">
        <v>695</v>
      </c>
      <c r="F297" s="42">
        <v>107</v>
      </c>
      <c r="G297" s="42">
        <v>4893</v>
      </c>
      <c r="H297" s="291">
        <f t="shared" si="8"/>
        <v>3.7068844788854378E-4</v>
      </c>
      <c r="I297" s="282"/>
      <c r="J297" s="292"/>
      <c r="K297" s="293"/>
      <c r="L297" s="294"/>
      <c r="M297" s="295"/>
      <c r="N297" s="96"/>
      <c r="O297" s="96"/>
      <c r="P297" s="296"/>
      <c r="Q297" s="282"/>
    </row>
    <row r="298" spans="2:17" ht="21.95" customHeight="1">
      <c r="B298" s="43" t="s">
        <v>708</v>
      </c>
      <c r="C298" s="275" t="s">
        <v>1289</v>
      </c>
      <c r="D298" s="41" t="s">
        <v>709</v>
      </c>
      <c r="E298" s="60"/>
      <c r="F298" s="42"/>
      <c r="G298" s="42">
        <v>339665</v>
      </c>
      <c r="H298" s="291">
        <f t="shared" si="8"/>
        <v>2.5732657194372004E-2</v>
      </c>
      <c r="I298" s="282"/>
      <c r="J298" s="292"/>
      <c r="K298" s="293"/>
      <c r="L298" s="294"/>
      <c r="M298" s="295"/>
      <c r="N298" s="96"/>
      <c r="O298" s="96"/>
      <c r="P298" s="296"/>
      <c r="Q298" s="282"/>
    </row>
    <row r="299" spans="2:17" ht="21.95" customHeight="1">
      <c r="B299" s="43" t="s">
        <v>710</v>
      </c>
      <c r="C299" s="275" t="s">
        <v>1284</v>
      </c>
      <c r="D299" s="41" t="s">
        <v>711</v>
      </c>
      <c r="E299" s="60" t="s">
        <v>695</v>
      </c>
      <c r="F299" s="42">
        <v>1523</v>
      </c>
      <c r="G299" s="42">
        <v>7960</v>
      </c>
      <c r="H299" s="291">
        <f t="shared" si="8"/>
        <v>6.0304108832879785E-4</v>
      </c>
      <c r="I299" s="282"/>
      <c r="J299" s="292"/>
      <c r="K299" s="293"/>
      <c r="L299" s="294"/>
      <c r="M299" s="295"/>
      <c r="N299" s="96"/>
      <c r="O299" s="96"/>
      <c r="P299" s="296"/>
      <c r="Q299" s="282"/>
    </row>
    <row r="300" spans="2:17" ht="21.95" customHeight="1">
      <c r="B300" s="43" t="s">
        <v>712</v>
      </c>
      <c r="C300" s="275" t="s">
        <v>1284</v>
      </c>
      <c r="D300" s="41" t="s">
        <v>713</v>
      </c>
      <c r="E300" s="60" t="s">
        <v>695</v>
      </c>
      <c r="F300" s="42">
        <v>6840</v>
      </c>
      <c r="G300" s="42">
        <v>170008</v>
      </c>
      <c r="H300" s="291">
        <f t="shared" si="8"/>
        <v>1.28796242895229E-2</v>
      </c>
      <c r="I300" s="282"/>
      <c r="J300" s="292"/>
      <c r="K300" s="293"/>
      <c r="L300" s="294"/>
      <c r="M300" s="295"/>
      <c r="N300" s="96"/>
      <c r="O300" s="96"/>
      <c r="P300" s="296"/>
      <c r="Q300" s="282"/>
    </row>
    <row r="301" spans="2:17" ht="21.95" customHeight="1">
      <c r="B301" s="43" t="s">
        <v>714</v>
      </c>
      <c r="C301" s="275" t="s">
        <v>1284</v>
      </c>
      <c r="D301" s="41" t="s">
        <v>715</v>
      </c>
      <c r="E301" s="60" t="s">
        <v>695</v>
      </c>
      <c r="F301" s="42">
        <v>291</v>
      </c>
      <c r="G301" s="42">
        <v>13781</v>
      </c>
      <c r="H301" s="291">
        <f t="shared" si="8"/>
        <v>1.044033823901905E-3</v>
      </c>
      <c r="I301" s="282"/>
      <c r="J301" s="292"/>
      <c r="K301" s="293"/>
      <c r="L301" s="294"/>
      <c r="M301" s="295"/>
      <c r="N301" s="96"/>
      <c r="O301" s="96"/>
      <c r="P301" s="296"/>
      <c r="Q301" s="282"/>
    </row>
    <row r="302" spans="2:17" ht="21.95" customHeight="1">
      <c r="B302" s="43" t="s">
        <v>716</v>
      </c>
      <c r="C302" s="275" t="s">
        <v>1284</v>
      </c>
      <c r="D302" s="41" t="s">
        <v>717</v>
      </c>
      <c r="E302" s="60" t="s">
        <v>695</v>
      </c>
      <c r="F302" s="42">
        <v>937</v>
      </c>
      <c r="G302" s="42">
        <v>135539</v>
      </c>
      <c r="H302" s="291">
        <f t="shared" si="8"/>
        <v>1.0268289707411676E-2</v>
      </c>
      <c r="I302" s="282"/>
      <c r="J302" s="292"/>
      <c r="K302" s="293"/>
      <c r="L302" s="294"/>
      <c r="M302" s="295"/>
      <c r="N302" s="96"/>
      <c r="O302" s="96"/>
      <c r="P302" s="296"/>
      <c r="Q302" s="282"/>
    </row>
    <row r="303" spans="2:17" ht="21.95" customHeight="1">
      <c r="B303" s="43" t="s">
        <v>718</v>
      </c>
      <c r="C303" s="275" t="s">
        <v>1289</v>
      </c>
      <c r="D303" s="41" t="s">
        <v>719</v>
      </c>
      <c r="E303" s="60" t="s">
        <v>35</v>
      </c>
      <c r="F303" s="42">
        <v>1769</v>
      </c>
      <c r="G303" s="42">
        <v>41383</v>
      </c>
      <c r="H303" s="291">
        <f t="shared" si="8"/>
        <v>3.1351318289334976E-3</v>
      </c>
      <c r="I303" s="282"/>
      <c r="J303" s="292"/>
      <c r="K303" s="293"/>
      <c r="L303" s="294"/>
      <c r="M303" s="295"/>
      <c r="N303" s="96"/>
      <c r="O303" s="96"/>
      <c r="P303" s="296"/>
      <c r="Q303" s="282"/>
    </row>
    <row r="304" spans="2:17" ht="21.95" customHeight="1">
      <c r="B304" s="38" t="s">
        <v>720</v>
      </c>
      <c r="C304" s="274" t="s">
        <v>1295</v>
      </c>
      <c r="D304" s="36" t="s">
        <v>721</v>
      </c>
      <c r="E304" s="59"/>
      <c r="F304" s="37"/>
      <c r="G304" s="37">
        <v>42256</v>
      </c>
      <c r="H304" s="95">
        <f t="shared" si="8"/>
        <v>3.20126937542986E-3</v>
      </c>
      <c r="I304" s="282"/>
      <c r="J304" s="292"/>
      <c r="K304" s="293"/>
      <c r="L304" s="294"/>
      <c r="M304" s="295"/>
      <c r="N304" s="96"/>
      <c r="O304" s="96"/>
      <c r="P304" s="296"/>
      <c r="Q304" s="282"/>
    </row>
    <row r="305" spans="2:17" ht="21.95" customHeight="1">
      <c r="B305" s="38" t="s">
        <v>722</v>
      </c>
      <c r="C305" s="274" t="s">
        <v>1295</v>
      </c>
      <c r="D305" s="36" t="s">
        <v>723</v>
      </c>
      <c r="E305" s="59"/>
      <c r="F305" s="37"/>
      <c r="G305" s="37">
        <v>45565056</v>
      </c>
      <c r="H305" s="95">
        <f t="shared" si="8"/>
        <v>3.4519599195983193</v>
      </c>
      <c r="I305" s="282"/>
      <c r="J305" s="292"/>
      <c r="K305" s="293"/>
      <c r="L305" s="294"/>
      <c r="M305" s="295"/>
      <c r="N305" s="96"/>
      <c r="O305" s="96"/>
      <c r="P305" s="296"/>
      <c r="Q305" s="282"/>
    </row>
    <row r="306" spans="2:17" ht="21.95" customHeight="1">
      <c r="B306" s="43" t="s">
        <v>724</v>
      </c>
      <c r="C306" s="275" t="s">
        <v>1289</v>
      </c>
      <c r="D306" s="41" t="s">
        <v>725</v>
      </c>
      <c r="E306" s="60"/>
      <c r="F306" s="42"/>
      <c r="G306" s="42">
        <v>43727139</v>
      </c>
      <c r="H306" s="291">
        <f t="shared" si="8"/>
        <v>3.312721292972943</v>
      </c>
      <c r="I306" s="282"/>
      <c r="J306" s="292"/>
      <c r="K306" s="293"/>
      <c r="L306" s="294"/>
      <c r="M306" s="295"/>
      <c r="N306" s="96"/>
      <c r="O306" s="96"/>
      <c r="P306" s="296"/>
      <c r="Q306" s="282"/>
    </row>
    <row r="307" spans="2:17" ht="21.95" customHeight="1">
      <c r="B307" s="43" t="s">
        <v>726</v>
      </c>
      <c r="C307" s="275" t="s">
        <v>1284</v>
      </c>
      <c r="D307" s="41" t="s">
        <v>727</v>
      </c>
      <c r="E307" s="60" t="s">
        <v>35</v>
      </c>
      <c r="F307" s="42">
        <v>13691</v>
      </c>
      <c r="G307" s="42">
        <v>1698221</v>
      </c>
      <c r="H307" s="291">
        <f t="shared" si="8"/>
        <v>0.1286554070430678</v>
      </c>
      <c r="I307" s="282"/>
      <c r="J307" s="292"/>
      <c r="K307" s="293"/>
      <c r="L307" s="294"/>
      <c r="M307" s="295"/>
      <c r="N307" s="96"/>
      <c r="O307" s="96"/>
      <c r="P307" s="296"/>
      <c r="Q307" s="282"/>
    </row>
    <row r="308" spans="2:17" ht="21.95" customHeight="1">
      <c r="B308" s="43" t="s">
        <v>728</v>
      </c>
      <c r="C308" s="275" t="s">
        <v>1284</v>
      </c>
      <c r="D308" s="41" t="s">
        <v>729</v>
      </c>
      <c r="E308" s="60"/>
      <c r="F308" s="42"/>
      <c r="G308" s="42">
        <v>5218007</v>
      </c>
      <c r="H308" s="291">
        <f t="shared" si="8"/>
        <v>0.39531063067679473</v>
      </c>
      <c r="I308" s="282"/>
      <c r="J308" s="432"/>
      <c r="K308" s="432"/>
      <c r="L308" s="432"/>
      <c r="M308" s="432"/>
      <c r="N308" s="432"/>
      <c r="O308" s="96"/>
      <c r="P308" s="296"/>
      <c r="Q308" s="282"/>
    </row>
    <row r="309" spans="2:17" ht="21.95" customHeight="1">
      <c r="B309" s="43" t="s">
        <v>730</v>
      </c>
      <c r="C309" s="275" t="s">
        <v>1284</v>
      </c>
      <c r="D309" s="41" t="s">
        <v>731</v>
      </c>
      <c r="E309" s="60" t="s">
        <v>695</v>
      </c>
      <c r="F309" s="42">
        <v>24</v>
      </c>
      <c r="G309" s="42">
        <v>4963</v>
      </c>
      <c r="H309" s="291">
        <f t="shared" si="8"/>
        <v>3.7599157303716383E-4</v>
      </c>
      <c r="I309" s="282"/>
      <c r="J309" s="292"/>
      <c r="K309" s="293"/>
      <c r="L309" s="294"/>
      <c r="M309" s="295"/>
      <c r="N309" s="96"/>
      <c r="O309" s="96"/>
      <c r="P309" s="296"/>
      <c r="Q309" s="282"/>
    </row>
    <row r="310" spans="2:17" ht="21.95" customHeight="1">
      <c r="B310" s="43" t="s">
        <v>732</v>
      </c>
      <c r="C310" s="275" t="s">
        <v>1284</v>
      </c>
      <c r="D310" s="41" t="s">
        <v>733</v>
      </c>
      <c r="E310" s="60" t="s">
        <v>14</v>
      </c>
      <c r="F310" s="42">
        <v>33</v>
      </c>
      <c r="G310" s="42">
        <v>26267</v>
      </c>
      <c r="H310" s="291">
        <f t="shared" si="8"/>
        <v>1.9899598325543387E-3</v>
      </c>
      <c r="I310" s="282"/>
      <c r="J310" s="292"/>
      <c r="K310" s="293"/>
      <c r="L310" s="294"/>
      <c r="M310" s="295"/>
      <c r="N310" s="96"/>
      <c r="O310" s="96"/>
      <c r="P310" s="296"/>
      <c r="Q310" s="282"/>
    </row>
    <row r="311" spans="2:17" ht="21.95" customHeight="1">
      <c r="B311" s="43" t="s">
        <v>734</v>
      </c>
      <c r="C311" s="275" t="s">
        <v>1284</v>
      </c>
      <c r="D311" s="41" t="s">
        <v>735</v>
      </c>
      <c r="E311" s="60" t="s">
        <v>35</v>
      </c>
      <c r="F311" s="42">
        <v>1818</v>
      </c>
      <c r="G311" s="42">
        <v>53202</v>
      </c>
      <c r="H311" s="291">
        <f t="shared" si="8"/>
        <v>4.0305266308126517E-3</v>
      </c>
      <c r="I311" s="282"/>
      <c r="J311" s="292"/>
      <c r="K311" s="293"/>
      <c r="L311" s="294"/>
      <c r="M311" s="295"/>
      <c r="N311" s="96"/>
      <c r="O311" s="96"/>
      <c r="P311" s="296"/>
      <c r="Q311" s="282"/>
    </row>
    <row r="312" spans="2:17" ht="21.95" customHeight="1">
      <c r="B312" s="43" t="s">
        <v>736</v>
      </c>
      <c r="C312" s="275" t="s">
        <v>1292</v>
      </c>
      <c r="D312" s="41" t="s">
        <v>737</v>
      </c>
      <c r="E312" s="60" t="s">
        <v>35</v>
      </c>
      <c r="F312" s="42">
        <v>1650</v>
      </c>
      <c r="G312" s="42">
        <v>44825</v>
      </c>
      <c r="H312" s="291">
        <f t="shared" si="8"/>
        <v>3.3958940683842171E-3</v>
      </c>
      <c r="I312" s="282"/>
      <c r="J312" s="292"/>
      <c r="K312" s="293"/>
      <c r="L312" s="294"/>
      <c r="M312" s="295"/>
      <c r="N312" s="96"/>
      <c r="O312" s="96"/>
      <c r="P312" s="296"/>
      <c r="Q312" s="282"/>
    </row>
    <row r="313" spans="2:17" ht="21.95" customHeight="1">
      <c r="B313" s="43" t="s">
        <v>738</v>
      </c>
      <c r="C313" s="275" t="s">
        <v>1284</v>
      </c>
      <c r="D313" s="41" t="s">
        <v>739</v>
      </c>
      <c r="E313" s="60"/>
      <c r="F313" s="42"/>
      <c r="G313" s="42">
        <v>573905</v>
      </c>
      <c r="H313" s="291">
        <f t="shared" si="8"/>
        <v>4.347842912026869E-2</v>
      </c>
      <c r="I313" s="282"/>
      <c r="J313" s="292"/>
      <c r="K313" s="293"/>
      <c r="L313" s="294"/>
      <c r="M313" s="295"/>
      <c r="N313" s="96"/>
      <c r="O313" s="96"/>
      <c r="P313" s="296"/>
      <c r="Q313" s="282"/>
    </row>
    <row r="314" spans="2:17" ht="21.95" customHeight="1">
      <c r="B314" s="43" t="s">
        <v>740</v>
      </c>
      <c r="C314" s="275" t="s">
        <v>1292</v>
      </c>
      <c r="D314" s="41" t="s">
        <v>741</v>
      </c>
      <c r="E314" s="60" t="s">
        <v>14</v>
      </c>
      <c r="F314" s="42">
        <v>2276</v>
      </c>
      <c r="G314" s="42">
        <v>541587</v>
      </c>
      <c r="H314" s="291">
        <f t="shared" si="8"/>
        <v>4.103005199808149E-2</v>
      </c>
      <c r="I314" s="282"/>
      <c r="J314" s="292"/>
      <c r="K314" s="293"/>
      <c r="L314" s="294"/>
      <c r="M314" s="295"/>
      <c r="N314" s="96"/>
      <c r="O314" s="96"/>
      <c r="P314" s="296"/>
      <c r="Q314" s="282"/>
    </row>
    <row r="315" spans="2:17" ht="21.95" customHeight="1">
      <c r="B315" s="43" t="s">
        <v>742</v>
      </c>
      <c r="C315" s="275" t="s">
        <v>1284</v>
      </c>
      <c r="D315" s="41" t="s">
        <v>743</v>
      </c>
      <c r="E315" s="60"/>
      <c r="F315" s="42"/>
      <c r="G315" s="42">
        <v>11592734</v>
      </c>
      <c r="H315" s="291">
        <f t="shared" si="8"/>
        <v>0.87825313166661545</v>
      </c>
      <c r="I315" s="282"/>
      <c r="J315" s="292"/>
      <c r="K315" s="293"/>
      <c r="L315" s="294"/>
      <c r="M315" s="295"/>
      <c r="N315" s="96"/>
      <c r="O315" s="96"/>
      <c r="P315" s="296"/>
      <c r="Q315" s="282"/>
    </row>
    <row r="316" spans="2:17" ht="21.95" customHeight="1">
      <c r="B316" s="43" t="s">
        <v>744</v>
      </c>
      <c r="C316" s="275" t="s">
        <v>1292</v>
      </c>
      <c r="D316" s="41" t="s">
        <v>745</v>
      </c>
      <c r="E316" s="60" t="s">
        <v>35</v>
      </c>
      <c r="F316" s="42">
        <v>142</v>
      </c>
      <c r="G316" s="42">
        <v>603</v>
      </c>
      <c r="H316" s="291">
        <f t="shared" si="8"/>
        <v>4.5682635208827277E-5</v>
      </c>
      <c r="I316" s="282"/>
      <c r="J316" s="292"/>
      <c r="K316" s="293"/>
      <c r="L316" s="294"/>
      <c r="M316" s="295"/>
      <c r="N316" s="96"/>
      <c r="O316" s="96"/>
      <c r="P316" s="296"/>
      <c r="Q316" s="282"/>
    </row>
    <row r="317" spans="2:17" ht="21.95" customHeight="1">
      <c r="B317" s="43" t="s">
        <v>746</v>
      </c>
      <c r="C317" s="275" t="s">
        <v>1289</v>
      </c>
      <c r="D317" s="41" t="s">
        <v>747</v>
      </c>
      <c r="E317" s="60"/>
      <c r="F317" s="42"/>
      <c r="G317" s="42">
        <v>1837917</v>
      </c>
      <c r="H317" s="291">
        <f t="shared" si="8"/>
        <v>0.13923862662537678</v>
      </c>
      <c r="I317" s="282"/>
      <c r="J317" s="292"/>
      <c r="K317" s="293"/>
      <c r="L317" s="294"/>
      <c r="M317" s="295"/>
      <c r="N317" s="96"/>
      <c r="O317" s="96"/>
      <c r="P317" s="296"/>
      <c r="Q317" s="282"/>
    </row>
    <row r="318" spans="2:17" ht="21.95" customHeight="1">
      <c r="B318" s="43" t="s">
        <v>748</v>
      </c>
      <c r="C318" s="275" t="s">
        <v>1284</v>
      </c>
      <c r="D318" s="41" t="s">
        <v>749</v>
      </c>
      <c r="E318" s="60" t="s">
        <v>14</v>
      </c>
      <c r="F318" s="42">
        <v>6421</v>
      </c>
      <c r="G318" s="42">
        <v>1746261</v>
      </c>
      <c r="H318" s="291">
        <f t="shared" si="8"/>
        <v>0.13229486607363505</v>
      </c>
      <c r="I318" s="282"/>
      <c r="J318" s="292"/>
      <c r="K318" s="293"/>
      <c r="L318" s="294"/>
      <c r="M318" s="295"/>
      <c r="N318" s="96"/>
      <c r="O318" s="96"/>
      <c r="P318" s="296"/>
      <c r="Q318" s="282"/>
    </row>
    <row r="319" spans="2:17" ht="21.95" customHeight="1">
      <c r="B319" s="43" t="s">
        <v>750</v>
      </c>
      <c r="C319" s="275" t="s">
        <v>1284</v>
      </c>
      <c r="D319" s="41" t="s">
        <v>751</v>
      </c>
      <c r="E319" s="60"/>
      <c r="F319" s="42"/>
      <c r="G319" s="42">
        <v>58685</v>
      </c>
      <c r="H319" s="291">
        <f t="shared" si="8"/>
        <v>4.4459128478109931E-3</v>
      </c>
      <c r="I319" s="282"/>
      <c r="J319" s="292"/>
      <c r="K319" s="293"/>
      <c r="L319" s="294"/>
      <c r="M319" s="295"/>
      <c r="N319" s="96"/>
      <c r="O319" s="96"/>
      <c r="P319" s="296"/>
      <c r="Q319" s="282"/>
    </row>
    <row r="320" spans="2:17" ht="21.95" customHeight="1">
      <c r="B320" s="38" t="s">
        <v>752</v>
      </c>
      <c r="C320" s="274" t="s">
        <v>1295</v>
      </c>
      <c r="D320" s="36" t="s">
        <v>753</v>
      </c>
      <c r="E320" s="59"/>
      <c r="F320" s="37"/>
      <c r="G320" s="37">
        <v>16502243</v>
      </c>
      <c r="H320" s="95">
        <f t="shared" si="8"/>
        <v>1.2501922837419959</v>
      </c>
      <c r="I320" s="282"/>
      <c r="J320" s="292"/>
      <c r="K320" s="293"/>
      <c r="L320" s="294"/>
      <c r="M320" s="295"/>
      <c r="N320" s="96"/>
      <c r="O320" s="96"/>
      <c r="P320" s="296"/>
      <c r="Q320" s="282"/>
    </row>
    <row r="321" spans="2:17" ht="21.95" customHeight="1">
      <c r="B321" s="43" t="s">
        <v>754</v>
      </c>
      <c r="C321" s="275" t="s">
        <v>1289</v>
      </c>
      <c r="D321" s="41" t="s">
        <v>755</v>
      </c>
      <c r="E321" s="60"/>
      <c r="F321" s="42"/>
      <c r="G321" s="42">
        <v>541566</v>
      </c>
      <c r="H321" s="291">
        <f t="shared" si="8"/>
        <v>4.1028461060536904E-2</v>
      </c>
      <c r="I321" s="282"/>
      <c r="J321" s="292"/>
      <c r="K321" s="293"/>
      <c r="L321" s="294"/>
      <c r="M321" s="295"/>
      <c r="N321" s="96"/>
      <c r="O321" s="96"/>
      <c r="P321" s="296"/>
      <c r="Q321" s="282"/>
    </row>
    <row r="322" spans="2:17" ht="21.95" customHeight="1">
      <c r="B322" s="43" t="s">
        <v>756</v>
      </c>
      <c r="C322" s="275" t="s">
        <v>1284</v>
      </c>
      <c r="D322" s="41" t="s">
        <v>757</v>
      </c>
      <c r="E322" s="60" t="s">
        <v>239</v>
      </c>
      <c r="F322" s="42">
        <v>7358</v>
      </c>
      <c r="G322" s="42">
        <v>13941</v>
      </c>
      <c r="H322" s="291">
        <f t="shared" si="8"/>
        <v>1.0561552528130366E-3</v>
      </c>
      <c r="I322" s="282"/>
      <c r="J322" s="292"/>
      <c r="K322" s="293"/>
      <c r="L322" s="294"/>
      <c r="M322" s="295"/>
      <c r="N322" s="96"/>
      <c r="O322" s="96"/>
      <c r="P322" s="296"/>
      <c r="Q322" s="282"/>
    </row>
    <row r="323" spans="2:17" ht="21.95" customHeight="1">
      <c r="B323" s="43" t="s">
        <v>758</v>
      </c>
      <c r="C323" s="275" t="s">
        <v>1289</v>
      </c>
      <c r="D323" s="41" t="s">
        <v>759</v>
      </c>
      <c r="E323" s="60" t="s">
        <v>14</v>
      </c>
      <c r="F323" s="42">
        <v>351278</v>
      </c>
      <c r="G323" s="42">
        <v>2082571</v>
      </c>
      <c r="H323" s="291">
        <f t="shared" si="8"/>
        <v>0.15777335205552678</v>
      </c>
      <c r="I323" s="282"/>
      <c r="J323" s="433"/>
      <c r="K323" s="433"/>
      <c r="L323" s="433"/>
      <c r="M323" s="433"/>
      <c r="N323" s="433"/>
      <c r="O323" s="92"/>
      <c r="P323" s="296"/>
      <c r="Q323" s="282"/>
    </row>
    <row r="324" spans="2:17" ht="21.95" customHeight="1">
      <c r="B324" s="43" t="s">
        <v>760</v>
      </c>
      <c r="C324" s="275" t="s">
        <v>1289</v>
      </c>
      <c r="D324" s="41" t="s">
        <v>761</v>
      </c>
      <c r="E324" s="60"/>
      <c r="F324" s="42"/>
      <c r="G324" s="42">
        <v>486122</v>
      </c>
      <c r="H324" s="291">
        <f t="shared" si="8"/>
        <v>3.682808290710702E-2</v>
      </c>
      <c r="I324" s="282"/>
      <c r="J324" s="282"/>
      <c r="K324" s="297"/>
      <c r="L324" s="282"/>
      <c r="M324" s="297"/>
      <c r="N324" s="97"/>
      <c r="O324" s="97"/>
      <c r="P324" s="282"/>
      <c r="Q324" s="282"/>
    </row>
    <row r="325" spans="2:17" ht="21.95" customHeight="1">
      <c r="B325" s="43" t="s">
        <v>762</v>
      </c>
      <c r="C325" s="275" t="s">
        <v>1289</v>
      </c>
      <c r="D325" s="41" t="s">
        <v>763</v>
      </c>
      <c r="E325" s="60" t="s">
        <v>35</v>
      </c>
      <c r="F325" s="42">
        <v>15516</v>
      </c>
      <c r="G325" s="42">
        <v>155814</v>
      </c>
      <c r="H325" s="291">
        <f t="shared" si="8"/>
        <v>1.1804302027244135E-2</v>
      </c>
      <c r="I325" s="282"/>
      <c r="J325" s="282"/>
      <c r="K325" s="297"/>
      <c r="L325" s="282"/>
      <c r="M325" s="297"/>
      <c r="N325" s="97"/>
      <c r="O325" s="97"/>
      <c r="P325" s="282"/>
      <c r="Q325" s="282"/>
    </row>
    <row r="326" spans="2:17" ht="21.95" customHeight="1">
      <c r="B326" s="43" t="s">
        <v>764</v>
      </c>
      <c r="C326" s="275" t="s">
        <v>1289</v>
      </c>
      <c r="D326" s="41" t="s">
        <v>765</v>
      </c>
      <c r="E326" s="60" t="s">
        <v>35</v>
      </c>
      <c r="F326" s="42">
        <v>19</v>
      </c>
      <c r="G326" s="42">
        <v>814</v>
      </c>
      <c r="H326" s="291">
        <f t="shared" ref="H326:H349" si="10">G326/$G$349*100</f>
        <v>6.1667769585382106E-5</v>
      </c>
      <c r="I326" s="282"/>
      <c r="J326" s="282"/>
      <c r="K326" s="297"/>
      <c r="L326" s="282"/>
      <c r="M326" s="297"/>
      <c r="N326" s="97"/>
      <c r="O326" s="97"/>
      <c r="P326" s="282"/>
      <c r="Q326" s="282"/>
    </row>
    <row r="327" spans="2:17" ht="21.95" customHeight="1">
      <c r="B327" s="43" t="s">
        <v>766</v>
      </c>
      <c r="C327" s="275" t="s">
        <v>1289</v>
      </c>
      <c r="D327" s="41" t="s">
        <v>767</v>
      </c>
      <c r="E327" s="60" t="s">
        <v>35</v>
      </c>
      <c r="F327" s="42">
        <v>474885</v>
      </c>
      <c r="G327" s="42">
        <v>4945159</v>
      </c>
      <c r="H327" s="291">
        <f t="shared" si="10"/>
        <v>0.37463995795464194</v>
      </c>
      <c r="I327" s="282"/>
      <c r="J327" s="282"/>
      <c r="K327" s="297"/>
      <c r="L327" s="282"/>
      <c r="M327" s="297"/>
      <c r="N327" s="97"/>
      <c r="O327" s="97"/>
      <c r="P327" s="282"/>
      <c r="Q327" s="282"/>
    </row>
    <row r="328" spans="2:17" ht="21.95" customHeight="1">
      <c r="B328" s="43" t="s">
        <v>768</v>
      </c>
      <c r="C328" s="275" t="s">
        <v>1284</v>
      </c>
      <c r="D328" s="41" t="s">
        <v>769</v>
      </c>
      <c r="E328" s="60" t="s">
        <v>35</v>
      </c>
      <c r="F328" s="42">
        <v>59</v>
      </c>
      <c r="G328" s="42">
        <v>1521</v>
      </c>
      <c r="H328" s="291">
        <f t="shared" si="10"/>
        <v>1.1522933358644493E-4</v>
      </c>
      <c r="I328" s="282"/>
      <c r="J328" s="282"/>
      <c r="K328" s="297"/>
      <c r="L328" s="282"/>
      <c r="M328" s="297"/>
      <c r="N328" s="97"/>
      <c r="O328" s="97"/>
      <c r="P328" s="282"/>
      <c r="Q328" s="282"/>
    </row>
    <row r="329" spans="2:17" ht="21.95" customHeight="1">
      <c r="B329" s="43" t="s">
        <v>770</v>
      </c>
      <c r="C329" s="275" t="s">
        <v>1284</v>
      </c>
      <c r="D329" s="41" t="s">
        <v>771</v>
      </c>
      <c r="E329" s="60" t="s">
        <v>35</v>
      </c>
      <c r="F329" s="42">
        <v>131067</v>
      </c>
      <c r="G329" s="42">
        <v>546222</v>
      </c>
      <c r="H329" s="291">
        <f t="shared" si="10"/>
        <v>4.1381194641850839E-2</v>
      </c>
      <c r="I329" s="282"/>
      <c r="J329" s="282"/>
      <c r="K329" s="297"/>
      <c r="L329" s="282"/>
      <c r="M329" s="297"/>
      <c r="N329" s="97"/>
      <c r="O329" s="97"/>
      <c r="P329" s="282"/>
      <c r="Q329" s="282"/>
    </row>
    <row r="330" spans="2:17" ht="21.95" customHeight="1">
      <c r="B330" s="43" t="s">
        <v>772</v>
      </c>
      <c r="C330" s="275" t="s">
        <v>1289</v>
      </c>
      <c r="D330" s="41" t="s">
        <v>773</v>
      </c>
      <c r="E330" s="60" t="s">
        <v>35</v>
      </c>
      <c r="F330" s="42">
        <v>16610</v>
      </c>
      <c r="G330" s="42">
        <v>96774</v>
      </c>
      <c r="H330" s="291">
        <f t="shared" si="10"/>
        <v>7.3314947590365697E-3</v>
      </c>
      <c r="I330" s="282"/>
      <c r="J330" s="282"/>
      <c r="K330" s="297"/>
      <c r="L330" s="282"/>
      <c r="M330" s="297"/>
      <c r="N330" s="97"/>
      <c r="O330" s="97"/>
      <c r="P330" s="282"/>
      <c r="Q330" s="282"/>
    </row>
    <row r="331" spans="2:17" ht="21.95" customHeight="1">
      <c r="B331" s="43" t="s">
        <v>774</v>
      </c>
      <c r="C331" s="275" t="s">
        <v>1289</v>
      </c>
      <c r="D331" s="41" t="s">
        <v>775</v>
      </c>
      <c r="E331" s="60" t="s">
        <v>35</v>
      </c>
      <c r="F331" s="42">
        <v>9492</v>
      </c>
      <c r="G331" s="42">
        <v>227358</v>
      </c>
      <c r="H331" s="291">
        <f t="shared" si="10"/>
        <v>1.7224398964856637E-2</v>
      </c>
      <c r="I331" s="282"/>
      <c r="J331" s="282"/>
      <c r="K331" s="297"/>
      <c r="L331" s="282"/>
      <c r="M331" s="297"/>
      <c r="N331" s="97"/>
      <c r="O331" s="97"/>
      <c r="P331" s="282"/>
      <c r="Q331" s="282"/>
    </row>
    <row r="332" spans="2:17" ht="21.95" customHeight="1">
      <c r="B332" s="43" t="s">
        <v>776</v>
      </c>
      <c r="C332" s="275" t="s">
        <v>1289</v>
      </c>
      <c r="D332" s="41" t="s">
        <v>777</v>
      </c>
      <c r="E332" s="60"/>
      <c r="F332" s="42"/>
      <c r="G332" s="42">
        <v>1071221</v>
      </c>
      <c r="H332" s="291">
        <f t="shared" si="10"/>
        <v>8.1154557497570751E-2</v>
      </c>
      <c r="I332" s="282"/>
      <c r="J332" s="282"/>
      <c r="K332" s="297"/>
      <c r="L332" s="282"/>
      <c r="M332" s="297"/>
      <c r="N332" s="97"/>
      <c r="O332" s="97"/>
      <c r="P332" s="282"/>
      <c r="Q332" s="282"/>
    </row>
    <row r="333" spans="2:17" ht="21.95" customHeight="1">
      <c r="B333" s="43" t="s">
        <v>778</v>
      </c>
      <c r="C333" s="275" t="s">
        <v>1284</v>
      </c>
      <c r="D333" s="41" t="s">
        <v>779</v>
      </c>
      <c r="E333" s="60"/>
      <c r="F333" s="42"/>
      <c r="G333" s="42">
        <v>422636</v>
      </c>
      <c r="H333" s="291">
        <f t="shared" si="10"/>
        <v>3.2018451433031385E-2</v>
      </c>
      <c r="I333" s="282"/>
      <c r="J333" s="282"/>
      <c r="K333" s="297"/>
      <c r="L333" s="282"/>
      <c r="M333" s="297"/>
      <c r="N333" s="97"/>
      <c r="O333" s="97"/>
      <c r="P333" s="282"/>
      <c r="Q333" s="282"/>
    </row>
    <row r="334" spans="2:17" ht="21.95" customHeight="1">
      <c r="B334" s="43" t="s">
        <v>780</v>
      </c>
      <c r="C334" s="275" t="s">
        <v>1292</v>
      </c>
      <c r="D334" s="41" t="s">
        <v>781</v>
      </c>
      <c r="E334" s="60" t="s">
        <v>695</v>
      </c>
      <c r="F334" s="42">
        <v>2401</v>
      </c>
      <c r="G334" s="42">
        <v>38045</v>
      </c>
      <c r="H334" s="291">
        <f t="shared" si="10"/>
        <v>2.8822485182750145E-3</v>
      </c>
      <c r="I334" s="282"/>
      <c r="J334" s="282"/>
      <c r="K334" s="297"/>
      <c r="L334" s="282"/>
      <c r="M334" s="297"/>
      <c r="N334" s="97"/>
      <c r="O334" s="97"/>
      <c r="P334" s="282"/>
      <c r="Q334" s="282"/>
    </row>
    <row r="335" spans="2:17" ht="21.95" customHeight="1">
      <c r="B335" s="43" t="s">
        <v>782</v>
      </c>
      <c r="C335" s="275" t="s">
        <v>1289</v>
      </c>
      <c r="D335" s="41" t="s">
        <v>783</v>
      </c>
      <c r="E335" s="60"/>
      <c r="F335" s="42"/>
      <c r="G335" s="42">
        <v>785482</v>
      </c>
      <c r="H335" s="291">
        <f t="shared" si="10"/>
        <v>5.9507276399834275E-2</v>
      </c>
      <c r="I335" s="282"/>
      <c r="J335" s="282"/>
      <c r="K335" s="297"/>
      <c r="L335" s="282"/>
      <c r="M335" s="297"/>
      <c r="N335" s="97"/>
      <c r="O335" s="97"/>
      <c r="P335" s="282"/>
      <c r="Q335" s="282"/>
    </row>
    <row r="336" spans="2:17" ht="21.95" customHeight="1">
      <c r="B336" s="43" t="s">
        <v>784</v>
      </c>
      <c r="C336" s="275" t="s">
        <v>1284</v>
      </c>
      <c r="D336" s="41" t="s">
        <v>785</v>
      </c>
      <c r="E336" s="60"/>
      <c r="F336" s="42"/>
      <c r="G336" s="42">
        <v>624254</v>
      </c>
      <c r="H336" s="291">
        <f t="shared" si="10"/>
        <v>4.7292815521809729E-2</v>
      </c>
      <c r="I336" s="282"/>
      <c r="J336" s="282"/>
      <c r="K336" s="297"/>
      <c r="L336" s="282"/>
      <c r="M336" s="297"/>
      <c r="N336" s="97"/>
      <c r="O336" s="97"/>
      <c r="P336" s="282"/>
      <c r="Q336" s="282"/>
    </row>
    <row r="337" spans="2:17" ht="21.95" customHeight="1">
      <c r="B337" s="43" t="s">
        <v>786</v>
      </c>
      <c r="C337" s="275" t="s">
        <v>1292</v>
      </c>
      <c r="D337" s="41" t="s">
        <v>787</v>
      </c>
      <c r="E337" s="60" t="s">
        <v>695</v>
      </c>
      <c r="F337" s="42">
        <v>12449</v>
      </c>
      <c r="G337" s="42">
        <v>26606</v>
      </c>
      <c r="H337" s="291">
        <f t="shared" si="10"/>
        <v>2.0156421100597987E-3</v>
      </c>
      <c r="I337" s="282"/>
      <c r="J337" s="282"/>
      <c r="K337" s="297"/>
      <c r="L337" s="282"/>
      <c r="M337" s="297"/>
      <c r="N337" s="97"/>
      <c r="O337" s="97"/>
      <c r="P337" s="282"/>
      <c r="Q337" s="282"/>
    </row>
    <row r="338" spans="2:17" ht="21.95" customHeight="1">
      <c r="B338" s="43" t="s">
        <v>788</v>
      </c>
      <c r="C338" s="275" t="s">
        <v>1289</v>
      </c>
      <c r="D338" s="41" t="s">
        <v>789</v>
      </c>
      <c r="E338" s="60" t="s">
        <v>35</v>
      </c>
      <c r="F338" s="42">
        <v>1598</v>
      </c>
      <c r="G338" s="42">
        <v>2839998</v>
      </c>
      <c r="H338" s="291">
        <f t="shared" si="10"/>
        <v>0.21515521165472482</v>
      </c>
      <c r="I338" s="282"/>
      <c r="J338" s="282"/>
      <c r="K338" s="297"/>
      <c r="L338" s="282"/>
      <c r="M338" s="297"/>
      <c r="N338" s="97"/>
      <c r="O338" s="97"/>
      <c r="P338" s="282"/>
      <c r="Q338" s="282"/>
    </row>
    <row r="339" spans="2:17" ht="21.95" customHeight="1">
      <c r="B339" s="43" t="s">
        <v>790</v>
      </c>
      <c r="C339" s="275" t="s">
        <v>1284</v>
      </c>
      <c r="D339" s="41" t="s">
        <v>791</v>
      </c>
      <c r="E339" s="60" t="s">
        <v>35</v>
      </c>
      <c r="F339" s="42">
        <v>43</v>
      </c>
      <c r="G339" s="42">
        <v>12011</v>
      </c>
      <c r="H339" s="291">
        <f t="shared" si="10"/>
        <v>9.0994051657251147E-4</v>
      </c>
      <c r="I339" s="282"/>
      <c r="J339" s="282"/>
      <c r="K339" s="297"/>
      <c r="L339" s="282"/>
      <c r="M339" s="297"/>
      <c r="N339" s="97"/>
      <c r="O339" s="97"/>
      <c r="P339" s="282"/>
      <c r="Q339" s="282"/>
    </row>
    <row r="340" spans="2:17" ht="21.95" customHeight="1">
      <c r="B340" s="43" t="s">
        <v>792</v>
      </c>
      <c r="C340" s="275" t="s">
        <v>1289</v>
      </c>
      <c r="D340" s="41" t="s">
        <v>793</v>
      </c>
      <c r="E340" s="60"/>
      <c r="F340" s="42"/>
      <c r="G340" s="42">
        <v>552</v>
      </c>
      <c r="H340" s="291">
        <f t="shared" si="10"/>
        <v>4.1818929743404077E-5</v>
      </c>
      <c r="I340" s="282"/>
      <c r="J340" s="282"/>
      <c r="K340" s="297"/>
      <c r="L340" s="282"/>
      <c r="M340" s="297"/>
      <c r="N340" s="97"/>
      <c r="O340" s="97"/>
      <c r="P340" s="282"/>
      <c r="Q340" s="282"/>
    </row>
    <row r="341" spans="2:17" ht="21.95" customHeight="1">
      <c r="B341" s="43" t="s">
        <v>794</v>
      </c>
      <c r="C341" s="275" t="s">
        <v>1284</v>
      </c>
      <c r="D341" s="41" t="s">
        <v>795</v>
      </c>
      <c r="E341" s="60"/>
      <c r="F341" s="42"/>
      <c r="G341" s="42">
        <v>552</v>
      </c>
      <c r="H341" s="291">
        <f t="shared" si="10"/>
        <v>4.1818929743404077E-5</v>
      </c>
      <c r="I341" s="282"/>
      <c r="J341" s="282"/>
      <c r="K341" s="297"/>
      <c r="L341" s="282"/>
      <c r="M341" s="297"/>
      <c r="N341" s="97"/>
      <c r="O341" s="97"/>
      <c r="P341" s="282"/>
      <c r="Q341" s="282"/>
    </row>
    <row r="342" spans="2:17" ht="21.95" customHeight="1">
      <c r="B342" s="43" t="s">
        <v>798</v>
      </c>
      <c r="C342" s="275" t="s">
        <v>1289</v>
      </c>
      <c r="D342" s="41" t="s">
        <v>799</v>
      </c>
      <c r="E342" s="60" t="s">
        <v>35</v>
      </c>
      <c r="F342" s="42">
        <v>38079</v>
      </c>
      <c r="G342" s="42">
        <v>255403</v>
      </c>
      <c r="H342" s="291">
        <f t="shared" si="10"/>
        <v>1.9349058176185926E-2</v>
      </c>
      <c r="I342" s="282"/>
      <c r="J342" s="282"/>
      <c r="K342" s="297"/>
      <c r="L342" s="282"/>
      <c r="M342" s="297"/>
      <c r="N342" s="97"/>
      <c r="O342" s="97"/>
      <c r="P342" s="282"/>
      <c r="Q342" s="282"/>
    </row>
    <row r="343" spans="2:17" ht="21.95" customHeight="1">
      <c r="B343" s="43" t="s">
        <v>800</v>
      </c>
      <c r="C343" s="275" t="s">
        <v>1284</v>
      </c>
      <c r="D343" s="41" t="s">
        <v>801</v>
      </c>
      <c r="E343" s="60" t="s">
        <v>35</v>
      </c>
      <c r="F343" s="42">
        <v>13387</v>
      </c>
      <c r="G343" s="42">
        <v>126023</v>
      </c>
      <c r="H343" s="291">
        <f t="shared" si="10"/>
        <v>9.5473677229221225E-3</v>
      </c>
      <c r="I343" s="282"/>
      <c r="J343" s="282"/>
      <c r="K343" s="297"/>
      <c r="L343" s="282"/>
      <c r="M343" s="297"/>
      <c r="N343" s="97"/>
      <c r="O343" s="97"/>
      <c r="P343" s="282"/>
      <c r="Q343" s="282"/>
    </row>
    <row r="344" spans="2:17" ht="21.95" customHeight="1">
      <c r="B344" s="43" t="s">
        <v>802</v>
      </c>
      <c r="C344" s="275" t="s">
        <v>1284</v>
      </c>
      <c r="D344" s="41" t="s">
        <v>803</v>
      </c>
      <c r="E344" s="60" t="s">
        <v>35</v>
      </c>
      <c r="F344" s="42">
        <v>24692</v>
      </c>
      <c r="G344" s="42">
        <v>129380</v>
      </c>
      <c r="H344" s="291">
        <f t="shared" si="10"/>
        <v>9.8016904532638033E-3</v>
      </c>
      <c r="I344" s="282"/>
      <c r="J344" s="282"/>
      <c r="K344" s="297"/>
      <c r="L344" s="282"/>
      <c r="M344" s="297"/>
      <c r="N344" s="97"/>
      <c r="O344" s="97"/>
      <c r="P344" s="282"/>
      <c r="Q344" s="282"/>
    </row>
    <row r="345" spans="2:17" ht="21.95" customHeight="1">
      <c r="B345" s="43" t="s">
        <v>804</v>
      </c>
      <c r="C345" s="275" t="s">
        <v>1289</v>
      </c>
      <c r="D345" s="41" t="s">
        <v>805</v>
      </c>
      <c r="E345" s="60" t="s">
        <v>35</v>
      </c>
      <c r="F345" s="42">
        <v>136</v>
      </c>
      <c r="G345" s="42">
        <v>1709</v>
      </c>
      <c r="H345" s="291">
        <f t="shared" si="10"/>
        <v>1.2947201255702459E-4</v>
      </c>
      <c r="I345" s="282"/>
      <c r="J345" s="282"/>
      <c r="K345" s="297"/>
      <c r="L345" s="282"/>
      <c r="M345" s="297"/>
      <c r="N345" s="97"/>
      <c r="O345" s="97"/>
      <c r="P345" s="282"/>
      <c r="Q345" s="282"/>
    </row>
    <row r="346" spans="2:17" ht="21.95" customHeight="1">
      <c r="B346" s="33" t="s">
        <v>806</v>
      </c>
      <c r="C346" s="277" t="s">
        <v>1294</v>
      </c>
      <c r="D346" s="31" t="s">
        <v>807</v>
      </c>
      <c r="E346" s="58"/>
      <c r="F346" s="32"/>
      <c r="G346" s="32">
        <v>200408087</v>
      </c>
      <c r="H346" s="94">
        <f t="shared" si="10"/>
        <v>15.182702373664878</v>
      </c>
      <c r="I346" s="282"/>
      <c r="J346" s="282"/>
      <c r="K346" s="297"/>
      <c r="L346" s="282"/>
      <c r="M346" s="297"/>
      <c r="N346" s="97"/>
      <c r="O346" s="97"/>
      <c r="P346" s="282"/>
      <c r="Q346" s="282"/>
    </row>
    <row r="347" spans="2:17" ht="21.95" customHeight="1">
      <c r="B347" s="38" t="s">
        <v>808</v>
      </c>
      <c r="C347" s="274" t="s">
        <v>1295</v>
      </c>
      <c r="D347" s="36" t="s">
        <v>809</v>
      </c>
      <c r="E347" s="59"/>
      <c r="F347" s="37"/>
      <c r="G347" s="37">
        <v>195189556</v>
      </c>
      <c r="H347" s="95">
        <f t="shared" si="10"/>
        <v>14.787352045308399</v>
      </c>
      <c r="I347" s="282"/>
      <c r="J347" s="282"/>
      <c r="K347" s="297"/>
      <c r="L347" s="282"/>
      <c r="M347" s="297"/>
      <c r="N347" s="97"/>
      <c r="O347" s="97"/>
      <c r="P347" s="282"/>
      <c r="Q347" s="282"/>
    </row>
    <row r="348" spans="2:17" ht="21.95" customHeight="1" thickBot="1">
      <c r="B348" s="139" t="s">
        <v>810</v>
      </c>
      <c r="C348" s="278" t="s">
        <v>1295</v>
      </c>
      <c r="D348" s="140" t="s">
        <v>1301</v>
      </c>
      <c r="E348" s="141" t="s">
        <v>35</v>
      </c>
      <c r="F348" s="142">
        <v>348</v>
      </c>
      <c r="G348" s="142">
        <v>70221</v>
      </c>
      <c r="H348" s="143">
        <f t="shared" si="10"/>
        <v>5.3198678723035834E-3</v>
      </c>
      <c r="I348" s="282"/>
      <c r="J348" s="282"/>
      <c r="K348" s="297"/>
      <c r="L348" s="282"/>
      <c r="M348" s="297"/>
      <c r="N348" s="97"/>
      <c r="O348" s="97"/>
      <c r="P348" s="282"/>
      <c r="Q348" s="282"/>
    </row>
    <row r="349" spans="2:17" ht="21.95" customHeight="1" thickBot="1">
      <c r="B349" s="101" t="s">
        <v>1279</v>
      </c>
      <c r="C349" s="135"/>
      <c r="D349" s="135"/>
      <c r="E349" s="136"/>
      <c r="F349" s="137"/>
      <c r="G349" s="137">
        <f>G6+G29+G46+G27+G51+G55+G82+G190+G285+G346</f>
        <v>1319976392</v>
      </c>
      <c r="H349" s="138">
        <f t="shared" si="10"/>
        <v>100</v>
      </c>
      <c r="I349" s="282"/>
      <c r="J349" s="282"/>
      <c r="K349" s="297"/>
      <c r="L349" s="282"/>
      <c r="M349" s="297"/>
      <c r="N349" s="97"/>
      <c r="O349" s="97"/>
      <c r="P349" s="282"/>
      <c r="Q349" s="282"/>
    </row>
    <row r="350" spans="2:17" ht="21.95" customHeight="1">
      <c r="B350" s="282"/>
      <c r="C350" s="297"/>
      <c r="D350" s="282"/>
      <c r="E350" s="297"/>
      <c r="F350" s="97"/>
      <c r="G350" s="97"/>
      <c r="H350" s="282"/>
      <c r="J350" s="282"/>
      <c r="K350" s="297"/>
      <c r="L350" s="282"/>
      <c r="M350" s="297"/>
      <c r="N350" s="97"/>
      <c r="O350" s="97"/>
      <c r="P350" s="282"/>
    </row>
    <row r="358" spans="6:7" ht="21.95" customHeight="1">
      <c r="F358" s="28"/>
      <c r="G358" s="28"/>
    </row>
    <row r="359" spans="6:7" ht="21.95" customHeight="1">
      <c r="F359" s="28"/>
      <c r="G359" s="28"/>
    </row>
    <row r="360" spans="6:7" ht="21.95" customHeight="1">
      <c r="F360" s="28"/>
      <c r="G360" s="28"/>
    </row>
    <row r="361" spans="6:7" ht="21.95" customHeight="1">
      <c r="F361" s="28"/>
      <c r="G361" s="28"/>
    </row>
    <row r="362" spans="6:7" ht="21.95" customHeight="1">
      <c r="F362" s="28"/>
      <c r="G362" s="28"/>
    </row>
    <row r="363" spans="6:7" ht="21.95" customHeight="1">
      <c r="F363" s="28"/>
      <c r="G363" s="28"/>
    </row>
    <row r="364" spans="6:7" ht="21.95" customHeight="1">
      <c r="F364" s="28"/>
      <c r="G364" s="28"/>
    </row>
    <row r="365" spans="6:7" ht="21.95" customHeight="1">
      <c r="F365" s="28"/>
      <c r="G365" s="28"/>
    </row>
    <row r="366" spans="6:7" ht="21.95" customHeight="1">
      <c r="F366" s="28"/>
      <c r="G366" s="28"/>
    </row>
    <row r="367" spans="6:7" ht="21.95" customHeight="1">
      <c r="F367" s="28"/>
      <c r="G367" s="28"/>
    </row>
    <row r="368" spans="6:7" ht="21.95" customHeight="1">
      <c r="F368" s="28"/>
      <c r="G368" s="28"/>
    </row>
    <row r="369" spans="6:7" ht="21.95" customHeight="1">
      <c r="F369" s="28"/>
      <c r="G369" s="28"/>
    </row>
    <row r="370" spans="6:7" ht="21.95" customHeight="1">
      <c r="F370" s="28"/>
      <c r="G370" s="28"/>
    </row>
    <row r="371" spans="6:7" ht="21.95" customHeight="1">
      <c r="F371" s="28"/>
      <c r="G371" s="28"/>
    </row>
    <row r="372" spans="6:7" ht="21.95" customHeight="1">
      <c r="F372" s="28"/>
      <c r="G372" s="28"/>
    </row>
    <row r="373" spans="6:7" ht="21.95" customHeight="1">
      <c r="F373" s="28"/>
      <c r="G373" s="28"/>
    </row>
    <row r="374" spans="6:7" ht="21.95" customHeight="1">
      <c r="F374" s="28"/>
      <c r="G374" s="28"/>
    </row>
    <row r="375" spans="6:7" ht="21.95" customHeight="1">
      <c r="F375" s="28"/>
      <c r="G375" s="28"/>
    </row>
    <row r="376" spans="6:7" ht="21.95" customHeight="1">
      <c r="F376" s="28"/>
      <c r="G376" s="28"/>
    </row>
    <row r="377" spans="6:7" ht="21.95" customHeight="1">
      <c r="F377" s="28"/>
      <c r="G377" s="28"/>
    </row>
    <row r="378" spans="6:7" ht="21.95" customHeight="1">
      <c r="F378" s="28"/>
      <c r="G378" s="28"/>
    </row>
    <row r="379" spans="6:7" ht="21.95" customHeight="1">
      <c r="F379" s="28"/>
      <c r="G379" s="28"/>
    </row>
    <row r="380" spans="6:7" ht="21.95" customHeight="1">
      <c r="F380" s="28"/>
      <c r="G380" s="28"/>
    </row>
    <row r="381" spans="6:7" ht="21.95" customHeight="1">
      <c r="F381" s="28"/>
      <c r="G381" s="28"/>
    </row>
    <row r="382" spans="6:7" ht="21.95" customHeight="1">
      <c r="F382" s="28"/>
      <c r="G382" s="28"/>
    </row>
    <row r="383" spans="6:7" ht="21.95" customHeight="1">
      <c r="F383" s="28"/>
      <c r="G383" s="28"/>
    </row>
    <row r="384" spans="6:7" ht="21.95" customHeight="1">
      <c r="F384" s="28"/>
      <c r="G384" s="28"/>
    </row>
    <row r="385" spans="2:7" ht="21.95" customHeight="1">
      <c r="F385" s="28"/>
      <c r="G385" s="28"/>
    </row>
    <row r="386" spans="2:7" ht="21.95" customHeight="1">
      <c r="F386" s="28"/>
      <c r="G386" s="28"/>
    </row>
    <row r="387" spans="2:7" ht="21.95" customHeight="1">
      <c r="F387" s="28"/>
      <c r="G387" s="28"/>
    </row>
    <row r="388" spans="2:7" ht="21.95" customHeight="1">
      <c r="F388" s="28"/>
      <c r="G388" s="28"/>
    </row>
    <row r="389" spans="2:7" ht="21.95" customHeight="1">
      <c r="F389" s="28"/>
      <c r="G389" s="28"/>
    </row>
    <row r="390" spans="2:7" ht="21.95" customHeight="1">
      <c r="F390" s="28"/>
      <c r="G390" s="28"/>
    </row>
    <row r="391" spans="2:7" ht="21.95" customHeight="1">
      <c r="F391" s="28"/>
      <c r="G391" s="28"/>
    </row>
    <row r="392" spans="2:7" ht="21.95" customHeight="1">
      <c r="F392" s="28"/>
      <c r="G392" s="28"/>
    </row>
    <row r="393" spans="2:7" ht="21.95" customHeight="1">
      <c r="F393" s="28"/>
      <c r="G393" s="28"/>
    </row>
    <row r="394" spans="2:7" ht="21.95" customHeight="1">
      <c r="F394" s="28"/>
      <c r="G394" s="28"/>
    </row>
    <row r="395" spans="2:7" ht="21.95" customHeight="1">
      <c r="F395" s="28"/>
      <c r="G395" s="28"/>
    </row>
    <row r="396" spans="2:7" ht="21.95" customHeight="1">
      <c r="F396" s="28"/>
      <c r="G396" s="28"/>
    </row>
    <row r="397" spans="2:7" ht="21.95" customHeight="1">
      <c r="F397" s="28"/>
      <c r="G397" s="28"/>
    </row>
    <row r="398" spans="2:7" ht="21.95" customHeight="1">
      <c r="B398" s="298"/>
      <c r="C398" s="299"/>
      <c r="D398" s="300"/>
      <c r="E398" s="301"/>
      <c r="F398" s="26"/>
      <c r="G398" s="26"/>
    </row>
    <row r="399" spans="2:7" ht="21.95" customHeight="1">
      <c r="B399" s="298"/>
      <c r="C399" s="299"/>
      <c r="D399" s="300"/>
      <c r="E399" s="301"/>
      <c r="F399" s="26"/>
      <c r="G399" s="26"/>
    </row>
    <row r="400" spans="2:7" ht="21.95" customHeight="1">
      <c r="B400" s="298"/>
      <c r="C400" s="299"/>
      <c r="D400" s="300"/>
      <c r="E400" s="301"/>
      <c r="F400" s="26"/>
      <c r="G400" s="26"/>
    </row>
    <row r="401" spans="2:7" ht="21.95" customHeight="1">
      <c r="B401" s="298"/>
      <c r="C401" s="299"/>
      <c r="D401" s="300"/>
      <c r="E401" s="301"/>
      <c r="F401" s="26"/>
      <c r="G401" s="26"/>
    </row>
    <row r="402" spans="2:7" ht="21.95" customHeight="1">
      <c r="B402" s="298"/>
      <c r="C402" s="299"/>
      <c r="D402" s="300"/>
      <c r="E402" s="301"/>
      <c r="F402" s="26"/>
      <c r="G402" s="26"/>
    </row>
    <row r="403" spans="2:7" ht="21.95" customHeight="1">
      <c r="B403" s="298"/>
      <c r="C403" s="299"/>
      <c r="D403" s="300"/>
      <c r="E403" s="301"/>
      <c r="F403" s="26"/>
      <c r="G403" s="26"/>
    </row>
    <row r="404" spans="2:7" ht="21.95" customHeight="1">
      <c r="B404" s="298"/>
      <c r="C404" s="299"/>
      <c r="D404" s="300"/>
      <c r="E404" s="301"/>
      <c r="F404" s="26"/>
      <c r="G404" s="26"/>
    </row>
    <row r="405" spans="2:7" ht="21.95" customHeight="1">
      <c r="B405" s="301"/>
      <c r="C405" s="301"/>
      <c r="D405" s="301"/>
      <c r="E405" s="301"/>
      <c r="F405" s="26"/>
      <c r="G405" s="26"/>
    </row>
    <row r="406" spans="2:7" ht="21.95" customHeight="1">
      <c r="B406" s="298"/>
      <c r="C406" s="299"/>
      <c r="D406" s="300"/>
      <c r="E406" s="301"/>
      <c r="F406" s="26"/>
      <c r="G406" s="26"/>
    </row>
    <row r="407" spans="2:7" ht="21.95" customHeight="1">
      <c r="B407" s="298"/>
      <c r="C407" s="299"/>
      <c r="D407" s="300"/>
      <c r="E407" s="301"/>
      <c r="F407" s="26"/>
      <c r="G407" s="26"/>
    </row>
    <row r="408" spans="2:7" ht="21.95" customHeight="1">
      <c r="B408" s="298"/>
      <c r="C408" s="299"/>
      <c r="D408" s="300"/>
      <c r="E408" s="301"/>
      <c r="F408" s="26"/>
      <c r="G408" s="26"/>
    </row>
    <row r="409" spans="2:7" ht="21.95" customHeight="1">
      <c r="B409" s="298"/>
      <c r="C409" s="299"/>
      <c r="D409" s="300"/>
      <c r="E409" s="301"/>
      <c r="F409" s="26"/>
      <c r="G409" s="26"/>
    </row>
    <row r="410" spans="2:7" ht="21.95" customHeight="1">
      <c r="B410" s="301"/>
      <c r="C410" s="301"/>
      <c r="D410" s="301"/>
      <c r="E410" s="301"/>
      <c r="F410" s="27"/>
      <c r="G410" s="26"/>
    </row>
  </sheetData>
  <mergeCells count="2">
    <mergeCell ref="J308:N308"/>
    <mergeCell ref="J323:N323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5723-5961-4501-9703-FBBD009582B2}">
  <sheetPr>
    <pageSetUpPr fitToPage="1"/>
  </sheetPr>
  <dimension ref="A1:P380"/>
  <sheetViews>
    <sheetView zoomScaleNormal="100" workbookViewId="0">
      <selection activeCell="R10" sqref="R10"/>
    </sheetView>
  </sheetViews>
  <sheetFormatPr defaultRowHeight="21.95" customHeight="1"/>
  <cols>
    <col min="1" max="1" width="2" style="265" customWidth="1"/>
    <col min="2" max="2" width="11.75" style="265" customWidth="1"/>
    <col min="3" max="3" width="4.75" style="288" customWidth="1"/>
    <col min="4" max="4" width="32.125" style="265" customWidth="1"/>
    <col min="5" max="5" width="5.75" style="288" customWidth="1"/>
    <col min="6" max="6" width="12.875" style="24" customWidth="1"/>
    <col min="7" max="7" width="18.625" style="24" bestFit="1" customWidth="1"/>
    <col min="8" max="8" width="9" style="265"/>
    <col min="9" max="9" width="3.375" style="265" customWidth="1"/>
    <col min="10" max="10" width="12" style="265" bestFit="1" customWidth="1"/>
    <col min="11" max="11" width="5.25" style="265" bestFit="1" customWidth="1"/>
    <col min="12" max="12" width="35.375" style="265" bestFit="1" customWidth="1"/>
    <col min="13" max="13" width="6.5" style="288" bestFit="1" customWidth="1"/>
    <col min="14" max="14" width="11" style="24" bestFit="1" customWidth="1"/>
    <col min="15" max="15" width="16.625" style="24" bestFit="1" customWidth="1"/>
    <col min="16" max="16384" width="9" style="265"/>
  </cols>
  <sheetData>
    <row r="1" spans="1:16" s="254" customFormat="1" ht="21.95" customHeight="1">
      <c r="B1" s="253" t="s">
        <v>1311</v>
      </c>
      <c r="C1" s="252"/>
      <c r="D1" s="253"/>
      <c r="E1" s="252"/>
      <c r="F1" s="81"/>
      <c r="G1" s="81"/>
      <c r="H1" s="253"/>
      <c r="I1" s="253"/>
      <c r="J1" s="253"/>
      <c r="K1" s="253"/>
      <c r="L1" s="253"/>
      <c r="M1" s="252"/>
      <c r="N1" s="81"/>
      <c r="O1" s="81"/>
      <c r="P1" s="253"/>
    </row>
    <row r="2" spans="1:16" s="258" customFormat="1" ht="21.95" customHeight="1">
      <c r="B2" s="260"/>
      <c r="C2" s="256"/>
      <c r="D2" s="257"/>
      <c r="E2" s="256"/>
      <c r="F2" s="82"/>
      <c r="G2" s="82"/>
      <c r="H2" s="257"/>
      <c r="I2" s="257"/>
      <c r="J2" s="257"/>
      <c r="K2" s="257"/>
      <c r="L2" s="257"/>
      <c r="M2" s="256"/>
      <c r="N2" s="82"/>
      <c r="O2" s="82"/>
      <c r="P2" s="257"/>
    </row>
    <row r="3" spans="1:16" s="261" customFormat="1" ht="21.95" customHeight="1">
      <c r="B3" s="260" t="s">
        <v>1281</v>
      </c>
      <c r="C3" s="259"/>
      <c r="D3" s="260"/>
      <c r="E3" s="259"/>
      <c r="F3" s="83"/>
      <c r="G3" s="83"/>
      <c r="H3" s="260"/>
      <c r="I3" s="260"/>
      <c r="J3" s="260"/>
      <c r="K3" s="260"/>
      <c r="L3" s="260"/>
      <c r="M3" s="259"/>
      <c r="N3" s="83"/>
      <c r="O3" s="83"/>
      <c r="P3" s="260"/>
    </row>
    <row r="4" spans="1:16" ht="21.95" customHeight="1" thickBot="1">
      <c r="B4" s="302" t="s">
        <v>1</v>
      </c>
      <c r="C4" s="262"/>
      <c r="D4" s="263"/>
      <c r="E4" s="262"/>
      <c r="F4" s="98"/>
      <c r="G4" s="98"/>
      <c r="H4" s="264" t="s">
        <v>1254</v>
      </c>
      <c r="I4" s="282"/>
      <c r="J4" s="255" t="s">
        <v>1255</v>
      </c>
      <c r="K4" s="262"/>
      <c r="L4" s="263"/>
      <c r="M4" s="262"/>
      <c r="N4" s="85"/>
      <c r="O4" s="85"/>
      <c r="P4" s="303" t="s">
        <v>1254</v>
      </c>
    </row>
    <row r="5" spans="1:16" ht="21.95" customHeight="1" thickBot="1">
      <c r="A5" s="304"/>
      <c r="B5" s="271" t="s">
        <v>1256</v>
      </c>
      <c r="C5" s="271" t="s">
        <v>1257</v>
      </c>
      <c r="D5" s="267" t="s">
        <v>1258</v>
      </c>
      <c r="E5" s="267" t="s">
        <v>1259</v>
      </c>
      <c r="F5" s="132" t="s">
        <v>1260</v>
      </c>
      <c r="G5" s="132" t="s">
        <v>1261</v>
      </c>
      <c r="H5" s="268" t="s">
        <v>1262</v>
      </c>
      <c r="I5" s="282"/>
      <c r="J5" s="290" t="s">
        <v>1256</v>
      </c>
      <c r="K5" s="267" t="s">
        <v>1257</v>
      </c>
      <c r="L5" s="267" t="s">
        <v>1258</v>
      </c>
      <c r="M5" s="267" t="s">
        <v>1259</v>
      </c>
      <c r="N5" s="132" t="s">
        <v>1263</v>
      </c>
      <c r="O5" s="132" t="s">
        <v>1264</v>
      </c>
      <c r="P5" s="305" t="s">
        <v>1262</v>
      </c>
    </row>
    <row r="6" spans="1:16" ht="21.95" customHeight="1">
      <c r="A6" s="304"/>
      <c r="B6" s="158" t="s">
        <v>10</v>
      </c>
      <c r="C6" s="306" t="s">
        <v>1294</v>
      </c>
      <c r="D6" s="129" t="s">
        <v>11</v>
      </c>
      <c r="E6" s="133"/>
      <c r="F6" s="103"/>
      <c r="G6" s="103">
        <v>80946</v>
      </c>
      <c r="H6" s="134">
        <f t="shared" ref="H6:H69" si="0">G6/$G$148*100</f>
        <v>3.1981347856524893E-3</v>
      </c>
      <c r="I6" s="282"/>
      <c r="J6" s="128" t="s">
        <v>10</v>
      </c>
      <c r="K6" s="46">
        <v>1</v>
      </c>
      <c r="L6" s="129" t="s">
        <v>11</v>
      </c>
      <c r="M6" s="133"/>
      <c r="N6" s="103"/>
      <c r="O6" s="103">
        <v>18700981</v>
      </c>
      <c r="P6" s="157">
        <f>O6/$O$159*100</f>
        <v>2.1505760474615472</v>
      </c>
    </row>
    <row r="7" spans="1:16" ht="21.95" customHeight="1">
      <c r="A7" s="304"/>
      <c r="B7" s="395" t="s">
        <v>23</v>
      </c>
      <c r="C7" s="396" t="s">
        <v>1295</v>
      </c>
      <c r="D7" s="397" t="s">
        <v>24</v>
      </c>
      <c r="E7" s="398" t="s">
        <v>18</v>
      </c>
      <c r="F7" s="399">
        <v>3</v>
      </c>
      <c r="G7" s="399">
        <v>2791</v>
      </c>
      <c r="H7" s="400">
        <f t="shared" si="0"/>
        <v>1.1027097307780616E-4</v>
      </c>
      <c r="I7" s="282"/>
      <c r="J7" s="38" t="s">
        <v>23</v>
      </c>
      <c r="K7" s="34">
        <v>2</v>
      </c>
      <c r="L7" s="36" t="s">
        <v>24</v>
      </c>
      <c r="M7" s="59" t="s">
        <v>18</v>
      </c>
      <c r="N7" s="37">
        <v>4624</v>
      </c>
      <c r="O7" s="37">
        <v>4051215</v>
      </c>
      <c r="P7" s="100">
        <f t="shared" ref="P7:P70" si="1">O7/$O$159*100</f>
        <v>0.46588176000590187</v>
      </c>
    </row>
    <row r="8" spans="1:16" ht="21.95" customHeight="1">
      <c r="A8" s="304"/>
      <c r="B8" s="401" t="s">
        <v>40</v>
      </c>
      <c r="C8" s="402" t="s">
        <v>1289</v>
      </c>
      <c r="D8" s="403" t="s">
        <v>41</v>
      </c>
      <c r="E8" s="404" t="s">
        <v>18</v>
      </c>
      <c r="F8" s="405">
        <v>3</v>
      </c>
      <c r="G8" s="405">
        <v>2791</v>
      </c>
      <c r="H8" s="406">
        <f t="shared" si="0"/>
        <v>1.1027097307780616E-4</v>
      </c>
      <c r="I8" s="282"/>
      <c r="J8" s="43" t="s">
        <v>25</v>
      </c>
      <c r="K8" s="39">
        <v>3</v>
      </c>
      <c r="L8" s="41" t="s">
        <v>1269</v>
      </c>
      <c r="M8" s="60" t="s">
        <v>35</v>
      </c>
      <c r="N8" s="42">
        <v>4174586</v>
      </c>
      <c r="O8" s="42">
        <v>3787360</v>
      </c>
      <c r="P8" s="308">
        <f t="shared" si="1"/>
        <v>0.43553895376472307</v>
      </c>
    </row>
    <row r="9" spans="1:16" ht="21.95" customHeight="1">
      <c r="A9" s="304"/>
      <c r="B9" s="35" t="s">
        <v>42</v>
      </c>
      <c r="C9" s="307" t="s">
        <v>1295</v>
      </c>
      <c r="D9" s="36" t="s">
        <v>43</v>
      </c>
      <c r="E9" s="59" t="s">
        <v>18</v>
      </c>
      <c r="F9" s="37">
        <v>22</v>
      </c>
      <c r="G9" s="37">
        <v>13322</v>
      </c>
      <c r="H9" s="95">
        <f t="shared" si="0"/>
        <v>5.2634536128360221E-4</v>
      </c>
      <c r="I9" s="282"/>
      <c r="J9" s="43" t="s">
        <v>843</v>
      </c>
      <c r="K9" s="39">
        <v>4</v>
      </c>
      <c r="L9" s="41" t="s">
        <v>844</v>
      </c>
      <c r="M9" s="60" t="s">
        <v>35</v>
      </c>
      <c r="N9" s="42">
        <v>227960</v>
      </c>
      <c r="O9" s="42">
        <v>406678</v>
      </c>
      <c r="P9" s="308">
        <f t="shared" si="1"/>
        <v>4.676717044039385E-2</v>
      </c>
    </row>
    <row r="10" spans="1:16" ht="21.95" customHeight="1">
      <c r="A10" s="304"/>
      <c r="B10" s="35" t="s">
        <v>48</v>
      </c>
      <c r="C10" s="307" t="s">
        <v>1295</v>
      </c>
      <c r="D10" s="36" t="s">
        <v>49</v>
      </c>
      <c r="E10" s="59" t="s">
        <v>35</v>
      </c>
      <c r="F10" s="37">
        <v>3475</v>
      </c>
      <c r="G10" s="37">
        <v>4051</v>
      </c>
      <c r="H10" s="95">
        <f t="shared" si="0"/>
        <v>1.6005292437771149E-4</v>
      </c>
      <c r="I10" s="282"/>
      <c r="J10" s="43" t="s">
        <v>845</v>
      </c>
      <c r="K10" s="39">
        <v>5</v>
      </c>
      <c r="L10" s="41" t="s">
        <v>846</v>
      </c>
      <c r="M10" s="60" t="s">
        <v>35</v>
      </c>
      <c r="N10" s="42">
        <v>227960</v>
      </c>
      <c r="O10" s="42">
        <v>406678</v>
      </c>
      <c r="P10" s="308">
        <f t="shared" si="1"/>
        <v>4.676717044039385E-2</v>
      </c>
    </row>
    <row r="11" spans="1:16" ht="21.95" customHeight="1">
      <c r="A11" s="304"/>
      <c r="B11" s="40" t="s">
        <v>50</v>
      </c>
      <c r="C11" s="309" t="s">
        <v>1289</v>
      </c>
      <c r="D11" s="41" t="s">
        <v>51</v>
      </c>
      <c r="E11" s="60" t="s">
        <v>35</v>
      </c>
      <c r="F11" s="44">
        <v>2925</v>
      </c>
      <c r="G11" s="44">
        <v>3276</v>
      </c>
      <c r="H11" s="291">
        <f t="shared" si="0"/>
        <v>1.2943307337975386E-4</v>
      </c>
      <c r="I11" s="282"/>
      <c r="J11" s="43" t="s">
        <v>851</v>
      </c>
      <c r="K11" s="39">
        <v>4</v>
      </c>
      <c r="L11" s="41" t="s">
        <v>852</v>
      </c>
      <c r="M11" s="60" t="s">
        <v>35</v>
      </c>
      <c r="N11" s="42">
        <v>2858004</v>
      </c>
      <c r="O11" s="42">
        <v>2872930</v>
      </c>
      <c r="P11" s="308">
        <f t="shared" si="1"/>
        <v>0.33038130160303902</v>
      </c>
    </row>
    <row r="12" spans="1:16" ht="21.95" customHeight="1">
      <c r="A12" s="304"/>
      <c r="B12" s="40" t="s">
        <v>54</v>
      </c>
      <c r="C12" s="309" t="s">
        <v>1289</v>
      </c>
      <c r="D12" s="41" t="s">
        <v>55</v>
      </c>
      <c r="E12" s="60" t="s">
        <v>35</v>
      </c>
      <c r="F12" s="42">
        <v>550</v>
      </c>
      <c r="G12" s="42">
        <v>775</v>
      </c>
      <c r="H12" s="291">
        <f t="shared" si="0"/>
        <v>3.0619850997957642E-5</v>
      </c>
      <c r="I12" s="282"/>
      <c r="J12" s="43" t="s">
        <v>853</v>
      </c>
      <c r="K12" s="39">
        <v>5</v>
      </c>
      <c r="L12" s="41" t="s">
        <v>854</v>
      </c>
      <c r="M12" s="60" t="s">
        <v>35</v>
      </c>
      <c r="N12" s="42">
        <v>1268867</v>
      </c>
      <c r="O12" s="42">
        <v>1295410</v>
      </c>
      <c r="P12" s="308">
        <f t="shared" si="1"/>
        <v>0.14896960312628318</v>
      </c>
    </row>
    <row r="13" spans="1:16" ht="21.95" customHeight="1">
      <c r="A13" s="304"/>
      <c r="B13" s="35" t="s">
        <v>58</v>
      </c>
      <c r="C13" s="307" t="s">
        <v>1295</v>
      </c>
      <c r="D13" s="36" t="s">
        <v>59</v>
      </c>
      <c r="E13" s="59" t="s">
        <v>18</v>
      </c>
      <c r="F13" s="37">
        <v>2</v>
      </c>
      <c r="G13" s="37">
        <v>2190</v>
      </c>
      <c r="H13" s="95">
        <f t="shared" si="0"/>
        <v>8.6525772497454489E-5</v>
      </c>
      <c r="I13" s="282"/>
      <c r="J13" s="43" t="s">
        <v>856</v>
      </c>
      <c r="K13" s="39">
        <v>5</v>
      </c>
      <c r="L13" s="41" t="s">
        <v>857</v>
      </c>
      <c r="M13" s="60" t="s">
        <v>35</v>
      </c>
      <c r="N13" s="42">
        <v>735270</v>
      </c>
      <c r="O13" s="42">
        <v>445100</v>
      </c>
      <c r="P13" s="308">
        <f t="shared" si="1"/>
        <v>5.1185624899845336E-2</v>
      </c>
    </row>
    <row r="14" spans="1:16" ht="21.95" customHeight="1">
      <c r="A14" s="304"/>
      <c r="B14" s="35" t="s">
        <v>60</v>
      </c>
      <c r="C14" s="307" t="s">
        <v>1295</v>
      </c>
      <c r="D14" s="36" t="s">
        <v>61</v>
      </c>
      <c r="E14" s="59" t="s">
        <v>18</v>
      </c>
      <c r="F14" s="37">
        <v>5</v>
      </c>
      <c r="G14" s="37">
        <v>11667</v>
      </c>
      <c r="H14" s="95">
        <f t="shared" si="0"/>
        <v>4.6095716334602807E-4</v>
      </c>
      <c r="I14" s="282"/>
      <c r="J14" s="43" t="s">
        <v>858</v>
      </c>
      <c r="K14" s="39">
        <v>5</v>
      </c>
      <c r="L14" s="41" t="s">
        <v>859</v>
      </c>
      <c r="M14" s="60" t="s">
        <v>35</v>
      </c>
      <c r="N14" s="42">
        <v>821447</v>
      </c>
      <c r="O14" s="42">
        <v>1105159</v>
      </c>
      <c r="P14" s="308">
        <f t="shared" si="1"/>
        <v>0.12709111217409161</v>
      </c>
    </row>
    <row r="15" spans="1:16" ht="21.95" customHeight="1">
      <c r="A15" s="304"/>
      <c r="B15" s="40" t="s">
        <v>62</v>
      </c>
      <c r="C15" s="309" t="s">
        <v>1289</v>
      </c>
      <c r="D15" s="41" t="s">
        <v>63</v>
      </c>
      <c r="E15" s="60" t="s">
        <v>18</v>
      </c>
      <c r="F15" s="44"/>
      <c r="G15" s="44">
        <v>1022</v>
      </c>
      <c r="H15" s="291">
        <f t="shared" si="0"/>
        <v>4.0378693832145429E-5</v>
      </c>
      <c r="I15" s="282"/>
      <c r="J15" s="43" t="s">
        <v>860</v>
      </c>
      <c r="K15" s="39">
        <v>4</v>
      </c>
      <c r="L15" s="41" t="s">
        <v>861</v>
      </c>
      <c r="M15" s="60" t="s">
        <v>35</v>
      </c>
      <c r="N15" s="42">
        <v>44000</v>
      </c>
      <c r="O15" s="42">
        <v>11038</v>
      </c>
      <c r="P15" s="308">
        <f t="shared" si="1"/>
        <v>1.2693482984598807E-3</v>
      </c>
    </row>
    <row r="16" spans="1:16" ht="21.95" customHeight="1">
      <c r="A16" s="304"/>
      <c r="B16" s="35" t="s">
        <v>68</v>
      </c>
      <c r="C16" s="307" t="s">
        <v>1295</v>
      </c>
      <c r="D16" s="36" t="s">
        <v>69</v>
      </c>
      <c r="E16" s="59"/>
      <c r="F16" s="37"/>
      <c r="G16" s="37">
        <v>46925</v>
      </c>
      <c r="H16" s="95">
        <f t="shared" si="0"/>
        <v>1.8539825910698867E-3</v>
      </c>
      <c r="I16" s="282"/>
      <c r="J16" s="43" t="s">
        <v>862</v>
      </c>
      <c r="K16" s="39">
        <v>3</v>
      </c>
      <c r="L16" s="41" t="s">
        <v>41</v>
      </c>
      <c r="M16" s="60" t="s">
        <v>18</v>
      </c>
      <c r="N16" s="42">
        <v>446</v>
      </c>
      <c r="O16" s="42">
        <v>263855</v>
      </c>
      <c r="P16" s="308">
        <f t="shared" si="1"/>
        <v>3.0342806241178816E-2</v>
      </c>
    </row>
    <row r="17" spans="1:16" ht="21.95" customHeight="1">
      <c r="A17" s="304"/>
      <c r="B17" s="30" t="s">
        <v>70</v>
      </c>
      <c r="C17" s="310" t="s">
        <v>1294</v>
      </c>
      <c r="D17" s="31" t="s">
        <v>71</v>
      </c>
      <c r="E17" s="58"/>
      <c r="F17" s="32"/>
      <c r="G17" s="32">
        <v>36073</v>
      </c>
      <c r="H17" s="94">
        <f t="shared" si="0"/>
        <v>1.4252256581281627E-3</v>
      </c>
      <c r="I17" s="282"/>
      <c r="J17" s="38" t="s">
        <v>42</v>
      </c>
      <c r="K17" s="34">
        <v>2</v>
      </c>
      <c r="L17" s="36" t="s">
        <v>43</v>
      </c>
      <c r="M17" s="59" t="s">
        <v>18</v>
      </c>
      <c r="N17" s="37">
        <v>147694</v>
      </c>
      <c r="O17" s="37">
        <v>7551182</v>
      </c>
      <c r="P17" s="100">
        <f t="shared" si="1"/>
        <v>0.86837108380692862</v>
      </c>
    </row>
    <row r="18" spans="1:16" ht="21.95" customHeight="1">
      <c r="A18" s="304"/>
      <c r="B18" s="35" t="s">
        <v>72</v>
      </c>
      <c r="C18" s="307" t="s">
        <v>1295</v>
      </c>
      <c r="D18" s="36" t="s">
        <v>73</v>
      </c>
      <c r="E18" s="59" t="s">
        <v>74</v>
      </c>
      <c r="F18" s="37">
        <v>158</v>
      </c>
      <c r="G18" s="37">
        <v>36073</v>
      </c>
      <c r="H18" s="95">
        <f t="shared" si="0"/>
        <v>1.4252256581281627E-3</v>
      </c>
      <c r="I18" s="282"/>
      <c r="J18" s="43" t="s">
        <v>46</v>
      </c>
      <c r="K18" s="39">
        <v>3</v>
      </c>
      <c r="L18" s="41" t="s">
        <v>47</v>
      </c>
      <c r="M18" s="60" t="s">
        <v>18</v>
      </c>
      <c r="N18" s="42">
        <v>5926</v>
      </c>
      <c r="O18" s="42">
        <v>388836</v>
      </c>
      <c r="P18" s="308">
        <f t="shared" si="1"/>
        <v>4.4715375519110902E-2</v>
      </c>
    </row>
    <row r="19" spans="1:16" ht="21.95" customHeight="1">
      <c r="A19" s="304"/>
      <c r="B19" s="30" t="s">
        <v>79</v>
      </c>
      <c r="C19" s="310" t="s">
        <v>1294</v>
      </c>
      <c r="D19" s="31" t="s">
        <v>1275</v>
      </c>
      <c r="E19" s="58"/>
      <c r="F19" s="32"/>
      <c r="G19" s="32">
        <v>7237479</v>
      </c>
      <c r="H19" s="94">
        <f t="shared" si="0"/>
        <v>0.28594906913657736</v>
      </c>
      <c r="I19" s="282"/>
      <c r="J19" s="43" t="s">
        <v>866</v>
      </c>
      <c r="K19" s="39">
        <v>3</v>
      </c>
      <c r="L19" s="41" t="s">
        <v>867</v>
      </c>
      <c r="M19" s="60" t="s">
        <v>18</v>
      </c>
      <c r="N19" s="42">
        <v>141139</v>
      </c>
      <c r="O19" s="42">
        <v>7084227</v>
      </c>
      <c r="P19" s="308">
        <f t="shared" si="1"/>
        <v>0.81467217687566074</v>
      </c>
    </row>
    <row r="20" spans="1:16" ht="21.95" customHeight="1">
      <c r="A20" s="304"/>
      <c r="B20" s="35" t="s">
        <v>83</v>
      </c>
      <c r="C20" s="307" t="s">
        <v>1295</v>
      </c>
      <c r="D20" s="36" t="s">
        <v>84</v>
      </c>
      <c r="E20" s="59" t="s">
        <v>18</v>
      </c>
      <c r="F20" s="37"/>
      <c r="G20" s="37">
        <v>424</v>
      </c>
      <c r="H20" s="95">
        <f t="shared" si="0"/>
        <v>1.6752021707269728E-5</v>
      </c>
      <c r="I20" s="282"/>
      <c r="J20" s="43" t="s">
        <v>868</v>
      </c>
      <c r="K20" s="39">
        <v>4</v>
      </c>
      <c r="L20" s="41" t="s">
        <v>869</v>
      </c>
      <c r="M20" s="60" t="s">
        <v>18</v>
      </c>
      <c r="N20" s="42">
        <v>141139</v>
      </c>
      <c r="O20" s="42">
        <v>7084227</v>
      </c>
      <c r="P20" s="308">
        <f t="shared" si="1"/>
        <v>0.81467217687566074</v>
      </c>
    </row>
    <row r="21" spans="1:16" ht="21.95" customHeight="1">
      <c r="A21" s="304"/>
      <c r="B21" s="35" t="s">
        <v>95</v>
      </c>
      <c r="C21" s="307" t="s">
        <v>1295</v>
      </c>
      <c r="D21" s="36" t="s">
        <v>96</v>
      </c>
      <c r="E21" s="59" t="s">
        <v>18</v>
      </c>
      <c r="F21" s="37">
        <v>47</v>
      </c>
      <c r="G21" s="37">
        <v>1270</v>
      </c>
      <c r="H21" s="95">
        <f t="shared" si="0"/>
        <v>5.0177046151491873E-5</v>
      </c>
      <c r="I21" s="282"/>
      <c r="J21" s="38" t="s">
        <v>48</v>
      </c>
      <c r="K21" s="34">
        <v>2</v>
      </c>
      <c r="L21" s="36" t="s">
        <v>49</v>
      </c>
      <c r="M21" s="59" t="s">
        <v>35</v>
      </c>
      <c r="N21" s="37">
        <v>30540847</v>
      </c>
      <c r="O21" s="37">
        <v>6926888</v>
      </c>
      <c r="P21" s="100">
        <f t="shared" si="1"/>
        <v>0.79657850121599616</v>
      </c>
    </row>
    <row r="22" spans="1:16" ht="21.95" customHeight="1">
      <c r="A22" s="304"/>
      <c r="B22" s="35" t="s">
        <v>97</v>
      </c>
      <c r="C22" s="307" t="s">
        <v>1295</v>
      </c>
      <c r="D22" s="36" t="s">
        <v>98</v>
      </c>
      <c r="E22" s="59" t="s">
        <v>18</v>
      </c>
      <c r="F22" s="37">
        <v>1014</v>
      </c>
      <c r="G22" s="37">
        <v>34915</v>
      </c>
      <c r="H22" s="95">
        <f t="shared" si="0"/>
        <v>1.37947367431444E-3</v>
      </c>
      <c r="I22" s="282"/>
      <c r="J22" s="43" t="s">
        <v>50</v>
      </c>
      <c r="K22" s="39">
        <v>3</v>
      </c>
      <c r="L22" s="41" t="s">
        <v>51</v>
      </c>
      <c r="M22" s="60" t="s">
        <v>35</v>
      </c>
      <c r="N22" s="42">
        <v>24974963</v>
      </c>
      <c r="O22" s="42">
        <v>6229407</v>
      </c>
      <c r="P22" s="308">
        <f t="shared" si="1"/>
        <v>0.716369557516223</v>
      </c>
    </row>
    <row r="23" spans="1:16" ht="21.95" customHeight="1">
      <c r="A23" s="304"/>
      <c r="B23" s="40" t="s">
        <v>99</v>
      </c>
      <c r="C23" s="309" t="s">
        <v>1289</v>
      </c>
      <c r="D23" s="41" t="s">
        <v>100</v>
      </c>
      <c r="E23" s="60" t="s">
        <v>18</v>
      </c>
      <c r="F23" s="42">
        <v>757</v>
      </c>
      <c r="G23" s="42">
        <v>17598</v>
      </c>
      <c r="H23" s="291">
        <f t="shared" si="0"/>
        <v>6.9528791982201104E-4</v>
      </c>
      <c r="I23" s="282"/>
      <c r="J23" s="43" t="s">
        <v>54</v>
      </c>
      <c r="K23" s="39">
        <v>3</v>
      </c>
      <c r="L23" s="41" t="s">
        <v>55</v>
      </c>
      <c r="M23" s="60" t="s">
        <v>35</v>
      </c>
      <c r="N23" s="42">
        <v>5565884</v>
      </c>
      <c r="O23" s="42">
        <v>697481</v>
      </c>
      <c r="P23" s="308">
        <f t="shared" si="1"/>
        <v>8.0208943699773133E-2</v>
      </c>
    </row>
    <row r="24" spans="1:16" ht="21.95" customHeight="1">
      <c r="A24" s="304"/>
      <c r="B24" s="35" t="s">
        <v>105</v>
      </c>
      <c r="C24" s="307" t="s">
        <v>1295</v>
      </c>
      <c r="D24" s="36" t="s">
        <v>106</v>
      </c>
      <c r="E24" s="59" t="s">
        <v>18</v>
      </c>
      <c r="F24" s="37">
        <v>232</v>
      </c>
      <c r="G24" s="37">
        <v>91951</v>
      </c>
      <c r="H24" s="95">
        <f t="shared" si="0"/>
        <v>3.6329366698234877E-3</v>
      </c>
      <c r="I24" s="282"/>
      <c r="J24" s="43" t="s">
        <v>56</v>
      </c>
      <c r="K24" s="39">
        <v>4</v>
      </c>
      <c r="L24" s="41" t="s">
        <v>889</v>
      </c>
      <c r="M24" s="60" t="s">
        <v>35</v>
      </c>
      <c r="N24" s="42">
        <v>115800</v>
      </c>
      <c r="O24" s="42">
        <v>23604</v>
      </c>
      <c r="P24" s="308">
        <f t="shared" si="1"/>
        <v>2.7144135927565701E-3</v>
      </c>
    </row>
    <row r="25" spans="1:16" ht="21.95" customHeight="1">
      <c r="A25" s="304"/>
      <c r="B25" s="40" t="s">
        <v>107</v>
      </c>
      <c r="C25" s="309" t="s">
        <v>1289</v>
      </c>
      <c r="D25" s="41" t="s">
        <v>108</v>
      </c>
      <c r="E25" s="60" t="s">
        <v>18</v>
      </c>
      <c r="F25" s="42">
        <v>98</v>
      </c>
      <c r="G25" s="42">
        <v>6341</v>
      </c>
      <c r="H25" s="291">
        <f t="shared" si="0"/>
        <v>2.5052964539103151E-4</v>
      </c>
      <c r="I25" s="282"/>
      <c r="J25" s="38" t="s">
        <v>60</v>
      </c>
      <c r="K25" s="34">
        <v>2</v>
      </c>
      <c r="L25" s="36" t="s">
        <v>61</v>
      </c>
      <c r="M25" s="59" t="s">
        <v>18</v>
      </c>
      <c r="N25" s="37">
        <v>141</v>
      </c>
      <c r="O25" s="37">
        <v>33279</v>
      </c>
      <c r="P25" s="100">
        <f t="shared" si="1"/>
        <v>3.8270195709772027E-3</v>
      </c>
    </row>
    <row r="26" spans="1:16" ht="21.95" customHeight="1">
      <c r="A26" s="304"/>
      <c r="B26" s="35" t="s">
        <v>109</v>
      </c>
      <c r="C26" s="307" t="s">
        <v>1295</v>
      </c>
      <c r="D26" s="36" t="s">
        <v>110</v>
      </c>
      <c r="E26" s="59" t="s">
        <v>18</v>
      </c>
      <c r="F26" s="37">
        <v>110989</v>
      </c>
      <c r="G26" s="37">
        <v>7108919</v>
      </c>
      <c r="H26" s="95">
        <f t="shared" si="0"/>
        <v>0.28086972972458069</v>
      </c>
      <c r="I26" s="282"/>
      <c r="J26" s="38" t="s">
        <v>64</v>
      </c>
      <c r="K26" s="34">
        <v>2</v>
      </c>
      <c r="L26" s="36" t="s">
        <v>65</v>
      </c>
      <c r="M26" s="59" t="s">
        <v>18</v>
      </c>
      <c r="N26" s="37">
        <v>479</v>
      </c>
      <c r="O26" s="37">
        <v>32566</v>
      </c>
      <c r="P26" s="100">
        <f t="shared" si="1"/>
        <v>3.7450259727889535E-3</v>
      </c>
    </row>
    <row r="27" spans="1:16" ht="21.95" customHeight="1">
      <c r="A27" s="304"/>
      <c r="B27" s="40" t="s">
        <v>111</v>
      </c>
      <c r="C27" s="309" t="s">
        <v>1289</v>
      </c>
      <c r="D27" s="41" t="s">
        <v>112</v>
      </c>
      <c r="E27" s="60" t="s">
        <v>18</v>
      </c>
      <c r="F27" s="42">
        <v>109671</v>
      </c>
      <c r="G27" s="42">
        <v>6856446</v>
      </c>
      <c r="H27" s="291">
        <f t="shared" si="0"/>
        <v>0.27089465147811959</v>
      </c>
      <c r="I27" s="282"/>
      <c r="J27" s="43" t="s">
        <v>66</v>
      </c>
      <c r="K27" s="39">
        <v>3</v>
      </c>
      <c r="L27" s="41" t="s">
        <v>921</v>
      </c>
      <c r="M27" s="60" t="s">
        <v>18</v>
      </c>
      <c r="N27" s="42">
        <v>36</v>
      </c>
      <c r="O27" s="42">
        <v>1661</v>
      </c>
      <c r="P27" s="308">
        <f t="shared" si="1"/>
        <v>1.9101173434878254E-4</v>
      </c>
    </row>
    <row r="28" spans="1:16" ht="21.95" customHeight="1">
      <c r="A28" s="304"/>
      <c r="B28" s="30" t="s">
        <v>117</v>
      </c>
      <c r="C28" s="310" t="s">
        <v>1294</v>
      </c>
      <c r="D28" s="31" t="s">
        <v>118</v>
      </c>
      <c r="E28" s="58"/>
      <c r="F28" s="32"/>
      <c r="G28" s="32">
        <v>9599791</v>
      </c>
      <c r="H28" s="94">
        <f t="shared" si="0"/>
        <v>0.37928280004069004</v>
      </c>
      <c r="I28" s="282"/>
      <c r="J28" s="38" t="s">
        <v>68</v>
      </c>
      <c r="K28" s="34">
        <v>2</v>
      </c>
      <c r="L28" s="36" t="s">
        <v>69</v>
      </c>
      <c r="M28" s="59"/>
      <c r="N28" s="37"/>
      <c r="O28" s="37">
        <v>105851</v>
      </c>
      <c r="P28" s="100">
        <f t="shared" si="1"/>
        <v>1.2172656888954232E-2</v>
      </c>
    </row>
    <row r="29" spans="1:16" ht="21.95" customHeight="1">
      <c r="A29" s="304"/>
      <c r="B29" s="35" t="s">
        <v>123</v>
      </c>
      <c r="C29" s="307" t="s">
        <v>1295</v>
      </c>
      <c r="D29" s="36" t="s">
        <v>124</v>
      </c>
      <c r="E29" s="59"/>
      <c r="F29" s="37"/>
      <c r="G29" s="37">
        <v>9599791</v>
      </c>
      <c r="H29" s="95">
        <f t="shared" si="0"/>
        <v>0.37928280004069004</v>
      </c>
      <c r="I29" s="282"/>
      <c r="J29" s="33" t="s">
        <v>70</v>
      </c>
      <c r="K29" s="29">
        <v>1</v>
      </c>
      <c r="L29" s="31" t="s">
        <v>71</v>
      </c>
      <c r="M29" s="58"/>
      <c r="N29" s="32"/>
      <c r="O29" s="32">
        <v>1937</v>
      </c>
      <c r="P29" s="99">
        <f t="shared" si="1"/>
        <v>2.2275119171197578E-4</v>
      </c>
    </row>
    <row r="30" spans="1:16" ht="21.95" customHeight="1">
      <c r="A30" s="304"/>
      <c r="B30" s="40" t="s">
        <v>125</v>
      </c>
      <c r="C30" s="309" t="s">
        <v>1289</v>
      </c>
      <c r="D30" s="41" t="s">
        <v>126</v>
      </c>
      <c r="E30" s="60"/>
      <c r="F30" s="42"/>
      <c r="G30" s="42">
        <v>9599791</v>
      </c>
      <c r="H30" s="291">
        <f t="shared" si="0"/>
        <v>0.37928280004069004</v>
      </c>
      <c r="I30" s="282"/>
      <c r="J30" s="38" t="s">
        <v>72</v>
      </c>
      <c r="K30" s="34">
        <v>2</v>
      </c>
      <c r="L30" s="36" t="s">
        <v>73</v>
      </c>
      <c r="M30" s="59" t="s">
        <v>74</v>
      </c>
      <c r="N30" s="37">
        <v>9</v>
      </c>
      <c r="O30" s="37">
        <v>1937</v>
      </c>
      <c r="P30" s="100">
        <f t="shared" si="1"/>
        <v>2.2275119171197578E-4</v>
      </c>
    </row>
    <row r="31" spans="1:16" ht="21.95" customHeight="1">
      <c r="A31" s="304"/>
      <c r="B31" s="40" t="s">
        <v>133</v>
      </c>
      <c r="C31" s="309" t="s">
        <v>1284</v>
      </c>
      <c r="D31" s="41" t="s">
        <v>134</v>
      </c>
      <c r="E31" s="60" t="s">
        <v>35</v>
      </c>
      <c r="F31" s="42">
        <v>24348017</v>
      </c>
      <c r="G31" s="42">
        <v>9594265</v>
      </c>
      <c r="H31" s="291">
        <f t="shared" si="0"/>
        <v>0.37906447062570331</v>
      </c>
      <c r="I31" s="282"/>
      <c r="J31" s="33" t="s">
        <v>79</v>
      </c>
      <c r="K31" s="29">
        <v>1</v>
      </c>
      <c r="L31" s="31" t="s">
        <v>1275</v>
      </c>
      <c r="M31" s="58"/>
      <c r="N31" s="32"/>
      <c r="O31" s="32">
        <v>7696592</v>
      </c>
      <c r="P31" s="99">
        <f t="shared" si="1"/>
        <v>0.88509294791990667</v>
      </c>
    </row>
    <row r="32" spans="1:16" ht="21.95" customHeight="1">
      <c r="A32" s="304"/>
      <c r="B32" s="30" t="s">
        <v>135</v>
      </c>
      <c r="C32" s="310" t="s">
        <v>1294</v>
      </c>
      <c r="D32" s="31" t="s">
        <v>136</v>
      </c>
      <c r="E32" s="58" t="s">
        <v>18</v>
      </c>
      <c r="F32" s="32">
        <v>888</v>
      </c>
      <c r="G32" s="32">
        <v>437410</v>
      </c>
      <c r="H32" s="94">
        <f t="shared" si="0"/>
        <v>1.7281843903247295E-2</v>
      </c>
      <c r="I32" s="282"/>
      <c r="J32" s="38" t="s">
        <v>89</v>
      </c>
      <c r="K32" s="34">
        <v>2</v>
      </c>
      <c r="L32" s="36" t="s">
        <v>90</v>
      </c>
      <c r="M32" s="59"/>
      <c r="N32" s="37"/>
      <c r="O32" s="37">
        <v>166310</v>
      </c>
      <c r="P32" s="100">
        <f t="shared" si="1"/>
        <v>1.9125323022002424E-2</v>
      </c>
    </row>
    <row r="33" spans="1:16" ht="21.95" customHeight="1">
      <c r="A33" s="304"/>
      <c r="B33" s="35" t="s">
        <v>139</v>
      </c>
      <c r="C33" s="307" t="s">
        <v>1295</v>
      </c>
      <c r="D33" s="36" t="s">
        <v>140</v>
      </c>
      <c r="E33" s="59" t="s">
        <v>18</v>
      </c>
      <c r="F33" s="37">
        <v>390</v>
      </c>
      <c r="G33" s="37">
        <v>255008</v>
      </c>
      <c r="H33" s="95">
        <f t="shared" si="0"/>
        <v>1.0075234791338299E-2</v>
      </c>
      <c r="I33" s="282"/>
      <c r="J33" s="43" t="s">
        <v>91</v>
      </c>
      <c r="K33" s="39">
        <v>3</v>
      </c>
      <c r="L33" s="41" t="s">
        <v>92</v>
      </c>
      <c r="M33" s="60"/>
      <c r="N33" s="42"/>
      <c r="O33" s="42">
        <v>134998</v>
      </c>
      <c r="P33" s="308">
        <f t="shared" si="1"/>
        <v>1.5524504583754935E-2</v>
      </c>
    </row>
    <row r="34" spans="1:16" ht="21.95" customHeight="1">
      <c r="A34" s="304"/>
      <c r="B34" s="35" t="s">
        <v>141</v>
      </c>
      <c r="C34" s="307" t="s">
        <v>1295</v>
      </c>
      <c r="D34" s="36" t="s">
        <v>142</v>
      </c>
      <c r="E34" s="59" t="s">
        <v>18</v>
      </c>
      <c r="F34" s="37">
        <v>498</v>
      </c>
      <c r="G34" s="37">
        <v>182402</v>
      </c>
      <c r="H34" s="95">
        <f t="shared" si="0"/>
        <v>7.2066091119089935E-3</v>
      </c>
      <c r="I34" s="282"/>
      <c r="J34" s="43" t="s">
        <v>979</v>
      </c>
      <c r="K34" s="39" t="s">
        <v>1284</v>
      </c>
      <c r="L34" s="41" t="s">
        <v>980</v>
      </c>
      <c r="M34" s="60" t="s">
        <v>974</v>
      </c>
      <c r="N34" s="42">
        <v>7</v>
      </c>
      <c r="O34" s="42">
        <v>308</v>
      </c>
      <c r="P34" s="308">
        <f t="shared" si="1"/>
        <v>3.541939444878087E-5</v>
      </c>
    </row>
    <row r="35" spans="1:16" ht="21.95" customHeight="1">
      <c r="A35" s="304"/>
      <c r="B35" s="30" t="s">
        <v>143</v>
      </c>
      <c r="C35" s="310" t="s">
        <v>1294</v>
      </c>
      <c r="D35" s="31" t="s">
        <v>144</v>
      </c>
      <c r="E35" s="58"/>
      <c r="F35" s="32"/>
      <c r="G35" s="32">
        <v>43637542</v>
      </c>
      <c r="H35" s="94">
        <f t="shared" si="0"/>
        <v>1.7240968180091849</v>
      </c>
      <c r="I35" s="282"/>
      <c r="J35" s="43" t="s">
        <v>981</v>
      </c>
      <c r="K35" s="39">
        <v>4</v>
      </c>
      <c r="L35" s="41" t="s">
        <v>94</v>
      </c>
      <c r="M35" s="60"/>
      <c r="N35" s="42"/>
      <c r="O35" s="42">
        <v>96709</v>
      </c>
      <c r="P35" s="308">
        <f t="shared" si="1"/>
        <v>1.1121344862815418E-2</v>
      </c>
    </row>
    <row r="36" spans="1:16" ht="21.95" customHeight="1">
      <c r="A36" s="304"/>
      <c r="B36" s="35" t="s">
        <v>145</v>
      </c>
      <c r="C36" s="307" t="s">
        <v>1295</v>
      </c>
      <c r="D36" s="36" t="s">
        <v>146</v>
      </c>
      <c r="E36" s="59"/>
      <c r="F36" s="37"/>
      <c r="G36" s="37">
        <v>517406</v>
      </c>
      <c r="H36" s="95">
        <f t="shared" si="0"/>
        <v>2.044244467799906E-2</v>
      </c>
      <c r="I36" s="282"/>
      <c r="J36" s="38" t="s">
        <v>97</v>
      </c>
      <c r="K36" s="34">
        <v>2</v>
      </c>
      <c r="L36" s="36" t="s">
        <v>98</v>
      </c>
      <c r="M36" s="59" t="s">
        <v>18</v>
      </c>
      <c r="N36" s="37">
        <v>4171</v>
      </c>
      <c r="O36" s="37">
        <v>693061</v>
      </c>
      <c r="P36" s="100">
        <f t="shared" si="1"/>
        <v>7.9700652389826349E-2</v>
      </c>
    </row>
    <row r="37" spans="1:16" ht="21.95" customHeight="1">
      <c r="A37" s="304"/>
      <c r="B37" s="40" t="s">
        <v>147</v>
      </c>
      <c r="C37" s="309" t="s">
        <v>1289</v>
      </c>
      <c r="D37" s="41" t="s">
        <v>148</v>
      </c>
      <c r="E37" s="60"/>
      <c r="F37" s="42"/>
      <c r="G37" s="42">
        <v>479327</v>
      </c>
      <c r="H37" s="291">
        <f t="shared" si="0"/>
        <v>1.8937962992642634E-2</v>
      </c>
      <c r="I37" s="282"/>
      <c r="J37" s="38" t="s">
        <v>105</v>
      </c>
      <c r="K37" s="34">
        <v>2</v>
      </c>
      <c r="L37" s="36" t="s">
        <v>106</v>
      </c>
      <c r="M37" s="59" t="s">
        <v>18</v>
      </c>
      <c r="N37" s="37">
        <v>332609</v>
      </c>
      <c r="O37" s="37">
        <v>4004804</v>
      </c>
      <c r="P37" s="100">
        <f t="shared" si="1"/>
        <v>0.4605445862534267</v>
      </c>
    </row>
    <row r="38" spans="1:16" ht="21.95" customHeight="1">
      <c r="A38" s="304"/>
      <c r="B38" s="40" t="s">
        <v>155</v>
      </c>
      <c r="C38" s="309" t="s">
        <v>1289</v>
      </c>
      <c r="D38" s="41" t="s">
        <v>156</v>
      </c>
      <c r="E38" s="60" t="s">
        <v>18</v>
      </c>
      <c r="F38" s="42">
        <v>34</v>
      </c>
      <c r="G38" s="42">
        <v>38079</v>
      </c>
      <c r="H38" s="291">
        <f t="shared" si="0"/>
        <v>1.5044816853564244E-3</v>
      </c>
      <c r="I38" s="282"/>
      <c r="J38" s="43" t="s">
        <v>1014</v>
      </c>
      <c r="K38" s="39">
        <v>3</v>
      </c>
      <c r="L38" s="41" t="s">
        <v>1015</v>
      </c>
      <c r="M38" s="60" t="s">
        <v>18</v>
      </c>
      <c r="N38" s="42">
        <v>332609</v>
      </c>
      <c r="O38" s="42">
        <v>4004804</v>
      </c>
      <c r="P38" s="308">
        <f t="shared" si="1"/>
        <v>0.4605445862534267</v>
      </c>
    </row>
    <row r="39" spans="1:16" ht="21.95" customHeight="1">
      <c r="A39" s="304"/>
      <c r="B39" s="40" t="s">
        <v>157</v>
      </c>
      <c r="C39" s="309" t="s">
        <v>1284</v>
      </c>
      <c r="D39" s="41" t="s">
        <v>158</v>
      </c>
      <c r="E39" s="60" t="s">
        <v>18</v>
      </c>
      <c r="F39" s="42">
        <v>13</v>
      </c>
      <c r="G39" s="42">
        <v>22490</v>
      </c>
      <c r="H39" s="291">
        <f t="shared" si="0"/>
        <v>8.8856832121815132E-4</v>
      </c>
      <c r="I39" s="282"/>
      <c r="J39" s="43" t="s">
        <v>1016</v>
      </c>
      <c r="K39" s="39">
        <v>4</v>
      </c>
      <c r="L39" s="41" t="s">
        <v>1017</v>
      </c>
      <c r="M39" s="60" t="s">
        <v>18</v>
      </c>
      <c r="N39" s="42">
        <v>283361</v>
      </c>
      <c r="O39" s="42">
        <v>2001343</v>
      </c>
      <c r="P39" s="308">
        <f t="shared" si="1"/>
        <v>0.23015051020878718</v>
      </c>
    </row>
    <row r="40" spans="1:16" ht="21.95" customHeight="1">
      <c r="A40" s="304"/>
      <c r="B40" s="40" t="s">
        <v>161</v>
      </c>
      <c r="C40" s="309" t="s">
        <v>1284</v>
      </c>
      <c r="D40" s="41" t="s">
        <v>162</v>
      </c>
      <c r="E40" s="60" t="s">
        <v>18</v>
      </c>
      <c r="F40" s="42">
        <v>3</v>
      </c>
      <c r="G40" s="42">
        <v>2977</v>
      </c>
      <c r="H40" s="291">
        <f t="shared" si="0"/>
        <v>1.1761973731731599E-4</v>
      </c>
      <c r="I40" s="282"/>
      <c r="J40" s="43" t="s">
        <v>1024</v>
      </c>
      <c r="K40" s="39">
        <v>4</v>
      </c>
      <c r="L40" s="41" t="s">
        <v>1025</v>
      </c>
      <c r="M40" s="60" t="s">
        <v>18</v>
      </c>
      <c r="N40" s="42">
        <v>39376</v>
      </c>
      <c r="O40" s="42">
        <v>1718812</v>
      </c>
      <c r="P40" s="308">
        <f t="shared" si="1"/>
        <v>0.19766000068603229</v>
      </c>
    </row>
    <row r="41" spans="1:16" ht="21.95" customHeight="1">
      <c r="A41" s="304"/>
      <c r="B41" s="35" t="s">
        <v>167</v>
      </c>
      <c r="C41" s="307" t="s">
        <v>1295</v>
      </c>
      <c r="D41" s="36" t="s">
        <v>168</v>
      </c>
      <c r="E41" s="59" t="s">
        <v>18</v>
      </c>
      <c r="F41" s="37">
        <v>1</v>
      </c>
      <c r="G41" s="37">
        <v>1695</v>
      </c>
      <c r="H41" s="95">
        <f t="shared" si="0"/>
        <v>6.6968577343920257E-5</v>
      </c>
      <c r="I41" s="282"/>
      <c r="J41" s="43" t="s">
        <v>1026</v>
      </c>
      <c r="K41" s="39">
        <v>4</v>
      </c>
      <c r="L41" s="41" t="s">
        <v>1027</v>
      </c>
      <c r="M41" s="60" t="s">
        <v>18</v>
      </c>
      <c r="N41" s="42">
        <v>3701</v>
      </c>
      <c r="O41" s="42">
        <v>66459</v>
      </c>
      <c r="P41" s="308">
        <f t="shared" si="1"/>
        <v>7.6426543365958688E-3</v>
      </c>
    </row>
    <row r="42" spans="1:16" ht="21.95" customHeight="1">
      <c r="A42" s="304"/>
      <c r="B42" s="35" t="s">
        <v>183</v>
      </c>
      <c r="C42" s="307" t="s">
        <v>1295</v>
      </c>
      <c r="D42" s="36" t="s">
        <v>184</v>
      </c>
      <c r="E42" s="59" t="s">
        <v>18</v>
      </c>
      <c r="F42" s="37">
        <v>19998</v>
      </c>
      <c r="G42" s="37">
        <v>7203907</v>
      </c>
      <c r="H42" s="95">
        <f t="shared" si="0"/>
        <v>0.28462265670083098</v>
      </c>
      <c r="I42" s="282"/>
      <c r="J42" s="43" t="s">
        <v>1028</v>
      </c>
      <c r="K42" s="39">
        <v>4</v>
      </c>
      <c r="L42" s="41" t="s">
        <v>1029</v>
      </c>
      <c r="M42" s="60" t="s">
        <v>18</v>
      </c>
      <c r="N42" s="42">
        <v>140</v>
      </c>
      <c r="O42" s="42">
        <v>10448</v>
      </c>
      <c r="P42" s="308">
        <f t="shared" si="1"/>
        <v>1.2014994584443586E-3</v>
      </c>
    </row>
    <row r="43" spans="1:16" ht="21.95" customHeight="1">
      <c r="A43" s="304"/>
      <c r="B43" s="40" t="s">
        <v>185</v>
      </c>
      <c r="C43" s="309" t="s">
        <v>1289</v>
      </c>
      <c r="D43" s="41" t="s">
        <v>186</v>
      </c>
      <c r="E43" s="60" t="s">
        <v>18</v>
      </c>
      <c r="F43" s="44"/>
      <c r="G43" s="44">
        <v>1047</v>
      </c>
      <c r="H43" s="291">
        <f t="shared" si="0"/>
        <v>4.1366430961111805E-5</v>
      </c>
      <c r="I43" s="282"/>
      <c r="J43" s="38" t="s">
        <v>109</v>
      </c>
      <c r="K43" s="34">
        <v>2</v>
      </c>
      <c r="L43" s="36" t="s">
        <v>110</v>
      </c>
      <c r="M43" s="59" t="s">
        <v>18</v>
      </c>
      <c r="N43" s="37">
        <v>102</v>
      </c>
      <c r="O43" s="37">
        <v>15617</v>
      </c>
      <c r="P43" s="100">
        <f t="shared" si="1"/>
        <v>1.7959242958006845E-3</v>
      </c>
    </row>
    <row r="44" spans="1:16" ht="21.95" customHeight="1">
      <c r="A44" s="304"/>
      <c r="B44" s="40" t="s">
        <v>187</v>
      </c>
      <c r="C44" s="309" t="s">
        <v>1289</v>
      </c>
      <c r="D44" s="41" t="s">
        <v>188</v>
      </c>
      <c r="E44" s="60" t="s">
        <v>18</v>
      </c>
      <c r="F44" s="44"/>
      <c r="G44" s="44">
        <v>309</v>
      </c>
      <c r="H44" s="291">
        <f t="shared" si="0"/>
        <v>1.2208430914024402E-5</v>
      </c>
      <c r="I44" s="282"/>
      <c r="J44" s="43" t="s">
        <v>1033</v>
      </c>
      <c r="K44" s="39">
        <v>3</v>
      </c>
      <c r="L44" s="41" t="s">
        <v>1034</v>
      </c>
      <c r="M44" s="60" t="s">
        <v>18</v>
      </c>
      <c r="N44" s="42">
        <v>60</v>
      </c>
      <c r="O44" s="42">
        <v>5164</v>
      </c>
      <c r="P44" s="308">
        <f t="shared" si="1"/>
        <v>5.9384984718670254E-4</v>
      </c>
    </row>
    <row r="45" spans="1:16" ht="21.95" customHeight="1">
      <c r="A45" s="304"/>
      <c r="B45" s="35" t="s">
        <v>189</v>
      </c>
      <c r="C45" s="307" t="s">
        <v>1295</v>
      </c>
      <c r="D45" s="36" t="s">
        <v>190</v>
      </c>
      <c r="E45" s="59" t="s">
        <v>18</v>
      </c>
      <c r="F45" s="37">
        <v>1320</v>
      </c>
      <c r="G45" s="37">
        <v>19236</v>
      </c>
      <c r="H45" s="95">
        <f t="shared" si="0"/>
        <v>7.6000445651188797E-4</v>
      </c>
      <c r="I45" s="282"/>
      <c r="J45" s="43" t="s">
        <v>1051</v>
      </c>
      <c r="K45" s="39">
        <v>3</v>
      </c>
      <c r="L45" s="41" t="s">
        <v>1052</v>
      </c>
      <c r="M45" s="60" t="s">
        <v>18</v>
      </c>
      <c r="N45" s="42">
        <v>42</v>
      </c>
      <c r="O45" s="42">
        <v>10453</v>
      </c>
      <c r="P45" s="308">
        <f t="shared" si="1"/>
        <v>1.2020744486139819E-3</v>
      </c>
    </row>
    <row r="46" spans="1:16" ht="21.95" customHeight="1">
      <c r="A46" s="304"/>
      <c r="B46" s="35" t="s">
        <v>201</v>
      </c>
      <c r="C46" s="307" t="s">
        <v>1295</v>
      </c>
      <c r="D46" s="36" t="s">
        <v>202</v>
      </c>
      <c r="E46" s="59" t="s">
        <v>18</v>
      </c>
      <c r="F46" s="37">
        <v>5943</v>
      </c>
      <c r="G46" s="37">
        <v>5228741</v>
      </c>
      <c r="H46" s="95">
        <f t="shared" si="0"/>
        <v>0.206584864937951</v>
      </c>
      <c r="I46" s="282"/>
      <c r="J46" s="43" t="s">
        <v>1059</v>
      </c>
      <c r="K46" s="39">
        <v>4</v>
      </c>
      <c r="L46" s="41" t="s">
        <v>1060</v>
      </c>
      <c r="M46" s="60" t="s">
        <v>18</v>
      </c>
      <c r="N46" s="42">
        <v>42</v>
      </c>
      <c r="O46" s="42">
        <v>10453</v>
      </c>
      <c r="P46" s="308">
        <f t="shared" si="1"/>
        <v>1.2020744486139819E-3</v>
      </c>
    </row>
    <row r="47" spans="1:16" ht="21.95" customHeight="1">
      <c r="A47" s="304"/>
      <c r="B47" s="40" t="s">
        <v>203</v>
      </c>
      <c r="C47" s="309" t="s">
        <v>1289</v>
      </c>
      <c r="D47" s="41" t="s">
        <v>204</v>
      </c>
      <c r="E47" s="60" t="s">
        <v>18</v>
      </c>
      <c r="F47" s="44"/>
      <c r="G47" s="44">
        <v>279</v>
      </c>
      <c r="H47" s="291">
        <f t="shared" si="0"/>
        <v>1.1023146359264751E-5</v>
      </c>
      <c r="I47" s="282"/>
      <c r="J47" s="38" t="s">
        <v>113</v>
      </c>
      <c r="K47" s="34">
        <v>2</v>
      </c>
      <c r="L47" s="36" t="s">
        <v>114</v>
      </c>
      <c r="M47" s="59"/>
      <c r="N47" s="37"/>
      <c r="O47" s="37">
        <v>2816800</v>
      </c>
      <c r="P47" s="100">
        <f t="shared" si="1"/>
        <v>0.32392646195885044</v>
      </c>
    </row>
    <row r="48" spans="1:16" ht="21.95" customHeight="1">
      <c r="A48" s="304"/>
      <c r="B48" s="40" t="s">
        <v>205</v>
      </c>
      <c r="C48" s="309" t="s">
        <v>1289</v>
      </c>
      <c r="D48" s="41" t="s">
        <v>206</v>
      </c>
      <c r="E48" s="60" t="s">
        <v>18</v>
      </c>
      <c r="F48" s="42">
        <v>51</v>
      </c>
      <c r="G48" s="42">
        <v>23974</v>
      </c>
      <c r="H48" s="291">
        <f t="shared" si="0"/>
        <v>9.4720039719359544E-4</v>
      </c>
      <c r="I48" s="282"/>
      <c r="J48" s="43" t="s">
        <v>1064</v>
      </c>
      <c r="K48" s="39">
        <v>3</v>
      </c>
      <c r="L48" s="41" t="s">
        <v>1065</v>
      </c>
      <c r="M48" s="60"/>
      <c r="N48" s="42"/>
      <c r="O48" s="42">
        <v>2816800</v>
      </c>
      <c r="P48" s="308">
        <f t="shared" si="1"/>
        <v>0.32392646195885044</v>
      </c>
    </row>
    <row r="49" spans="1:16" ht="21.95" customHeight="1">
      <c r="A49" s="304"/>
      <c r="B49" s="40" t="s">
        <v>209</v>
      </c>
      <c r="C49" s="309" t="s">
        <v>1284</v>
      </c>
      <c r="D49" s="41" t="s">
        <v>210</v>
      </c>
      <c r="E49" s="60" t="s">
        <v>18</v>
      </c>
      <c r="F49" s="42">
        <v>51</v>
      </c>
      <c r="G49" s="42">
        <v>23974</v>
      </c>
      <c r="H49" s="291">
        <f t="shared" si="0"/>
        <v>9.4720039719359544E-4</v>
      </c>
      <c r="I49" s="282"/>
      <c r="J49" s="33" t="s">
        <v>117</v>
      </c>
      <c r="K49" s="29">
        <v>1</v>
      </c>
      <c r="L49" s="31" t="s">
        <v>118</v>
      </c>
      <c r="M49" s="58"/>
      <c r="N49" s="32">
        <v>0</v>
      </c>
      <c r="O49" s="32">
        <v>4519690</v>
      </c>
      <c r="P49" s="99">
        <f t="shared" si="1"/>
        <v>0.51975546394873506</v>
      </c>
    </row>
    <row r="50" spans="1:16" ht="21.95" customHeight="1">
      <c r="A50" s="304"/>
      <c r="B50" s="40" t="s">
        <v>211</v>
      </c>
      <c r="C50" s="309" t="s">
        <v>1289</v>
      </c>
      <c r="D50" s="41" t="s">
        <v>212</v>
      </c>
      <c r="E50" s="60" t="s">
        <v>18</v>
      </c>
      <c r="F50" s="42">
        <v>12</v>
      </c>
      <c r="G50" s="42">
        <v>8510</v>
      </c>
      <c r="H50" s="291">
        <f t="shared" si="0"/>
        <v>3.3622571870015424E-4</v>
      </c>
      <c r="I50" s="282"/>
      <c r="J50" s="38" t="s">
        <v>119</v>
      </c>
      <c r="K50" s="34">
        <v>2</v>
      </c>
      <c r="L50" s="36" t="s">
        <v>1070</v>
      </c>
      <c r="M50" s="59" t="s">
        <v>18</v>
      </c>
      <c r="N50" s="37">
        <v>51866</v>
      </c>
      <c r="O50" s="37">
        <v>4514705</v>
      </c>
      <c r="P50" s="100">
        <f t="shared" si="1"/>
        <v>0.51918219874962079</v>
      </c>
    </row>
    <row r="51" spans="1:16" ht="21.95" customHeight="1">
      <c r="A51" s="304"/>
      <c r="B51" s="40" t="s">
        <v>213</v>
      </c>
      <c r="C51" s="309" t="s">
        <v>1289</v>
      </c>
      <c r="D51" s="41" t="s">
        <v>214</v>
      </c>
      <c r="E51" s="60" t="s">
        <v>35</v>
      </c>
      <c r="F51" s="42">
        <v>64000</v>
      </c>
      <c r="G51" s="42">
        <v>32155</v>
      </c>
      <c r="H51" s="291">
        <f t="shared" si="0"/>
        <v>1.2704274952765522E-3</v>
      </c>
      <c r="I51" s="282"/>
      <c r="J51" s="43" t="s">
        <v>121</v>
      </c>
      <c r="K51" s="39">
        <v>3</v>
      </c>
      <c r="L51" s="41" t="s">
        <v>1071</v>
      </c>
      <c r="M51" s="60" t="s">
        <v>18</v>
      </c>
      <c r="N51" s="42">
        <v>5940</v>
      </c>
      <c r="O51" s="42">
        <v>219233</v>
      </c>
      <c r="P51" s="308">
        <f t="shared" si="1"/>
        <v>2.5211363971394729E-2</v>
      </c>
    </row>
    <row r="52" spans="1:16" ht="21.95" customHeight="1">
      <c r="A52" s="304"/>
      <c r="B52" s="35" t="s">
        <v>215</v>
      </c>
      <c r="C52" s="307" t="s">
        <v>1295</v>
      </c>
      <c r="D52" s="36" t="s">
        <v>216</v>
      </c>
      <c r="E52" s="59" t="s">
        <v>18</v>
      </c>
      <c r="F52" s="37">
        <v>84432</v>
      </c>
      <c r="G52" s="37">
        <v>30666557</v>
      </c>
      <c r="H52" s="95">
        <f t="shared" si="0"/>
        <v>1.2116198786585481</v>
      </c>
      <c r="I52" s="282"/>
      <c r="J52" s="43" t="s">
        <v>1072</v>
      </c>
      <c r="K52" s="39">
        <v>4</v>
      </c>
      <c r="L52" s="41" t="s">
        <v>1073</v>
      </c>
      <c r="M52" s="60" t="s">
        <v>18</v>
      </c>
      <c r="N52" s="42">
        <v>440</v>
      </c>
      <c r="O52" s="42">
        <v>21241</v>
      </c>
      <c r="P52" s="308">
        <f t="shared" si="1"/>
        <v>2.4426732385927092E-3</v>
      </c>
    </row>
    <row r="53" spans="1:16" ht="21.95" customHeight="1">
      <c r="A53" s="304"/>
      <c r="B53" s="30" t="s">
        <v>217</v>
      </c>
      <c r="C53" s="310" t="s">
        <v>1294</v>
      </c>
      <c r="D53" s="31" t="s">
        <v>218</v>
      </c>
      <c r="E53" s="58"/>
      <c r="F53" s="32"/>
      <c r="G53" s="32">
        <v>39095138</v>
      </c>
      <c r="H53" s="94">
        <f t="shared" si="0"/>
        <v>1.5446287745865699</v>
      </c>
      <c r="I53" s="282"/>
      <c r="J53" s="43" t="s">
        <v>1078</v>
      </c>
      <c r="K53" s="39" t="s">
        <v>1284</v>
      </c>
      <c r="L53" s="41" t="s">
        <v>1079</v>
      </c>
      <c r="M53" s="60" t="s">
        <v>18</v>
      </c>
      <c r="N53" s="42">
        <v>5500</v>
      </c>
      <c r="O53" s="42">
        <v>197992</v>
      </c>
      <c r="P53" s="308">
        <f t="shared" si="1"/>
        <v>2.2768690732802018E-2</v>
      </c>
    </row>
    <row r="54" spans="1:16" ht="21.95" customHeight="1">
      <c r="A54" s="304"/>
      <c r="B54" s="35" t="s">
        <v>221</v>
      </c>
      <c r="C54" s="307" t="s">
        <v>1295</v>
      </c>
      <c r="D54" s="36" t="s">
        <v>222</v>
      </c>
      <c r="E54" s="59" t="s">
        <v>18</v>
      </c>
      <c r="F54" s="37">
        <v>7</v>
      </c>
      <c r="G54" s="37">
        <v>27134</v>
      </c>
      <c r="H54" s="95">
        <f t="shared" si="0"/>
        <v>1.0720503702949453E-3</v>
      </c>
      <c r="I54" s="282"/>
      <c r="J54" s="38" t="s">
        <v>123</v>
      </c>
      <c r="K54" s="34">
        <v>2</v>
      </c>
      <c r="L54" s="36" t="s">
        <v>124</v>
      </c>
      <c r="M54" s="59"/>
      <c r="N54" s="37"/>
      <c r="O54" s="37">
        <v>4985</v>
      </c>
      <c r="P54" s="100">
        <f t="shared" si="1"/>
        <v>5.732651991141968E-4</v>
      </c>
    </row>
    <row r="55" spans="1:16" ht="21.95" customHeight="1">
      <c r="A55" s="304"/>
      <c r="B55" s="40" t="s">
        <v>223</v>
      </c>
      <c r="C55" s="309" t="s">
        <v>1289</v>
      </c>
      <c r="D55" s="41" t="s">
        <v>224</v>
      </c>
      <c r="E55" s="60" t="s">
        <v>18</v>
      </c>
      <c r="F55" s="42">
        <v>6</v>
      </c>
      <c r="G55" s="42">
        <v>20546</v>
      </c>
      <c r="H55" s="291">
        <f t="shared" si="0"/>
        <v>8.1176188206972611E-4</v>
      </c>
      <c r="I55" s="282"/>
      <c r="J55" s="43" t="s">
        <v>1081</v>
      </c>
      <c r="K55" s="39">
        <v>3</v>
      </c>
      <c r="L55" s="41" t="s">
        <v>126</v>
      </c>
      <c r="M55" s="60"/>
      <c r="N55" s="42"/>
      <c r="O55" s="42">
        <v>4985</v>
      </c>
      <c r="P55" s="308">
        <f t="shared" si="1"/>
        <v>5.732651991141968E-4</v>
      </c>
    </row>
    <row r="56" spans="1:16" ht="21.95" customHeight="1">
      <c r="A56" s="304"/>
      <c r="B56" s="40" t="s">
        <v>231</v>
      </c>
      <c r="C56" s="309" t="s">
        <v>1289</v>
      </c>
      <c r="D56" s="41" t="s">
        <v>232</v>
      </c>
      <c r="E56" s="60" t="s">
        <v>35</v>
      </c>
      <c r="F56" s="42">
        <v>24</v>
      </c>
      <c r="G56" s="42">
        <v>798</v>
      </c>
      <c r="H56" s="291">
        <f t="shared" si="0"/>
        <v>3.1528569156606705E-5</v>
      </c>
      <c r="I56" s="282"/>
      <c r="J56" s="43" t="s">
        <v>1089</v>
      </c>
      <c r="K56" s="39">
        <v>4</v>
      </c>
      <c r="L56" s="41" t="s">
        <v>1090</v>
      </c>
      <c r="M56" s="60" t="s">
        <v>18</v>
      </c>
      <c r="N56" s="42">
        <v>36</v>
      </c>
      <c r="O56" s="42">
        <v>4985</v>
      </c>
      <c r="P56" s="308">
        <f t="shared" si="1"/>
        <v>5.732651991141968E-4</v>
      </c>
    </row>
    <row r="57" spans="1:16" ht="21.95" customHeight="1">
      <c r="A57" s="304"/>
      <c r="B57" s="35" t="s">
        <v>246</v>
      </c>
      <c r="C57" s="307" t="s">
        <v>1295</v>
      </c>
      <c r="D57" s="36" t="s">
        <v>247</v>
      </c>
      <c r="E57" s="59" t="s">
        <v>18</v>
      </c>
      <c r="F57" s="37">
        <v>12</v>
      </c>
      <c r="G57" s="37">
        <v>28838</v>
      </c>
      <c r="H57" s="95">
        <f t="shared" si="0"/>
        <v>1.1393745330052934E-3</v>
      </c>
      <c r="I57" s="282"/>
      <c r="J57" s="33" t="s">
        <v>143</v>
      </c>
      <c r="K57" s="29">
        <v>1</v>
      </c>
      <c r="L57" s="31" t="s">
        <v>144</v>
      </c>
      <c r="M57" s="58"/>
      <c r="N57" s="32"/>
      <c r="O57" s="32">
        <v>12868158</v>
      </c>
      <c r="P57" s="99">
        <f t="shared" si="1"/>
        <v>1.4798128702312829</v>
      </c>
    </row>
    <row r="58" spans="1:16" ht="21.95" customHeight="1">
      <c r="A58" s="304"/>
      <c r="B58" s="40" t="s">
        <v>248</v>
      </c>
      <c r="C58" s="309" t="s">
        <v>1289</v>
      </c>
      <c r="D58" s="41" t="s">
        <v>249</v>
      </c>
      <c r="E58" s="60" t="s">
        <v>18</v>
      </c>
      <c r="F58" s="42">
        <v>8</v>
      </c>
      <c r="G58" s="42">
        <v>17518</v>
      </c>
      <c r="H58" s="291">
        <f t="shared" si="0"/>
        <v>6.9212716100931868E-4</v>
      </c>
      <c r="I58" s="282"/>
      <c r="J58" s="38" t="s">
        <v>145</v>
      </c>
      <c r="K58" s="34">
        <v>2</v>
      </c>
      <c r="L58" s="36" t="s">
        <v>146</v>
      </c>
      <c r="M58" s="59"/>
      <c r="N58" s="37"/>
      <c r="O58" s="37">
        <v>6454702</v>
      </c>
      <c r="P58" s="100">
        <f t="shared" si="1"/>
        <v>0.74227803956926874</v>
      </c>
    </row>
    <row r="59" spans="1:16" ht="21.95" customHeight="1">
      <c r="A59" s="304"/>
      <c r="B59" s="35" t="s">
        <v>267</v>
      </c>
      <c r="C59" s="307" t="s">
        <v>1295</v>
      </c>
      <c r="D59" s="36" t="s">
        <v>268</v>
      </c>
      <c r="E59" s="59"/>
      <c r="F59" s="37"/>
      <c r="G59" s="37">
        <v>220748</v>
      </c>
      <c r="H59" s="95">
        <f t="shared" si="0"/>
        <v>8.7216398298027784E-3</v>
      </c>
      <c r="I59" s="282"/>
      <c r="J59" s="43" t="s">
        <v>147</v>
      </c>
      <c r="K59" s="39">
        <v>3</v>
      </c>
      <c r="L59" s="41" t="s">
        <v>148</v>
      </c>
      <c r="M59" s="60"/>
      <c r="N59" s="42"/>
      <c r="O59" s="42">
        <v>5030481</v>
      </c>
      <c r="P59" s="308">
        <f t="shared" si="1"/>
        <v>0.57849542469512216</v>
      </c>
    </row>
    <row r="60" spans="1:16" ht="21.95" customHeight="1">
      <c r="A60" s="304"/>
      <c r="B60" s="40" t="s">
        <v>269</v>
      </c>
      <c r="C60" s="309" t="s">
        <v>1289</v>
      </c>
      <c r="D60" s="41" t="s">
        <v>270</v>
      </c>
      <c r="E60" s="60" t="s">
        <v>18</v>
      </c>
      <c r="F60" s="42">
        <v>18</v>
      </c>
      <c r="G60" s="42">
        <v>5244</v>
      </c>
      <c r="H60" s="291">
        <f t="shared" si="0"/>
        <v>2.0718774017198691E-4</v>
      </c>
      <c r="I60" s="282"/>
      <c r="J60" s="43" t="s">
        <v>155</v>
      </c>
      <c r="K60" s="39">
        <v>3</v>
      </c>
      <c r="L60" s="41" t="s">
        <v>156</v>
      </c>
      <c r="M60" s="60" t="s">
        <v>18</v>
      </c>
      <c r="N60" s="42">
        <v>13518</v>
      </c>
      <c r="O60" s="42">
        <v>1424221</v>
      </c>
      <c r="P60" s="308">
        <f t="shared" si="1"/>
        <v>0.16378261487414653</v>
      </c>
    </row>
    <row r="61" spans="1:16" ht="21.95" customHeight="1">
      <c r="A61" s="304"/>
      <c r="B61" s="40" t="s">
        <v>275</v>
      </c>
      <c r="C61" s="309" t="s">
        <v>1284</v>
      </c>
      <c r="D61" s="41" t="s">
        <v>276</v>
      </c>
      <c r="E61" s="60" t="s">
        <v>18</v>
      </c>
      <c r="F61" s="42">
        <v>18</v>
      </c>
      <c r="G61" s="42">
        <v>5244</v>
      </c>
      <c r="H61" s="291">
        <f t="shared" si="0"/>
        <v>2.0718774017198691E-4</v>
      </c>
      <c r="I61" s="282"/>
      <c r="J61" s="38" t="s">
        <v>183</v>
      </c>
      <c r="K61" s="34">
        <v>2</v>
      </c>
      <c r="L61" s="36" t="s">
        <v>184</v>
      </c>
      <c r="M61" s="59" t="s">
        <v>18</v>
      </c>
      <c r="N61" s="37">
        <v>66</v>
      </c>
      <c r="O61" s="37">
        <v>26585</v>
      </c>
      <c r="P61" s="100">
        <f t="shared" si="1"/>
        <v>3.0572227318858424E-3</v>
      </c>
    </row>
    <row r="62" spans="1:16" ht="21.95" customHeight="1">
      <c r="A62" s="304"/>
      <c r="B62" s="40" t="s">
        <v>291</v>
      </c>
      <c r="C62" s="309" t="s">
        <v>1289</v>
      </c>
      <c r="D62" s="41" t="s">
        <v>292</v>
      </c>
      <c r="E62" s="60"/>
      <c r="F62" s="42"/>
      <c r="G62" s="42">
        <v>215504</v>
      </c>
      <c r="H62" s="291">
        <f t="shared" si="0"/>
        <v>8.5144520896307911E-3</v>
      </c>
      <c r="I62" s="282"/>
      <c r="J62" s="38" t="s">
        <v>189</v>
      </c>
      <c r="K62" s="34">
        <v>2</v>
      </c>
      <c r="L62" s="36" t="s">
        <v>190</v>
      </c>
      <c r="M62" s="59" t="s">
        <v>18</v>
      </c>
      <c r="N62" s="37">
        <v>14762</v>
      </c>
      <c r="O62" s="37">
        <v>1677652</v>
      </c>
      <c r="P62" s="100">
        <f t="shared" si="1"/>
        <v>0.1929266816096952</v>
      </c>
    </row>
    <row r="63" spans="1:16" ht="21.95" customHeight="1">
      <c r="A63" s="304"/>
      <c r="B63" s="40" t="s">
        <v>297</v>
      </c>
      <c r="C63" s="309" t="s">
        <v>1284</v>
      </c>
      <c r="D63" s="41" t="s">
        <v>298</v>
      </c>
      <c r="E63" s="60" t="s">
        <v>14</v>
      </c>
      <c r="F63" s="42">
        <v>200</v>
      </c>
      <c r="G63" s="42">
        <v>210</v>
      </c>
      <c r="H63" s="291">
        <f t="shared" si="0"/>
        <v>8.2969918833175542E-6</v>
      </c>
      <c r="I63" s="282"/>
      <c r="J63" s="43" t="s">
        <v>191</v>
      </c>
      <c r="K63" s="39">
        <v>3</v>
      </c>
      <c r="L63" s="41" t="s">
        <v>1117</v>
      </c>
      <c r="M63" s="60" t="s">
        <v>18</v>
      </c>
      <c r="N63" s="42">
        <v>2301</v>
      </c>
      <c r="O63" s="42">
        <v>262888</v>
      </c>
      <c r="P63" s="308">
        <f t="shared" si="1"/>
        <v>3.0231603142373716E-2</v>
      </c>
    </row>
    <row r="64" spans="1:16" ht="21.95" customHeight="1">
      <c r="A64" s="304"/>
      <c r="B64" s="40" t="s">
        <v>305</v>
      </c>
      <c r="C64" s="309" t="s">
        <v>1284</v>
      </c>
      <c r="D64" s="41" t="s">
        <v>306</v>
      </c>
      <c r="E64" s="60" t="s">
        <v>18</v>
      </c>
      <c r="F64" s="42">
        <v>408</v>
      </c>
      <c r="G64" s="42">
        <v>215294</v>
      </c>
      <c r="H64" s="291">
        <f t="shared" si="0"/>
        <v>8.5061550977474729E-3</v>
      </c>
      <c r="I64" s="282"/>
      <c r="J64" s="43" t="s">
        <v>193</v>
      </c>
      <c r="K64" s="39">
        <v>4</v>
      </c>
      <c r="L64" s="41" t="s">
        <v>1118</v>
      </c>
      <c r="M64" s="60" t="s">
        <v>18</v>
      </c>
      <c r="N64" s="42">
        <v>31</v>
      </c>
      <c r="O64" s="42">
        <v>3770</v>
      </c>
      <c r="P64" s="308">
        <f t="shared" si="1"/>
        <v>4.3354258789579181E-4</v>
      </c>
    </row>
    <row r="65" spans="1:16" ht="21.95" customHeight="1">
      <c r="A65" s="304"/>
      <c r="B65" s="35" t="s">
        <v>311</v>
      </c>
      <c r="C65" s="307" t="s">
        <v>1295</v>
      </c>
      <c r="D65" s="36" t="s">
        <v>312</v>
      </c>
      <c r="E65" s="59"/>
      <c r="F65" s="37"/>
      <c r="G65" s="37">
        <v>262079</v>
      </c>
      <c r="H65" s="95">
        <f t="shared" si="0"/>
        <v>1.0354606360895149E-2</v>
      </c>
      <c r="I65" s="282"/>
      <c r="J65" s="43" t="s">
        <v>195</v>
      </c>
      <c r="K65" s="39">
        <v>4</v>
      </c>
      <c r="L65" s="41" t="s">
        <v>1119</v>
      </c>
      <c r="M65" s="60" t="s">
        <v>18</v>
      </c>
      <c r="N65" s="42">
        <v>2270</v>
      </c>
      <c r="O65" s="42">
        <v>259118</v>
      </c>
      <c r="P65" s="308">
        <f t="shared" si="1"/>
        <v>2.9798060554477923E-2</v>
      </c>
    </row>
    <row r="66" spans="1:16" ht="21.95" customHeight="1">
      <c r="A66" s="304"/>
      <c r="B66" s="40" t="s">
        <v>333</v>
      </c>
      <c r="C66" s="309" t="s">
        <v>1289</v>
      </c>
      <c r="D66" s="41" t="s">
        <v>334</v>
      </c>
      <c r="E66" s="60" t="s">
        <v>18</v>
      </c>
      <c r="F66" s="44"/>
      <c r="G66" s="44">
        <v>1094</v>
      </c>
      <c r="H66" s="291">
        <f t="shared" si="0"/>
        <v>4.3223376763568589E-5</v>
      </c>
      <c r="I66" s="282"/>
      <c r="J66" s="38" t="s">
        <v>201</v>
      </c>
      <c r="K66" s="34">
        <v>2</v>
      </c>
      <c r="L66" s="36" t="s">
        <v>202</v>
      </c>
      <c r="M66" s="59" t="s">
        <v>18</v>
      </c>
      <c r="N66" s="37">
        <v>9260</v>
      </c>
      <c r="O66" s="37">
        <v>3241299</v>
      </c>
      <c r="P66" s="100">
        <f t="shared" si="1"/>
        <v>0.37274301236181484</v>
      </c>
    </row>
    <row r="67" spans="1:16" ht="21.95" customHeight="1">
      <c r="A67" s="304"/>
      <c r="B67" s="40" t="s">
        <v>337</v>
      </c>
      <c r="C67" s="309" t="s">
        <v>1284</v>
      </c>
      <c r="D67" s="41" t="s">
        <v>338</v>
      </c>
      <c r="E67" s="60" t="s">
        <v>18</v>
      </c>
      <c r="F67" s="44"/>
      <c r="G67" s="44">
        <v>1094</v>
      </c>
      <c r="H67" s="291">
        <f t="shared" si="0"/>
        <v>4.3223376763568589E-5</v>
      </c>
      <c r="I67" s="282"/>
      <c r="J67" s="43" t="s">
        <v>211</v>
      </c>
      <c r="K67" s="39">
        <v>3</v>
      </c>
      <c r="L67" s="41" t="s">
        <v>212</v>
      </c>
      <c r="M67" s="60" t="s">
        <v>18</v>
      </c>
      <c r="N67" s="42">
        <v>720</v>
      </c>
      <c r="O67" s="42">
        <v>172916</v>
      </c>
      <c r="P67" s="308">
        <f t="shared" si="1"/>
        <v>1.9885000034108417E-2</v>
      </c>
    </row>
    <row r="68" spans="1:16" ht="21.95" customHeight="1">
      <c r="A68" s="304"/>
      <c r="B68" s="35" t="s">
        <v>342</v>
      </c>
      <c r="C68" s="307" t="s">
        <v>1295</v>
      </c>
      <c r="D68" s="36" t="s">
        <v>343</v>
      </c>
      <c r="E68" s="59" t="s">
        <v>18</v>
      </c>
      <c r="F68" s="37">
        <v>373440</v>
      </c>
      <c r="G68" s="37">
        <v>38113740</v>
      </c>
      <c r="H68" s="95">
        <f t="shared" si="0"/>
        <v>1.5058542448708361</v>
      </c>
      <c r="I68" s="282"/>
      <c r="J68" s="43" t="s">
        <v>1121</v>
      </c>
      <c r="K68" s="39">
        <v>3</v>
      </c>
      <c r="L68" s="41" t="s">
        <v>1122</v>
      </c>
      <c r="M68" s="60" t="s">
        <v>18</v>
      </c>
      <c r="N68" s="42">
        <v>560</v>
      </c>
      <c r="O68" s="42">
        <v>446447</v>
      </c>
      <c r="P68" s="308">
        <f t="shared" si="1"/>
        <v>5.1340527251541784E-2</v>
      </c>
    </row>
    <row r="69" spans="1:16" ht="21.95" customHeight="1">
      <c r="A69" s="304"/>
      <c r="B69" s="40" t="s">
        <v>344</v>
      </c>
      <c r="C69" s="309" t="s">
        <v>1289</v>
      </c>
      <c r="D69" s="41" t="s">
        <v>345</v>
      </c>
      <c r="E69" s="60" t="s">
        <v>18</v>
      </c>
      <c r="F69" s="42">
        <v>199</v>
      </c>
      <c r="G69" s="42">
        <v>69828</v>
      </c>
      <c r="H69" s="291">
        <f t="shared" si="0"/>
        <v>2.7588683296585629E-3</v>
      </c>
      <c r="I69" s="282"/>
      <c r="J69" s="38" t="s">
        <v>215</v>
      </c>
      <c r="K69" s="34">
        <v>2</v>
      </c>
      <c r="L69" s="36" t="s">
        <v>216</v>
      </c>
      <c r="M69" s="59" t="s">
        <v>18</v>
      </c>
      <c r="N69" s="37">
        <v>39031</v>
      </c>
      <c r="O69" s="37">
        <v>1467920</v>
      </c>
      <c r="P69" s="100">
        <f t="shared" si="1"/>
        <v>0.16880791395861822</v>
      </c>
    </row>
    <row r="70" spans="1:16" ht="21.95" customHeight="1">
      <c r="A70" s="304"/>
      <c r="B70" s="40" t="s">
        <v>346</v>
      </c>
      <c r="C70" s="309" t="s">
        <v>1284</v>
      </c>
      <c r="D70" s="41" t="s">
        <v>347</v>
      </c>
      <c r="E70" s="60" t="s">
        <v>18</v>
      </c>
      <c r="F70" s="42">
        <v>199</v>
      </c>
      <c r="G70" s="42">
        <v>69828</v>
      </c>
      <c r="H70" s="291">
        <f t="shared" ref="H70:H133" si="2">G70/$G$148*100</f>
        <v>2.7588683296585629E-3</v>
      </c>
      <c r="I70" s="282"/>
      <c r="J70" s="43" t="s">
        <v>1125</v>
      </c>
      <c r="K70" s="39">
        <v>3</v>
      </c>
      <c r="L70" s="41" t="s">
        <v>1126</v>
      </c>
      <c r="M70" s="60" t="s">
        <v>18</v>
      </c>
      <c r="N70" s="42">
        <v>1598</v>
      </c>
      <c r="O70" s="42">
        <v>129256</v>
      </c>
      <c r="P70" s="308">
        <f t="shared" si="1"/>
        <v>1.4864185872959804E-2</v>
      </c>
    </row>
    <row r="71" spans="1:16" ht="21.95" customHeight="1">
      <c r="A71" s="304"/>
      <c r="B71" s="40" t="s">
        <v>352</v>
      </c>
      <c r="C71" s="309" t="s">
        <v>1289</v>
      </c>
      <c r="D71" s="41" t="s">
        <v>353</v>
      </c>
      <c r="E71" s="60" t="s">
        <v>18</v>
      </c>
      <c r="F71" s="42">
        <v>71328</v>
      </c>
      <c r="G71" s="42">
        <v>9313769</v>
      </c>
      <c r="H71" s="291">
        <f t="shared" si="2"/>
        <v>0.36798221807664122</v>
      </c>
      <c r="I71" s="282"/>
      <c r="J71" s="33" t="s">
        <v>217</v>
      </c>
      <c r="K71" s="29">
        <v>1</v>
      </c>
      <c r="L71" s="31" t="s">
        <v>218</v>
      </c>
      <c r="M71" s="58"/>
      <c r="N71" s="32"/>
      <c r="O71" s="32">
        <v>46538187</v>
      </c>
      <c r="P71" s="99">
        <f t="shared" ref="P71:P134" si="3">O71/$O$159*100</f>
        <v>5.351800007415993</v>
      </c>
    </row>
    <row r="72" spans="1:16" ht="21.95" customHeight="1">
      <c r="A72" s="304"/>
      <c r="B72" s="40" t="s">
        <v>354</v>
      </c>
      <c r="C72" s="309" t="s">
        <v>1284</v>
      </c>
      <c r="D72" s="41" t="s">
        <v>355</v>
      </c>
      <c r="E72" s="60" t="s">
        <v>18</v>
      </c>
      <c r="F72" s="42">
        <v>3995</v>
      </c>
      <c r="G72" s="42">
        <v>377826</v>
      </c>
      <c r="H72" s="291">
        <f t="shared" si="2"/>
        <v>1.4927710739553991E-2</v>
      </c>
      <c r="I72" s="282"/>
      <c r="J72" s="38" t="s">
        <v>221</v>
      </c>
      <c r="K72" s="34">
        <v>2</v>
      </c>
      <c r="L72" s="36" t="s">
        <v>222</v>
      </c>
      <c r="M72" s="59" t="s">
        <v>18</v>
      </c>
      <c r="N72" s="37">
        <v>6</v>
      </c>
      <c r="O72" s="37">
        <v>4578</v>
      </c>
      <c r="P72" s="100">
        <f t="shared" si="3"/>
        <v>5.2646099930687919E-4</v>
      </c>
    </row>
    <row r="73" spans="1:16" ht="21.95" customHeight="1">
      <c r="A73" s="304"/>
      <c r="B73" s="40" t="s">
        <v>356</v>
      </c>
      <c r="C73" s="309" t="s">
        <v>1284</v>
      </c>
      <c r="D73" s="41" t="s">
        <v>357</v>
      </c>
      <c r="E73" s="60" t="s">
        <v>18</v>
      </c>
      <c r="F73" s="42">
        <v>67334</v>
      </c>
      <c r="G73" s="42">
        <v>8935943</v>
      </c>
      <c r="H73" s="291">
        <f t="shared" si="2"/>
        <v>0.35305450733708721</v>
      </c>
      <c r="I73" s="282"/>
      <c r="J73" s="43" t="s">
        <v>223</v>
      </c>
      <c r="K73" s="39">
        <v>3</v>
      </c>
      <c r="L73" s="41" t="s">
        <v>224</v>
      </c>
      <c r="M73" s="60" t="s">
        <v>18</v>
      </c>
      <c r="N73" s="42">
        <v>1</v>
      </c>
      <c r="O73" s="42">
        <v>643</v>
      </c>
      <c r="P73" s="308">
        <f t="shared" si="3"/>
        <v>7.3943735813526286E-5</v>
      </c>
    </row>
    <row r="74" spans="1:16" ht="21.95" customHeight="1">
      <c r="A74" s="304"/>
      <c r="B74" s="40" t="s">
        <v>360</v>
      </c>
      <c r="C74" s="309" t="s">
        <v>1289</v>
      </c>
      <c r="D74" s="41" t="s">
        <v>361</v>
      </c>
      <c r="E74" s="60" t="s">
        <v>18</v>
      </c>
      <c r="F74" s="42">
        <v>301911</v>
      </c>
      <c r="G74" s="42">
        <v>28726952</v>
      </c>
      <c r="H74" s="291">
        <f t="shared" si="2"/>
        <v>1.1349870836973952</v>
      </c>
      <c r="I74" s="282"/>
      <c r="J74" s="38" t="s">
        <v>233</v>
      </c>
      <c r="K74" s="34">
        <v>2</v>
      </c>
      <c r="L74" s="36" t="s">
        <v>234</v>
      </c>
      <c r="M74" s="59"/>
      <c r="N74" s="37"/>
      <c r="O74" s="37">
        <v>1336226</v>
      </c>
      <c r="P74" s="100">
        <f t="shared" si="3"/>
        <v>0.15366336287895019</v>
      </c>
    </row>
    <row r="75" spans="1:16" ht="21.95" customHeight="1">
      <c r="A75" s="304"/>
      <c r="B75" s="40" t="s">
        <v>366</v>
      </c>
      <c r="C75" s="309" t="s">
        <v>1284</v>
      </c>
      <c r="D75" s="41" t="s">
        <v>367</v>
      </c>
      <c r="E75" s="60" t="s">
        <v>18</v>
      </c>
      <c r="F75" s="42">
        <v>22967</v>
      </c>
      <c r="G75" s="42">
        <v>2213087</v>
      </c>
      <c r="H75" s="291">
        <f t="shared" si="2"/>
        <v>8.7437927981312363E-2</v>
      </c>
      <c r="I75" s="282"/>
      <c r="J75" s="43" t="s">
        <v>235</v>
      </c>
      <c r="K75" s="39">
        <v>3</v>
      </c>
      <c r="L75" s="41" t="s">
        <v>1137</v>
      </c>
      <c r="M75" s="60"/>
      <c r="N75" s="42"/>
      <c r="O75" s="42">
        <v>39879</v>
      </c>
      <c r="P75" s="308">
        <f t="shared" si="3"/>
        <v>4.58600659487965E-3</v>
      </c>
    </row>
    <row r="76" spans="1:16" ht="21.95" customHeight="1">
      <c r="A76" s="304"/>
      <c r="B76" s="40" t="s">
        <v>374</v>
      </c>
      <c r="C76" s="309" t="s">
        <v>1284</v>
      </c>
      <c r="D76" s="41" t="s">
        <v>375</v>
      </c>
      <c r="E76" s="60" t="s">
        <v>18</v>
      </c>
      <c r="F76" s="42">
        <v>278946</v>
      </c>
      <c r="G76" s="42">
        <v>26513865</v>
      </c>
      <c r="H76" s="291">
        <f t="shared" si="2"/>
        <v>1.0475491557160828</v>
      </c>
      <c r="I76" s="282"/>
      <c r="J76" s="43" t="s">
        <v>237</v>
      </c>
      <c r="K76" s="39">
        <v>4</v>
      </c>
      <c r="L76" s="41" t="s">
        <v>1138</v>
      </c>
      <c r="M76" s="60"/>
      <c r="N76" s="42"/>
      <c r="O76" s="42">
        <v>39879</v>
      </c>
      <c r="P76" s="308">
        <f t="shared" si="3"/>
        <v>4.58600659487965E-3</v>
      </c>
    </row>
    <row r="77" spans="1:16" ht="21.95" customHeight="1">
      <c r="A77" s="304"/>
      <c r="B77" s="40" t="s">
        <v>376</v>
      </c>
      <c r="C77" s="309" t="s">
        <v>1292</v>
      </c>
      <c r="D77" s="41" t="s">
        <v>377</v>
      </c>
      <c r="E77" s="60" t="s">
        <v>18</v>
      </c>
      <c r="F77" s="42">
        <v>104000</v>
      </c>
      <c r="G77" s="42">
        <v>9939960</v>
      </c>
      <c r="H77" s="291">
        <f t="shared" si="2"/>
        <v>0.3927227020976245</v>
      </c>
      <c r="I77" s="282"/>
      <c r="J77" s="43" t="s">
        <v>1141</v>
      </c>
      <c r="K77" s="39">
        <v>3</v>
      </c>
      <c r="L77" s="41" t="s">
        <v>1142</v>
      </c>
      <c r="M77" s="60" t="s">
        <v>35</v>
      </c>
      <c r="N77" s="42">
        <v>3833274</v>
      </c>
      <c r="O77" s="42">
        <v>1181834</v>
      </c>
      <c r="P77" s="308">
        <f t="shared" si="3"/>
        <v>0.13590858642526132</v>
      </c>
    </row>
    <row r="78" spans="1:16" ht="21.95" customHeight="1">
      <c r="A78" s="304"/>
      <c r="B78" s="40" t="s">
        <v>382</v>
      </c>
      <c r="C78" s="309" t="s">
        <v>1289</v>
      </c>
      <c r="D78" s="41" t="s">
        <v>383</v>
      </c>
      <c r="E78" s="60" t="s">
        <v>18</v>
      </c>
      <c r="F78" s="42">
        <v>1</v>
      </c>
      <c r="G78" s="42">
        <v>3191</v>
      </c>
      <c r="H78" s="291">
        <f t="shared" si="2"/>
        <v>1.2607476714126818E-4</v>
      </c>
      <c r="I78" s="282"/>
      <c r="J78" s="38" t="s">
        <v>267</v>
      </c>
      <c r="K78" s="34">
        <v>2</v>
      </c>
      <c r="L78" s="36" t="s">
        <v>247</v>
      </c>
      <c r="M78" s="59" t="s">
        <v>18</v>
      </c>
      <c r="N78" s="37">
        <v>412</v>
      </c>
      <c r="O78" s="37">
        <v>71349</v>
      </c>
      <c r="P78" s="100">
        <f t="shared" si="3"/>
        <v>8.2049947224872265E-3</v>
      </c>
    </row>
    <row r="79" spans="1:16" ht="21.95" customHeight="1">
      <c r="A79" s="304"/>
      <c r="B79" s="40" t="s">
        <v>384</v>
      </c>
      <c r="C79" s="309" t="s">
        <v>1284</v>
      </c>
      <c r="D79" s="41" t="s">
        <v>385</v>
      </c>
      <c r="E79" s="60" t="s">
        <v>18</v>
      </c>
      <c r="F79" s="42"/>
      <c r="G79" s="42">
        <v>239</v>
      </c>
      <c r="H79" s="291">
        <f t="shared" si="2"/>
        <v>9.4427669529185496E-6</v>
      </c>
      <c r="I79" s="282"/>
      <c r="J79" s="43" t="s">
        <v>269</v>
      </c>
      <c r="K79" s="39">
        <v>3</v>
      </c>
      <c r="L79" s="41" t="s">
        <v>249</v>
      </c>
      <c r="M79" s="60" t="s">
        <v>18</v>
      </c>
      <c r="N79" s="42">
        <v>412</v>
      </c>
      <c r="O79" s="42">
        <v>71349</v>
      </c>
      <c r="P79" s="308">
        <f t="shared" si="3"/>
        <v>8.2049947224872265E-3</v>
      </c>
    </row>
    <row r="80" spans="1:16" ht="21.95" customHeight="1">
      <c r="A80" s="304"/>
      <c r="B80" s="35" t="s">
        <v>386</v>
      </c>
      <c r="C80" s="307" t="s">
        <v>1295</v>
      </c>
      <c r="D80" s="36" t="s">
        <v>387</v>
      </c>
      <c r="E80" s="59" t="s">
        <v>18</v>
      </c>
      <c r="F80" s="37">
        <v>475</v>
      </c>
      <c r="G80" s="37">
        <v>196304</v>
      </c>
      <c r="H80" s="95">
        <f t="shared" si="2"/>
        <v>7.7558699745846147E-3</v>
      </c>
      <c r="I80" s="282"/>
      <c r="J80" s="38" t="s">
        <v>311</v>
      </c>
      <c r="K80" s="34">
        <v>2</v>
      </c>
      <c r="L80" s="36" t="s">
        <v>268</v>
      </c>
      <c r="M80" s="59"/>
      <c r="N80" s="37"/>
      <c r="O80" s="37">
        <v>4518619</v>
      </c>
      <c r="P80" s="100">
        <f t="shared" si="3"/>
        <v>0.51963230105440184</v>
      </c>
    </row>
    <row r="81" spans="1:16" ht="21.95" customHeight="1">
      <c r="A81" s="304"/>
      <c r="B81" s="40" t="s">
        <v>404</v>
      </c>
      <c r="C81" s="309" t="s">
        <v>1289</v>
      </c>
      <c r="D81" s="41" t="s">
        <v>405</v>
      </c>
      <c r="E81" s="60" t="s">
        <v>18</v>
      </c>
      <c r="F81" s="42">
        <v>472</v>
      </c>
      <c r="G81" s="42">
        <v>178824</v>
      </c>
      <c r="H81" s="291">
        <f t="shared" si="2"/>
        <v>7.0652441740113254E-3</v>
      </c>
      <c r="I81" s="282"/>
      <c r="J81" s="43" t="s">
        <v>313</v>
      </c>
      <c r="K81" s="39">
        <v>3</v>
      </c>
      <c r="L81" s="41" t="s">
        <v>1143</v>
      </c>
      <c r="M81" s="60" t="s">
        <v>35</v>
      </c>
      <c r="N81" s="42">
        <v>12388</v>
      </c>
      <c r="O81" s="42">
        <v>9469</v>
      </c>
      <c r="P81" s="308">
        <f t="shared" si="3"/>
        <v>1.0889163832321625E-3</v>
      </c>
    </row>
    <row r="82" spans="1:16" ht="21.95" customHeight="1">
      <c r="A82" s="304"/>
      <c r="B82" s="40" t="s">
        <v>406</v>
      </c>
      <c r="C82" s="309" t="s">
        <v>1284</v>
      </c>
      <c r="D82" s="41" t="s">
        <v>407</v>
      </c>
      <c r="E82" s="60" t="s">
        <v>18</v>
      </c>
      <c r="F82" s="42">
        <v>472</v>
      </c>
      <c r="G82" s="42">
        <v>178824</v>
      </c>
      <c r="H82" s="291">
        <f t="shared" si="2"/>
        <v>7.0652441740113254E-3</v>
      </c>
      <c r="I82" s="282"/>
      <c r="J82" s="43" t="s">
        <v>1147</v>
      </c>
      <c r="K82" s="39">
        <v>4</v>
      </c>
      <c r="L82" s="41" t="s">
        <v>1148</v>
      </c>
      <c r="M82" s="60" t="s">
        <v>35</v>
      </c>
      <c r="N82" s="42">
        <v>12388</v>
      </c>
      <c r="O82" s="42">
        <v>9469</v>
      </c>
      <c r="P82" s="308">
        <f t="shared" si="3"/>
        <v>1.0889163832321625E-3</v>
      </c>
    </row>
    <row r="83" spans="1:16" ht="21.95" customHeight="1">
      <c r="A83" s="304"/>
      <c r="B83" s="35" t="s">
        <v>412</v>
      </c>
      <c r="C83" s="307" t="s">
        <v>1295</v>
      </c>
      <c r="D83" s="36" t="s">
        <v>413</v>
      </c>
      <c r="E83" s="59"/>
      <c r="F83" s="37"/>
      <c r="G83" s="37">
        <v>246295</v>
      </c>
      <c r="H83" s="95">
        <f t="shared" si="2"/>
        <v>9.7309886471509382E-3</v>
      </c>
      <c r="I83" s="282"/>
      <c r="J83" s="38" t="s">
        <v>342</v>
      </c>
      <c r="K83" s="34">
        <v>2</v>
      </c>
      <c r="L83" s="36" t="s">
        <v>312</v>
      </c>
      <c r="M83" s="59"/>
      <c r="N83" s="37"/>
      <c r="O83" s="37">
        <v>924313</v>
      </c>
      <c r="P83" s="100">
        <f t="shared" si="3"/>
        <v>0.106294177730961</v>
      </c>
    </row>
    <row r="84" spans="1:16" ht="21.95" customHeight="1">
      <c r="A84" s="304"/>
      <c r="B84" s="40" t="s">
        <v>418</v>
      </c>
      <c r="C84" s="309" t="s">
        <v>1289</v>
      </c>
      <c r="D84" s="41" t="s">
        <v>419</v>
      </c>
      <c r="E84" s="60" t="s">
        <v>18</v>
      </c>
      <c r="F84" s="44"/>
      <c r="G84" s="44">
        <v>561</v>
      </c>
      <c r="H84" s="291">
        <f t="shared" si="2"/>
        <v>2.2164821174005466E-5</v>
      </c>
      <c r="I84" s="282"/>
      <c r="J84" s="43" t="s">
        <v>344</v>
      </c>
      <c r="K84" s="39">
        <v>3</v>
      </c>
      <c r="L84" s="41" t="s">
        <v>318</v>
      </c>
      <c r="M84" s="60"/>
      <c r="N84" s="42"/>
      <c r="O84" s="42">
        <v>13324</v>
      </c>
      <c r="P84" s="308">
        <f t="shared" si="3"/>
        <v>1.5322338040115464E-3</v>
      </c>
    </row>
    <row r="85" spans="1:16" ht="21.95" customHeight="1">
      <c r="A85" s="304"/>
      <c r="B85" s="40" t="s">
        <v>430</v>
      </c>
      <c r="C85" s="309" t="s">
        <v>1289</v>
      </c>
      <c r="D85" s="41" t="s">
        <v>431</v>
      </c>
      <c r="E85" s="60" t="s">
        <v>18</v>
      </c>
      <c r="F85" s="42">
        <v>95</v>
      </c>
      <c r="G85" s="42">
        <v>158086</v>
      </c>
      <c r="H85" s="291">
        <f t="shared" si="2"/>
        <v>6.2458964707911378E-3</v>
      </c>
      <c r="I85" s="282"/>
      <c r="J85" s="38" t="s">
        <v>386</v>
      </c>
      <c r="K85" s="34">
        <v>2</v>
      </c>
      <c r="L85" s="36" t="s">
        <v>343</v>
      </c>
      <c r="M85" s="59" t="s">
        <v>18</v>
      </c>
      <c r="N85" s="37">
        <v>300926</v>
      </c>
      <c r="O85" s="37">
        <v>34948257</v>
      </c>
      <c r="P85" s="100">
        <f t="shared" si="3"/>
        <v>4.0189808440921011</v>
      </c>
    </row>
    <row r="86" spans="1:16" ht="21.95" customHeight="1">
      <c r="A86" s="304"/>
      <c r="B86" s="40" t="s">
        <v>436</v>
      </c>
      <c r="C86" s="309" t="s">
        <v>1284</v>
      </c>
      <c r="D86" s="41" t="s">
        <v>437</v>
      </c>
      <c r="E86" s="60" t="s">
        <v>18</v>
      </c>
      <c r="F86" s="42">
        <v>87</v>
      </c>
      <c r="G86" s="42">
        <v>142076</v>
      </c>
      <c r="H86" s="291">
        <f t="shared" si="2"/>
        <v>5.6133496134010705E-3</v>
      </c>
      <c r="I86" s="282"/>
      <c r="J86" s="43" t="s">
        <v>398</v>
      </c>
      <c r="K86" s="39">
        <v>3</v>
      </c>
      <c r="L86" s="41" t="s">
        <v>1164</v>
      </c>
      <c r="M86" s="60" t="s">
        <v>18</v>
      </c>
      <c r="N86" s="42">
        <v>8166</v>
      </c>
      <c r="O86" s="42">
        <v>1968055</v>
      </c>
      <c r="P86" s="308">
        <f t="shared" si="3"/>
        <v>0.22632245565550463</v>
      </c>
    </row>
    <row r="87" spans="1:16" ht="21.95" customHeight="1">
      <c r="A87" s="304"/>
      <c r="B87" s="40" t="s">
        <v>438</v>
      </c>
      <c r="C87" s="309" t="s">
        <v>1284</v>
      </c>
      <c r="D87" s="41" t="s">
        <v>439</v>
      </c>
      <c r="E87" s="60" t="s">
        <v>18</v>
      </c>
      <c r="F87" s="42"/>
      <c r="G87" s="42">
        <v>2321</v>
      </c>
      <c r="H87" s="291">
        <f t="shared" si="2"/>
        <v>9.1701515053238308E-5</v>
      </c>
      <c r="I87" s="282"/>
      <c r="J87" s="43" t="s">
        <v>404</v>
      </c>
      <c r="K87" s="39">
        <v>3</v>
      </c>
      <c r="L87" s="41" t="s">
        <v>353</v>
      </c>
      <c r="M87" s="60" t="s">
        <v>18</v>
      </c>
      <c r="N87" s="42">
        <v>15563</v>
      </c>
      <c r="O87" s="42">
        <v>1879877</v>
      </c>
      <c r="P87" s="308">
        <f t="shared" si="3"/>
        <v>0.2161821590201001</v>
      </c>
    </row>
    <row r="88" spans="1:16" ht="21.95" customHeight="1">
      <c r="A88" s="304"/>
      <c r="B88" s="40" t="s">
        <v>440</v>
      </c>
      <c r="C88" s="309" t="s">
        <v>1289</v>
      </c>
      <c r="D88" s="41" t="s">
        <v>441</v>
      </c>
      <c r="E88" s="60" t="s">
        <v>35</v>
      </c>
      <c r="F88" s="42">
        <v>3072</v>
      </c>
      <c r="G88" s="42">
        <v>21939</v>
      </c>
      <c r="H88" s="291">
        <f t="shared" si="2"/>
        <v>8.667985948957324E-4</v>
      </c>
      <c r="I88" s="282"/>
      <c r="J88" s="43" t="s">
        <v>408</v>
      </c>
      <c r="K88" s="39">
        <v>3</v>
      </c>
      <c r="L88" s="41" t="s">
        <v>361</v>
      </c>
      <c r="M88" s="60" t="s">
        <v>18</v>
      </c>
      <c r="N88" s="42">
        <v>276121</v>
      </c>
      <c r="O88" s="42">
        <v>30685204</v>
      </c>
      <c r="P88" s="308">
        <f t="shared" si="3"/>
        <v>3.5287381305756766</v>
      </c>
    </row>
    <row r="89" spans="1:16" ht="21.95" customHeight="1">
      <c r="A89" s="304"/>
      <c r="B89" s="40" t="s">
        <v>444</v>
      </c>
      <c r="C89" s="309" t="s">
        <v>1289</v>
      </c>
      <c r="D89" s="41" t="s">
        <v>445</v>
      </c>
      <c r="E89" s="60"/>
      <c r="F89" s="44"/>
      <c r="G89" s="44">
        <v>273</v>
      </c>
      <c r="H89" s="291">
        <f t="shared" si="2"/>
        <v>1.0786089448312821E-5</v>
      </c>
      <c r="I89" s="282"/>
      <c r="J89" s="43" t="s">
        <v>410</v>
      </c>
      <c r="K89" s="39">
        <v>3</v>
      </c>
      <c r="L89" s="41" t="s">
        <v>383</v>
      </c>
      <c r="M89" s="60" t="s">
        <v>18</v>
      </c>
      <c r="N89" s="42">
        <v>1019</v>
      </c>
      <c r="O89" s="42">
        <v>408264</v>
      </c>
      <c r="P89" s="308">
        <f t="shared" si="3"/>
        <v>4.6949557322198285E-2</v>
      </c>
    </row>
    <row r="90" spans="1:16" ht="21.95" customHeight="1">
      <c r="A90" s="304"/>
      <c r="B90" s="30" t="s">
        <v>458</v>
      </c>
      <c r="C90" s="310" t="s">
        <v>1294</v>
      </c>
      <c r="D90" s="31" t="s">
        <v>459</v>
      </c>
      <c r="E90" s="58"/>
      <c r="F90" s="32"/>
      <c r="G90" s="32">
        <v>2428471975</v>
      </c>
      <c r="H90" s="94">
        <f t="shared" si="2"/>
        <v>95.947677454472142</v>
      </c>
      <c r="I90" s="282"/>
      <c r="J90" s="38" t="s">
        <v>412</v>
      </c>
      <c r="K90" s="34">
        <v>2</v>
      </c>
      <c r="L90" s="36" t="s">
        <v>387</v>
      </c>
      <c r="M90" s="59" t="s">
        <v>18</v>
      </c>
      <c r="N90" s="37">
        <v>595</v>
      </c>
      <c r="O90" s="37">
        <v>3019161</v>
      </c>
      <c r="P90" s="100">
        <f t="shared" si="3"/>
        <v>0.3471975791018691</v>
      </c>
    </row>
    <row r="91" spans="1:16" ht="21.95" customHeight="1">
      <c r="A91" s="304"/>
      <c r="B91" s="35" t="s">
        <v>460</v>
      </c>
      <c r="C91" s="307" t="s">
        <v>1295</v>
      </c>
      <c r="D91" s="36" t="s">
        <v>461</v>
      </c>
      <c r="E91" s="59"/>
      <c r="F91" s="37"/>
      <c r="G91" s="37">
        <v>12564592</v>
      </c>
      <c r="H91" s="95">
        <f t="shared" si="2"/>
        <v>0.49642056114855559</v>
      </c>
      <c r="I91" s="282"/>
      <c r="J91" s="43" t="s">
        <v>424</v>
      </c>
      <c r="K91" s="39">
        <v>3</v>
      </c>
      <c r="L91" s="41" t="s">
        <v>399</v>
      </c>
      <c r="M91" s="60" t="s">
        <v>18</v>
      </c>
      <c r="N91" s="42">
        <v>338</v>
      </c>
      <c r="O91" s="42">
        <v>146161</v>
      </c>
      <c r="P91" s="308">
        <f t="shared" si="3"/>
        <v>1.680822763645539E-2</v>
      </c>
    </row>
    <row r="92" spans="1:16" ht="21.95" customHeight="1">
      <c r="A92" s="304"/>
      <c r="B92" s="40" t="s">
        <v>462</v>
      </c>
      <c r="C92" s="309" t="s">
        <v>1289</v>
      </c>
      <c r="D92" s="41" t="s">
        <v>463</v>
      </c>
      <c r="E92" s="60" t="s">
        <v>35</v>
      </c>
      <c r="F92" s="42">
        <v>5707</v>
      </c>
      <c r="G92" s="42">
        <v>11517</v>
      </c>
      <c r="H92" s="291">
        <f t="shared" si="2"/>
        <v>4.5503074057222988E-4</v>
      </c>
      <c r="I92" s="282"/>
      <c r="J92" s="43" t="s">
        <v>448</v>
      </c>
      <c r="K92" s="39">
        <v>3</v>
      </c>
      <c r="L92" s="41" t="s">
        <v>1175</v>
      </c>
      <c r="M92" s="60" t="s">
        <v>18</v>
      </c>
      <c r="N92" s="42">
        <v>257</v>
      </c>
      <c r="O92" s="42">
        <v>2873000</v>
      </c>
      <c r="P92" s="308">
        <f t="shared" si="3"/>
        <v>0.33038935146541376</v>
      </c>
    </row>
    <row r="93" spans="1:16" ht="21.95" customHeight="1">
      <c r="A93" s="304"/>
      <c r="B93" s="40" t="s">
        <v>466</v>
      </c>
      <c r="C93" s="309" t="s">
        <v>1284</v>
      </c>
      <c r="D93" s="41" t="s">
        <v>467</v>
      </c>
      <c r="E93" s="60" t="s">
        <v>35</v>
      </c>
      <c r="F93" s="42">
        <v>4852</v>
      </c>
      <c r="G93" s="42">
        <v>10622</v>
      </c>
      <c r="H93" s="291">
        <f t="shared" si="2"/>
        <v>4.1966975135523363E-4</v>
      </c>
      <c r="I93" s="282"/>
      <c r="J93" s="38" t="s">
        <v>1176</v>
      </c>
      <c r="K93" s="34">
        <v>2</v>
      </c>
      <c r="L93" s="36" t="s">
        <v>413</v>
      </c>
      <c r="M93" s="59"/>
      <c r="N93" s="37"/>
      <c r="O93" s="37">
        <v>1715684</v>
      </c>
      <c r="P93" s="100">
        <f t="shared" si="3"/>
        <v>0.19730028683591608</v>
      </c>
    </row>
    <row r="94" spans="1:16" ht="21.95" customHeight="1">
      <c r="A94" s="304"/>
      <c r="B94" s="40" t="s">
        <v>468</v>
      </c>
      <c r="C94" s="309" t="s">
        <v>1292</v>
      </c>
      <c r="D94" s="41" t="s">
        <v>469</v>
      </c>
      <c r="E94" s="60" t="s">
        <v>35</v>
      </c>
      <c r="F94" s="42">
        <v>4852</v>
      </c>
      <c r="G94" s="42">
        <v>10622</v>
      </c>
      <c r="H94" s="291">
        <f t="shared" si="2"/>
        <v>4.1966975135523363E-4</v>
      </c>
      <c r="I94" s="282"/>
      <c r="J94" s="43" t="s">
        <v>1177</v>
      </c>
      <c r="K94" s="39">
        <v>3</v>
      </c>
      <c r="L94" s="41" t="s">
        <v>1178</v>
      </c>
      <c r="M94" s="60" t="s">
        <v>18</v>
      </c>
      <c r="N94" s="42">
        <v>1786</v>
      </c>
      <c r="O94" s="42">
        <v>882116</v>
      </c>
      <c r="P94" s="308">
        <f t="shared" si="3"/>
        <v>0.10144160569344411</v>
      </c>
    </row>
    <row r="95" spans="1:16" ht="21.95" customHeight="1">
      <c r="A95" s="304"/>
      <c r="B95" s="40" t="s">
        <v>474</v>
      </c>
      <c r="C95" s="309" t="s">
        <v>1289</v>
      </c>
      <c r="D95" s="41" t="s">
        <v>475</v>
      </c>
      <c r="E95" s="60"/>
      <c r="F95" s="42"/>
      <c r="G95" s="42">
        <v>753809</v>
      </c>
      <c r="H95" s="291">
        <f t="shared" si="2"/>
        <v>2.9782605497960583E-2</v>
      </c>
      <c r="I95" s="282"/>
      <c r="J95" s="43" t="s">
        <v>1179</v>
      </c>
      <c r="K95" s="39">
        <v>3</v>
      </c>
      <c r="L95" s="41" t="s">
        <v>1180</v>
      </c>
      <c r="M95" s="60" t="s">
        <v>18</v>
      </c>
      <c r="N95" s="42">
        <v>292</v>
      </c>
      <c r="O95" s="42">
        <v>82613</v>
      </c>
      <c r="P95" s="308">
        <f t="shared" si="3"/>
        <v>9.5003325766140709E-3</v>
      </c>
    </row>
    <row r="96" spans="1:16" ht="21.95" customHeight="1">
      <c r="A96" s="304"/>
      <c r="B96" s="40" t="s">
        <v>476</v>
      </c>
      <c r="C96" s="309" t="s">
        <v>1284</v>
      </c>
      <c r="D96" s="41" t="s">
        <v>477</v>
      </c>
      <c r="E96" s="60" t="s">
        <v>14</v>
      </c>
      <c r="F96" s="42">
        <v>46</v>
      </c>
      <c r="G96" s="42">
        <v>14629</v>
      </c>
      <c r="H96" s="291">
        <f t="shared" si="2"/>
        <v>5.7798425838596424E-4</v>
      </c>
      <c r="I96" s="282"/>
      <c r="J96" s="43" t="s">
        <v>1181</v>
      </c>
      <c r="K96" s="39">
        <v>3</v>
      </c>
      <c r="L96" s="41" t="s">
        <v>441</v>
      </c>
      <c r="M96" s="60" t="s">
        <v>35</v>
      </c>
      <c r="N96" s="42">
        <v>8798</v>
      </c>
      <c r="O96" s="42">
        <v>18711</v>
      </c>
      <c r="P96" s="308">
        <f t="shared" si="3"/>
        <v>2.1517282127634374E-3</v>
      </c>
    </row>
    <row r="97" spans="1:16" ht="21.95" customHeight="1">
      <c r="A97" s="304"/>
      <c r="B97" s="40" t="s">
        <v>478</v>
      </c>
      <c r="C97" s="309" t="s">
        <v>1289</v>
      </c>
      <c r="D97" s="41" t="s">
        <v>479</v>
      </c>
      <c r="E97" s="60"/>
      <c r="F97" s="42"/>
      <c r="G97" s="42">
        <v>61365</v>
      </c>
      <c r="H97" s="291">
        <f t="shared" si="2"/>
        <v>2.4244995567608654E-3</v>
      </c>
      <c r="I97" s="282"/>
      <c r="J97" s="33" t="s">
        <v>458</v>
      </c>
      <c r="K97" s="29">
        <v>1</v>
      </c>
      <c r="L97" s="31" t="s">
        <v>459</v>
      </c>
      <c r="M97" s="58"/>
      <c r="N97" s="32"/>
      <c r="O97" s="32">
        <v>777661699</v>
      </c>
      <c r="P97" s="99">
        <f t="shared" si="3"/>
        <v>89.429566443474343</v>
      </c>
    </row>
    <row r="98" spans="1:16" ht="21.95" customHeight="1">
      <c r="A98" s="304"/>
      <c r="B98" s="40" t="s">
        <v>482</v>
      </c>
      <c r="C98" s="309" t="s">
        <v>1284</v>
      </c>
      <c r="D98" s="41" t="s">
        <v>483</v>
      </c>
      <c r="E98" s="60" t="s">
        <v>14</v>
      </c>
      <c r="F98" s="42">
        <v>83</v>
      </c>
      <c r="G98" s="42">
        <v>33054</v>
      </c>
      <c r="H98" s="291">
        <f t="shared" si="2"/>
        <v>1.305946522434183E-3</v>
      </c>
      <c r="I98" s="282"/>
      <c r="J98" s="38" t="s">
        <v>460</v>
      </c>
      <c r="K98" s="34">
        <v>2</v>
      </c>
      <c r="L98" s="36" t="s">
        <v>461</v>
      </c>
      <c r="M98" s="59"/>
      <c r="N98" s="37"/>
      <c r="O98" s="37">
        <v>12859895</v>
      </c>
      <c r="P98" s="100">
        <f t="shared" si="3"/>
        <v>1.4788626414769639</v>
      </c>
    </row>
    <row r="99" spans="1:16" ht="21.95" customHeight="1">
      <c r="A99" s="304"/>
      <c r="B99" s="40" t="s">
        <v>488</v>
      </c>
      <c r="C99" s="309" t="s">
        <v>1284</v>
      </c>
      <c r="D99" s="41" t="s">
        <v>489</v>
      </c>
      <c r="E99" s="60" t="s">
        <v>35</v>
      </c>
      <c r="F99" s="42">
        <v>4570</v>
      </c>
      <c r="G99" s="42">
        <v>28311</v>
      </c>
      <c r="H99" s="291">
        <f t="shared" si="2"/>
        <v>1.1185530343266823E-3</v>
      </c>
      <c r="I99" s="282"/>
      <c r="J99" s="43" t="s">
        <v>462</v>
      </c>
      <c r="K99" s="39">
        <v>3</v>
      </c>
      <c r="L99" s="41" t="s">
        <v>463</v>
      </c>
      <c r="M99" s="60" t="s">
        <v>18</v>
      </c>
      <c r="N99" s="42">
        <v>2779</v>
      </c>
      <c r="O99" s="42">
        <v>4094119</v>
      </c>
      <c r="P99" s="308">
        <f t="shared" si="3"/>
        <v>0.47081563565340345</v>
      </c>
    </row>
    <row r="100" spans="1:16" ht="21.95" customHeight="1">
      <c r="A100" s="304"/>
      <c r="B100" s="40" t="s">
        <v>490</v>
      </c>
      <c r="C100" s="309" t="s">
        <v>1289</v>
      </c>
      <c r="D100" s="41" t="s">
        <v>491</v>
      </c>
      <c r="E100" s="60"/>
      <c r="F100" s="42"/>
      <c r="G100" s="42">
        <v>53668</v>
      </c>
      <c r="H100" s="291">
        <f t="shared" si="2"/>
        <v>2.1203950494946976E-3</v>
      </c>
      <c r="I100" s="282"/>
      <c r="J100" s="43" t="s">
        <v>464</v>
      </c>
      <c r="K100" s="39">
        <v>4</v>
      </c>
      <c r="L100" s="41" t="s">
        <v>465</v>
      </c>
      <c r="M100" s="60" t="s">
        <v>35</v>
      </c>
      <c r="N100" s="42">
        <v>2655875</v>
      </c>
      <c r="O100" s="42">
        <v>3070415</v>
      </c>
      <c r="P100" s="308">
        <f t="shared" si="3"/>
        <v>0.35309168833264126</v>
      </c>
    </row>
    <row r="101" spans="1:16" ht="21.95" customHeight="1">
      <c r="A101" s="304"/>
      <c r="B101" s="40" t="s">
        <v>492</v>
      </c>
      <c r="C101" s="309" t="s">
        <v>1284</v>
      </c>
      <c r="D101" s="41" t="s">
        <v>493</v>
      </c>
      <c r="E101" s="60" t="s">
        <v>14</v>
      </c>
      <c r="F101" s="42">
        <v>60</v>
      </c>
      <c r="G101" s="42">
        <v>39495</v>
      </c>
      <c r="H101" s="291">
        <f t="shared" si="2"/>
        <v>1.5604271163410799E-3</v>
      </c>
      <c r="I101" s="282"/>
      <c r="J101" s="43" t="s">
        <v>472</v>
      </c>
      <c r="K101" s="39" t="s">
        <v>1284</v>
      </c>
      <c r="L101" s="41" t="s">
        <v>1185</v>
      </c>
      <c r="M101" s="60" t="s">
        <v>35</v>
      </c>
      <c r="N101" s="42">
        <v>1800</v>
      </c>
      <c r="O101" s="42">
        <v>737573</v>
      </c>
      <c r="P101" s="308">
        <f t="shared" si="3"/>
        <v>8.4819444875878738E-2</v>
      </c>
    </row>
    <row r="102" spans="1:16" ht="21.95" customHeight="1">
      <c r="A102" s="304"/>
      <c r="B102" s="40" t="s">
        <v>494</v>
      </c>
      <c r="C102" s="309" t="s">
        <v>1292</v>
      </c>
      <c r="D102" s="41" t="s">
        <v>495</v>
      </c>
      <c r="E102" s="60" t="s">
        <v>14</v>
      </c>
      <c r="F102" s="42">
        <v>22</v>
      </c>
      <c r="G102" s="42">
        <v>17350</v>
      </c>
      <c r="H102" s="291">
        <f t="shared" si="2"/>
        <v>6.8548956750266461E-4</v>
      </c>
      <c r="I102" s="282"/>
      <c r="J102" s="43" t="s">
        <v>1186</v>
      </c>
      <c r="K102" s="39">
        <v>4</v>
      </c>
      <c r="L102" s="41" t="s">
        <v>1187</v>
      </c>
      <c r="M102" s="60" t="s">
        <v>35</v>
      </c>
      <c r="N102" s="42">
        <v>570</v>
      </c>
      <c r="O102" s="42">
        <v>577</v>
      </c>
      <c r="P102" s="308">
        <f t="shared" si="3"/>
        <v>6.6353865574501824E-5</v>
      </c>
    </row>
    <row r="103" spans="1:16" ht="21.95" customHeight="1">
      <c r="A103" s="304"/>
      <c r="B103" s="40" t="s">
        <v>496</v>
      </c>
      <c r="C103" s="309" t="s">
        <v>1292</v>
      </c>
      <c r="D103" s="41" t="s">
        <v>497</v>
      </c>
      <c r="E103" s="60" t="s">
        <v>14</v>
      </c>
      <c r="F103" s="42">
        <v>6</v>
      </c>
      <c r="G103" s="42">
        <v>2445</v>
      </c>
      <c r="H103" s="291">
        <f t="shared" si="2"/>
        <v>9.6600691212911523E-5</v>
      </c>
      <c r="I103" s="282"/>
      <c r="J103" s="43" t="s">
        <v>1188</v>
      </c>
      <c r="K103" s="39">
        <v>4</v>
      </c>
      <c r="L103" s="41" t="s">
        <v>1189</v>
      </c>
      <c r="M103" s="60" t="s">
        <v>35</v>
      </c>
      <c r="N103" s="42">
        <v>42100</v>
      </c>
      <c r="O103" s="42">
        <v>54734</v>
      </c>
      <c r="P103" s="308">
        <f t="shared" si="3"/>
        <v>6.294302388829779E-3</v>
      </c>
    </row>
    <row r="104" spans="1:16" ht="21.95" customHeight="1">
      <c r="A104" s="304"/>
      <c r="B104" s="40" t="s">
        <v>498</v>
      </c>
      <c r="C104" s="309" t="s">
        <v>1284</v>
      </c>
      <c r="D104" s="41" t="s">
        <v>499</v>
      </c>
      <c r="E104" s="60" t="s">
        <v>18</v>
      </c>
      <c r="F104" s="42">
        <v>1</v>
      </c>
      <c r="G104" s="42">
        <v>300</v>
      </c>
      <c r="H104" s="291">
        <f t="shared" si="2"/>
        <v>1.1852845547596505E-5</v>
      </c>
      <c r="I104" s="282"/>
      <c r="J104" s="43" t="s">
        <v>474</v>
      </c>
      <c r="K104" s="39">
        <v>3</v>
      </c>
      <c r="L104" s="41" t="s">
        <v>475</v>
      </c>
      <c r="M104" s="60"/>
      <c r="N104" s="42"/>
      <c r="O104" s="42">
        <v>1362373</v>
      </c>
      <c r="P104" s="308">
        <f t="shared" si="3"/>
        <v>0.15667021647197707</v>
      </c>
    </row>
    <row r="105" spans="1:16" ht="21.95" customHeight="1">
      <c r="A105" s="304"/>
      <c r="B105" s="40" t="s">
        <v>528</v>
      </c>
      <c r="C105" s="309" t="s">
        <v>1289</v>
      </c>
      <c r="D105" s="41" t="s">
        <v>529</v>
      </c>
      <c r="E105" s="60"/>
      <c r="F105" s="42"/>
      <c r="G105" s="42">
        <v>33551</v>
      </c>
      <c r="H105" s="291">
        <f t="shared" si="2"/>
        <v>1.3255827365580345E-3</v>
      </c>
      <c r="I105" s="282"/>
      <c r="J105" s="43" t="s">
        <v>476</v>
      </c>
      <c r="K105" s="39">
        <v>4</v>
      </c>
      <c r="L105" s="41" t="s">
        <v>477</v>
      </c>
      <c r="M105" s="60" t="s">
        <v>14</v>
      </c>
      <c r="N105" s="42">
        <v>77</v>
      </c>
      <c r="O105" s="42">
        <v>1005250</v>
      </c>
      <c r="P105" s="308">
        <f t="shared" si="3"/>
        <v>0.11560177360271742</v>
      </c>
    </row>
    <row r="106" spans="1:16" ht="21.95" customHeight="1">
      <c r="A106" s="304"/>
      <c r="B106" s="40" t="s">
        <v>542</v>
      </c>
      <c r="C106" s="309" t="s">
        <v>1289</v>
      </c>
      <c r="D106" s="41" t="s">
        <v>543</v>
      </c>
      <c r="E106" s="60"/>
      <c r="F106" s="42"/>
      <c r="G106" s="42">
        <v>23111</v>
      </c>
      <c r="H106" s="291">
        <f t="shared" si="2"/>
        <v>9.1310371150167611E-4</v>
      </c>
      <c r="I106" s="282"/>
      <c r="J106" s="43" t="s">
        <v>478</v>
      </c>
      <c r="K106" s="39">
        <v>3</v>
      </c>
      <c r="L106" s="41" t="s">
        <v>479</v>
      </c>
      <c r="M106" s="60"/>
      <c r="N106" s="42"/>
      <c r="O106" s="42">
        <v>25478</v>
      </c>
      <c r="P106" s="308">
        <f t="shared" si="3"/>
        <v>2.9299199083312952E-3</v>
      </c>
    </row>
    <row r="107" spans="1:16" ht="21.95" customHeight="1">
      <c r="A107" s="304"/>
      <c r="B107" s="40" t="s">
        <v>544</v>
      </c>
      <c r="C107" s="309" t="s">
        <v>1284</v>
      </c>
      <c r="D107" s="41" t="s">
        <v>545</v>
      </c>
      <c r="E107" s="60" t="s">
        <v>18</v>
      </c>
      <c r="F107" s="42"/>
      <c r="G107" s="42">
        <v>12378</v>
      </c>
      <c r="H107" s="291">
        <f t="shared" si="2"/>
        <v>4.8904840729383186E-4</v>
      </c>
      <c r="I107" s="282"/>
      <c r="J107" s="43" t="s">
        <v>482</v>
      </c>
      <c r="K107" s="39" t="s">
        <v>1284</v>
      </c>
      <c r="L107" s="41" t="s">
        <v>1190</v>
      </c>
      <c r="M107" s="60" t="s">
        <v>14</v>
      </c>
      <c r="N107" s="42">
        <v>2</v>
      </c>
      <c r="O107" s="42">
        <v>1652</v>
      </c>
      <c r="P107" s="308">
        <f t="shared" si="3"/>
        <v>1.8997675204346102E-4</v>
      </c>
    </row>
    <row r="108" spans="1:16" ht="21.95" customHeight="1">
      <c r="A108" s="304"/>
      <c r="B108" s="40" t="s">
        <v>548</v>
      </c>
      <c r="C108" s="309" t="s">
        <v>1289</v>
      </c>
      <c r="D108" s="41" t="s">
        <v>549</v>
      </c>
      <c r="E108" s="60"/>
      <c r="F108" s="42"/>
      <c r="G108" s="42">
        <v>9571588</v>
      </c>
      <c r="H108" s="291">
        <f t="shared" si="2"/>
        <v>0.37816851403076046</v>
      </c>
      <c r="I108" s="282"/>
      <c r="J108" s="43" t="s">
        <v>488</v>
      </c>
      <c r="K108" s="39">
        <v>4</v>
      </c>
      <c r="L108" s="41" t="s">
        <v>489</v>
      </c>
      <c r="M108" s="60" t="s">
        <v>35</v>
      </c>
      <c r="N108" s="42">
        <v>25075</v>
      </c>
      <c r="O108" s="42">
        <v>23826</v>
      </c>
      <c r="P108" s="308">
        <f t="shared" si="3"/>
        <v>2.7399431562878341E-3</v>
      </c>
    </row>
    <row r="109" spans="1:16" ht="21.95" customHeight="1">
      <c r="A109" s="304"/>
      <c r="B109" s="40" t="s">
        <v>550</v>
      </c>
      <c r="C109" s="309" t="s">
        <v>1284</v>
      </c>
      <c r="D109" s="41" t="s">
        <v>551</v>
      </c>
      <c r="E109" s="60" t="s">
        <v>14</v>
      </c>
      <c r="F109" s="42">
        <v>2</v>
      </c>
      <c r="G109" s="42">
        <v>131320</v>
      </c>
      <c r="H109" s="291">
        <f t="shared" si="2"/>
        <v>5.1883855910345774E-3</v>
      </c>
      <c r="I109" s="282"/>
      <c r="J109" s="43" t="s">
        <v>490</v>
      </c>
      <c r="K109" s="39">
        <v>3</v>
      </c>
      <c r="L109" s="41" t="s">
        <v>491</v>
      </c>
      <c r="M109" s="60"/>
      <c r="N109" s="42"/>
      <c r="O109" s="42">
        <v>696139</v>
      </c>
      <c r="P109" s="308">
        <f t="shared" si="3"/>
        <v>8.0054616338246315E-2</v>
      </c>
    </row>
    <row r="110" spans="1:16" ht="21.95" customHeight="1">
      <c r="A110" s="304"/>
      <c r="B110" s="40" t="s">
        <v>552</v>
      </c>
      <c r="C110" s="309" t="s">
        <v>1284</v>
      </c>
      <c r="D110" s="41" t="s">
        <v>553</v>
      </c>
      <c r="E110" s="60" t="s">
        <v>14</v>
      </c>
      <c r="F110" s="42">
        <v>2</v>
      </c>
      <c r="G110" s="42">
        <v>2615</v>
      </c>
      <c r="H110" s="291">
        <f t="shared" si="2"/>
        <v>1.0331730368988288E-4</v>
      </c>
      <c r="I110" s="282"/>
      <c r="J110" s="43" t="s">
        <v>492</v>
      </c>
      <c r="K110" s="39">
        <v>4</v>
      </c>
      <c r="L110" s="41" t="s">
        <v>493</v>
      </c>
      <c r="M110" s="60" t="s">
        <v>14</v>
      </c>
      <c r="N110" s="42">
        <v>18</v>
      </c>
      <c r="O110" s="42">
        <v>288912</v>
      </c>
      <c r="P110" s="308">
        <f t="shared" si="3"/>
        <v>3.3224311977227847E-2</v>
      </c>
    </row>
    <row r="111" spans="1:16" ht="21.95" customHeight="1">
      <c r="A111" s="304"/>
      <c r="B111" s="40" t="s">
        <v>554</v>
      </c>
      <c r="C111" s="309" t="s">
        <v>1289</v>
      </c>
      <c r="D111" s="41" t="s">
        <v>555</v>
      </c>
      <c r="E111" s="60" t="s">
        <v>18</v>
      </c>
      <c r="F111" s="42"/>
      <c r="G111" s="42">
        <v>202</v>
      </c>
      <c r="H111" s="291">
        <f t="shared" si="2"/>
        <v>7.9809160020483143E-6</v>
      </c>
      <c r="I111" s="282"/>
      <c r="J111" s="43" t="s">
        <v>1196</v>
      </c>
      <c r="K111" s="39">
        <v>4</v>
      </c>
      <c r="L111" s="41" t="s">
        <v>499</v>
      </c>
      <c r="M111" s="60" t="s">
        <v>35</v>
      </c>
      <c r="N111" s="42">
        <v>826215</v>
      </c>
      <c r="O111" s="42">
        <v>398434</v>
      </c>
      <c r="P111" s="308">
        <f t="shared" si="3"/>
        <v>4.5819126648719337E-2</v>
      </c>
    </row>
    <row r="112" spans="1:16" ht="21.95" customHeight="1">
      <c r="A112" s="304"/>
      <c r="B112" s="40" t="s">
        <v>556</v>
      </c>
      <c r="C112" s="309" t="s">
        <v>1284</v>
      </c>
      <c r="D112" s="41" t="s">
        <v>557</v>
      </c>
      <c r="E112" s="60" t="s">
        <v>18</v>
      </c>
      <c r="F112" s="42"/>
      <c r="G112" s="42">
        <v>202</v>
      </c>
      <c r="H112" s="291">
        <f t="shared" si="2"/>
        <v>7.9809160020483143E-6</v>
      </c>
      <c r="I112" s="282"/>
      <c r="J112" s="43" t="s">
        <v>500</v>
      </c>
      <c r="K112" s="39">
        <v>3</v>
      </c>
      <c r="L112" s="41" t="s">
        <v>501</v>
      </c>
      <c r="M112" s="60"/>
      <c r="N112" s="42"/>
      <c r="O112" s="42">
        <v>6713</v>
      </c>
      <c r="P112" s="308">
        <f t="shared" si="3"/>
        <v>7.7198180173592844E-4</v>
      </c>
    </row>
    <row r="113" spans="1:16" ht="21.95" customHeight="1">
      <c r="A113" s="304"/>
      <c r="B113" s="35" t="s">
        <v>564</v>
      </c>
      <c r="C113" s="307" t="s">
        <v>1295</v>
      </c>
      <c r="D113" s="36" t="s">
        <v>565</v>
      </c>
      <c r="E113" s="59"/>
      <c r="F113" s="37"/>
      <c r="G113" s="37">
        <v>291424</v>
      </c>
      <c r="H113" s="95">
        <f t="shared" si="2"/>
        <v>1.151401220287588E-2</v>
      </c>
      <c r="I113" s="282"/>
      <c r="J113" s="43" t="s">
        <v>1199</v>
      </c>
      <c r="K113" s="39">
        <v>3</v>
      </c>
      <c r="L113" s="41" t="s">
        <v>523</v>
      </c>
      <c r="M113" s="60" t="s">
        <v>18</v>
      </c>
      <c r="N113" s="42">
        <v>3</v>
      </c>
      <c r="O113" s="42">
        <v>7698</v>
      </c>
      <c r="P113" s="308">
        <f t="shared" si="3"/>
        <v>8.8525486515167245E-4</v>
      </c>
    </row>
    <row r="114" spans="1:16" ht="21.95" customHeight="1">
      <c r="A114" s="304"/>
      <c r="B114" s="40" t="s">
        <v>566</v>
      </c>
      <c r="C114" s="309" t="s">
        <v>1289</v>
      </c>
      <c r="D114" s="41" t="s">
        <v>567</v>
      </c>
      <c r="E114" s="60"/>
      <c r="F114" s="42"/>
      <c r="G114" s="42">
        <v>37861</v>
      </c>
      <c r="H114" s="291">
        <f t="shared" si="2"/>
        <v>1.4958686175918377E-3</v>
      </c>
      <c r="I114" s="282"/>
      <c r="J114" s="43" t="s">
        <v>524</v>
      </c>
      <c r="K114" s="39" t="s">
        <v>1289</v>
      </c>
      <c r="L114" s="41" t="s">
        <v>1201</v>
      </c>
      <c r="M114" s="60" t="s">
        <v>18</v>
      </c>
      <c r="N114" s="42"/>
      <c r="O114" s="42">
        <v>2662</v>
      </c>
      <c r="P114" s="308">
        <f t="shared" si="3"/>
        <v>3.0612476630732035E-4</v>
      </c>
    </row>
    <row r="115" spans="1:16" ht="21.95" customHeight="1">
      <c r="A115" s="304"/>
      <c r="B115" s="40" t="s">
        <v>574</v>
      </c>
      <c r="C115" s="309" t="s">
        <v>1289</v>
      </c>
      <c r="D115" s="41" t="s">
        <v>575</v>
      </c>
      <c r="E115" s="60"/>
      <c r="F115" s="42"/>
      <c r="G115" s="42">
        <v>86268</v>
      </c>
      <c r="H115" s="291">
        <f t="shared" si="2"/>
        <v>3.4084042656668517E-3</v>
      </c>
      <c r="I115" s="282"/>
      <c r="J115" s="43" t="s">
        <v>526</v>
      </c>
      <c r="K115" s="39">
        <v>3</v>
      </c>
      <c r="L115" s="41" t="s">
        <v>529</v>
      </c>
      <c r="M115" s="60" t="s">
        <v>18</v>
      </c>
      <c r="N115" s="42">
        <v>2884</v>
      </c>
      <c r="O115" s="42">
        <v>2760628</v>
      </c>
      <c r="P115" s="308">
        <f t="shared" si="3"/>
        <v>0.31746679239723713</v>
      </c>
    </row>
    <row r="116" spans="1:16" ht="21.95" customHeight="1">
      <c r="A116" s="304"/>
      <c r="B116" s="40" t="s">
        <v>578</v>
      </c>
      <c r="C116" s="309" t="s">
        <v>1284</v>
      </c>
      <c r="D116" s="41" t="s">
        <v>579</v>
      </c>
      <c r="E116" s="60" t="s">
        <v>35</v>
      </c>
      <c r="F116" s="42">
        <v>15166</v>
      </c>
      <c r="G116" s="42">
        <v>85794</v>
      </c>
      <c r="H116" s="291">
        <f t="shared" si="2"/>
        <v>3.3896767697016487E-3</v>
      </c>
      <c r="I116" s="282"/>
      <c r="J116" s="43" t="s">
        <v>528</v>
      </c>
      <c r="K116" s="39">
        <v>3</v>
      </c>
      <c r="L116" s="41" t="s">
        <v>535</v>
      </c>
      <c r="M116" s="60"/>
      <c r="N116" s="42"/>
      <c r="O116" s="42">
        <v>350878</v>
      </c>
      <c r="P116" s="308">
        <f t="shared" si="3"/>
        <v>4.0350280147400434E-2</v>
      </c>
    </row>
    <row r="117" spans="1:16" ht="21.95" customHeight="1">
      <c r="A117" s="304"/>
      <c r="B117" s="40" t="s">
        <v>580</v>
      </c>
      <c r="C117" s="309" t="s">
        <v>1289</v>
      </c>
      <c r="D117" s="41" t="s">
        <v>581</v>
      </c>
      <c r="E117" s="60" t="s">
        <v>35</v>
      </c>
      <c r="F117" s="42">
        <v>15439</v>
      </c>
      <c r="G117" s="42">
        <v>82187</v>
      </c>
      <c r="H117" s="291">
        <f t="shared" si="2"/>
        <v>3.2471660567343799E-3</v>
      </c>
      <c r="I117" s="282"/>
      <c r="J117" s="43" t="s">
        <v>1202</v>
      </c>
      <c r="K117" s="39">
        <v>3</v>
      </c>
      <c r="L117" s="41" t="s">
        <v>543</v>
      </c>
      <c r="M117" s="60"/>
      <c r="N117" s="42"/>
      <c r="O117" s="42">
        <v>938378</v>
      </c>
      <c r="P117" s="308">
        <f t="shared" si="3"/>
        <v>0.10791162507811068</v>
      </c>
    </row>
    <row r="118" spans="1:16" ht="21.95" customHeight="1">
      <c r="A118" s="304"/>
      <c r="B118" s="40" t="s">
        <v>602</v>
      </c>
      <c r="C118" s="309" t="s">
        <v>1289</v>
      </c>
      <c r="D118" s="41" t="s">
        <v>603</v>
      </c>
      <c r="E118" s="60"/>
      <c r="F118" s="42"/>
      <c r="G118" s="42">
        <v>767</v>
      </c>
      <c r="H118" s="291">
        <f t="shared" si="2"/>
        <v>3.0303775116688402E-5</v>
      </c>
      <c r="I118" s="282"/>
      <c r="J118" s="43" t="s">
        <v>1204</v>
      </c>
      <c r="K118" s="39">
        <v>4</v>
      </c>
      <c r="L118" s="41" t="s">
        <v>547</v>
      </c>
      <c r="M118" s="60" t="s">
        <v>14</v>
      </c>
      <c r="N118" s="42">
        <v>24</v>
      </c>
      <c r="O118" s="42">
        <v>182126</v>
      </c>
      <c r="P118" s="308">
        <f t="shared" si="3"/>
        <v>2.0944131926554106E-2</v>
      </c>
    </row>
    <row r="119" spans="1:16" ht="21.95" customHeight="1">
      <c r="A119" s="304"/>
      <c r="B119" s="40" t="s">
        <v>604</v>
      </c>
      <c r="C119" s="309" t="s">
        <v>1289</v>
      </c>
      <c r="D119" s="41" t="s">
        <v>605</v>
      </c>
      <c r="E119" s="60"/>
      <c r="F119" s="42"/>
      <c r="G119" s="42">
        <v>32757</v>
      </c>
      <c r="H119" s="291">
        <f t="shared" si="2"/>
        <v>1.2942122053420625E-3</v>
      </c>
      <c r="I119" s="282"/>
      <c r="J119" s="43" t="s">
        <v>534</v>
      </c>
      <c r="K119" s="39">
        <v>3</v>
      </c>
      <c r="L119" s="41" t="s">
        <v>549</v>
      </c>
      <c r="M119" s="60" t="s">
        <v>35</v>
      </c>
      <c r="N119" s="42">
        <v>2536838</v>
      </c>
      <c r="O119" s="42">
        <v>1504396</v>
      </c>
      <c r="P119" s="308">
        <f t="shared" si="3"/>
        <v>0.17300258224405241</v>
      </c>
    </row>
    <row r="120" spans="1:16" ht="21.95" customHeight="1">
      <c r="A120" s="304"/>
      <c r="B120" s="40" t="s">
        <v>626</v>
      </c>
      <c r="C120" s="309" t="s">
        <v>1289</v>
      </c>
      <c r="D120" s="41" t="s">
        <v>627</v>
      </c>
      <c r="E120" s="60"/>
      <c r="F120" s="42"/>
      <c r="G120" s="42">
        <v>21247</v>
      </c>
      <c r="H120" s="291">
        <f t="shared" si="2"/>
        <v>8.3945803116594316E-4</v>
      </c>
      <c r="I120" s="282"/>
      <c r="J120" s="43" t="s">
        <v>536</v>
      </c>
      <c r="K120" s="39">
        <v>4</v>
      </c>
      <c r="L120" s="41" t="s">
        <v>553</v>
      </c>
      <c r="M120" s="60" t="s">
        <v>35</v>
      </c>
      <c r="N120" s="42">
        <v>27068</v>
      </c>
      <c r="O120" s="42">
        <v>31374</v>
      </c>
      <c r="P120" s="308">
        <f t="shared" si="3"/>
        <v>3.607948316350815E-3</v>
      </c>
    </row>
    <row r="121" spans="1:16" ht="21.95" customHeight="1">
      <c r="A121" s="304"/>
      <c r="B121" s="40" t="s">
        <v>628</v>
      </c>
      <c r="C121" s="309" t="s">
        <v>1289</v>
      </c>
      <c r="D121" s="41" t="s">
        <v>629</v>
      </c>
      <c r="E121" s="60"/>
      <c r="F121" s="42"/>
      <c r="G121" s="42">
        <v>30337</v>
      </c>
      <c r="H121" s="291">
        <f t="shared" si="2"/>
        <v>1.1985992512581172E-3</v>
      </c>
      <c r="I121" s="282"/>
      <c r="J121" s="43" t="s">
        <v>542</v>
      </c>
      <c r="K121" s="39">
        <v>3</v>
      </c>
      <c r="L121" s="41" t="s">
        <v>1207</v>
      </c>
      <c r="M121" s="60" t="s">
        <v>35</v>
      </c>
      <c r="N121" s="42">
        <v>22600</v>
      </c>
      <c r="O121" s="42">
        <v>34045</v>
      </c>
      <c r="P121" s="308">
        <f t="shared" si="3"/>
        <v>3.915108064963457E-3</v>
      </c>
    </row>
    <row r="122" spans="1:16" ht="21.95" customHeight="1">
      <c r="A122" s="304"/>
      <c r="B122" s="40" t="s">
        <v>630</v>
      </c>
      <c r="C122" s="309" t="s">
        <v>1284</v>
      </c>
      <c r="D122" s="41" t="s">
        <v>631</v>
      </c>
      <c r="E122" s="60" t="s">
        <v>14</v>
      </c>
      <c r="F122" s="42">
        <v>16684</v>
      </c>
      <c r="G122" s="42">
        <v>28901</v>
      </c>
      <c r="H122" s="291">
        <f t="shared" si="2"/>
        <v>1.1418636305702888E-3</v>
      </c>
      <c r="I122" s="282"/>
      <c r="J122" s="43" t="s">
        <v>548</v>
      </c>
      <c r="K122" s="39">
        <v>3</v>
      </c>
      <c r="L122" s="41" t="s">
        <v>1208</v>
      </c>
      <c r="M122" s="60" t="s">
        <v>35</v>
      </c>
      <c r="N122" s="42">
        <v>8309</v>
      </c>
      <c r="O122" s="42">
        <v>68979</v>
      </c>
      <c r="P122" s="308">
        <f t="shared" si="3"/>
        <v>7.9324493820858953E-3</v>
      </c>
    </row>
    <row r="123" spans="1:16" ht="21.95" customHeight="1">
      <c r="A123" s="304"/>
      <c r="B123" s="35" t="s">
        <v>639</v>
      </c>
      <c r="C123" s="307" t="s">
        <v>1295</v>
      </c>
      <c r="D123" s="36" t="s">
        <v>640</v>
      </c>
      <c r="E123" s="59"/>
      <c r="F123" s="37"/>
      <c r="G123" s="37">
        <v>2415615959</v>
      </c>
      <c r="H123" s="95">
        <f t="shared" si="2"/>
        <v>95.439742881120708</v>
      </c>
      <c r="I123" s="282"/>
      <c r="J123" s="38" t="s">
        <v>564</v>
      </c>
      <c r="K123" s="34">
        <v>2</v>
      </c>
      <c r="L123" s="36" t="s">
        <v>565</v>
      </c>
      <c r="M123" s="59"/>
      <c r="N123" s="37"/>
      <c r="O123" s="37">
        <v>2730796</v>
      </c>
      <c r="P123" s="100">
        <f t="shared" si="3"/>
        <v>0.31403617104919801</v>
      </c>
    </row>
    <row r="124" spans="1:16" ht="21.95" customHeight="1">
      <c r="A124" s="304"/>
      <c r="B124" s="40" t="s">
        <v>647</v>
      </c>
      <c r="C124" s="309" t="s">
        <v>1289</v>
      </c>
      <c r="D124" s="41" t="s">
        <v>648</v>
      </c>
      <c r="E124" s="60" t="s">
        <v>14</v>
      </c>
      <c r="F124" s="42">
        <v>728854</v>
      </c>
      <c r="G124" s="42">
        <v>2389229965</v>
      </c>
      <c r="H124" s="291">
        <f t="shared" si="2"/>
        <v>94.397245842781359</v>
      </c>
      <c r="I124" s="282"/>
      <c r="J124" s="43" t="s">
        <v>566</v>
      </c>
      <c r="K124" s="39">
        <v>3</v>
      </c>
      <c r="L124" s="41" t="s">
        <v>567</v>
      </c>
      <c r="M124" s="60"/>
      <c r="N124" s="42"/>
      <c r="O124" s="42">
        <v>2648022</v>
      </c>
      <c r="P124" s="308">
        <f t="shared" si="3"/>
        <v>0.30451732378912211</v>
      </c>
    </row>
    <row r="125" spans="1:16" ht="21.95" customHeight="1">
      <c r="A125" s="304"/>
      <c r="B125" s="40" t="s">
        <v>649</v>
      </c>
      <c r="C125" s="309" t="s">
        <v>1284</v>
      </c>
      <c r="D125" s="41" t="s">
        <v>650</v>
      </c>
      <c r="E125" s="60" t="s">
        <v>14</v>
      </c>
      <c r="F125" s="42">
        <v>720204</v>
      </c>
      <c r="G125" s="42">
        <v>2364443288</v>
      </c>
      <c r="H125" s="291">
        <f t="shared" si="2"/>
        <v>93.417936995717483</v>
      </c>
      <c r="I125" s="282"/>
      <c r="J125" s="43" t="s">
        <v>568</v>
      </c>
      <c r="K125" s="39">
        <v>4</v>
      </c>
      <c r="L125" s="41" t="s">
        <v>1209</v>
      </c>
      <c r="M125" s="60" t="s">
        <v>14</v>
      </c>
      <c r="N125" s="42">
        <v>3903</v>
      </c>
      <c r="O125" s="42">
        <v>2354913</v>
      </c>
      <c r="P125" s="308">
        <f t="shared" si="3"/>
        <v>0.27081036506351264</v>
      </c>
    </row>
    <row r="126" spans="1:16" ht="21.95" customHeight="1">
      <c r="A126" s="304"/>
      <c r="B126" s="40" t="s">
        <v>651</v>
      </c>
      <c r="C126" s="309" t="s">
        <v>1292</v>
      </c>
      <c r="D126" s="41" t="s">
        <v>652</v>
      </c>
      <c r="E126" s="60" t="s">
        <v>14</v>
      </c>
      <c r="F126" s="42">
        <v>1</v>
      </c>
      <c r="G126" s="42">
        <v>16551</v>
      </c>
      <c r="H126" s="291">
        <f t="shared" si="2"/>
        <v>6.5392148886089915E-4</v>
      </c>
      <c r="I126" s="282"/>
      <c r="J126" s="43" t="s">
        <v>574</v>
      </c>
      <c r="K126" s="39">
        <v>3</v>
      </c>
      <c r="L126" s="41" t="s">
        <v>575</v>
      </c>
      <c r="M126" s="60" t="s">
        <v>35</v>
      </c>
      <c r="N126" s="42">
        <v>1458</v>
      </c>
      <c r="O126" s="42">
        <v>7535</v>
      </c>
      <c r="P126" s="308">
        <f t="shared" si="3"/>
        <v>8.6651018562196043E-4</v>
      </c>
    </row>
    <row r="127" spans="1:16" ht="21.95" customHeight="1">
      <c r="A127" s="304"/>
      <c r="B127" s="40" t="s">
        <v>653</v>
      </c>
      <c r="C127" s="309" t="s">
        <v>1284</v>
      </c>
      <c r="D127" s="41" t="s">
        <v>654</v>
      </c>
      <c r="E127" s="60" t="s">
        <v>14</v>
      </c>
      <c r="F127" s="42">
        <v>8650</v>
      </c>
      <c r="G127" s="42">
        <v>24786677</v>
      </c>
      <c r="H127" s="291">
        <f t="shared" si="2"/>
        <v>0.97930884706387578</v>
      </c>
      <c r="I127" s="282"/>
      <c r="J127" s="43" t="s">
        <v>578</v>
      </c>
      <c r="K127" s="39">
        <v>4</v>
      </c>
      <c r="L127" s="41" t="s">
        <v>579</v>
      </c>
      <c r="M127" s="60" t="s">
        <v>35</v>
      </c>
      <c r="N127" s="42">
        <v>74</v>
      </c>
      <c r="O127" s="42">
        <v>879</v>
      </c>
      <c r="P127" s="308">
        <f t="shared" si="3"/>
        <v>1.01083271819735E-4</v>
      </c>
    </row>
    <row r="128" spans="1:16" ht="21.95" customHeight="1">
      <c r="A128" s="304"/>
      <c r="B128" s="40" t="s">
        <v>655</v>
      </c>
      <c r="C128" s="309" t="s">
        <v>1292</v>
      </c>
      <c r="D128" s="41" t="s">
        <v>656</v>
      </c>
      <c r="E128" s="60" t="s">
        <v>14</v>
      </c>
      <c r="F128" s="42">
        <v>3842</v>
      </c>
      <c r="G128" s="42">
        <v>10129392</v>
      </c>
      <c r="H128" s="291">
        <f t="shared" si="2"/>
        <v>0.40020706289019886</v>
      </c>
      <c r="I128" s="282"/>
      <c r="J128" s="43" t="s">
        <v>1210</v>
      </c>
      <c r="K128" s="39">
        <v>3</v>
      </c>
      <c r="L128" s="41" t="s">
        <v>581</v>
      </c>
      <c r="M128" s="60" t="s">
        <v>35</v>
      </c>
      <c r="N128" s="42">
        <v>52</v>
      </c>
      <c r="O128" s="42">
        <v>249</v>
      </c>
      <c r="P128" s="308">
        <f t="shared" si="3"/>
        <v>2.8634510447228689E-5</v>
      </c>
    </row>
    <row r="129" spans="2:16" ht="21.95" customHeight="1">
      <c r="B129" s="40" t="s">
        <v>661</v>
      </c>
      <c r="C129" s="309" t="s">
        <v>1289</v>
      </c>
      <c r="D129" s="41" t="s">
        <v>662</v>
      </c>
      <c r="E129" s="60" t="s">
        <v>35</v>
      </c>
      <c r="F129" s="42">
        <v>3398833</v>
      </c>
      <c r="G129" s="42">
        <v>3078394</v>
      </c>
      <c r="H129" s="291">
        <f t="shared" si="2"/>
        <v>0.12162576205549265</v>
      </c>
      <c r="I129" s="282"/>
      <c r="J129" s="43" t="s">
        <v>580</v>
      </c>
      <c r="K129" s="39">
        <v>3</v>
      </c>
      <c r="L129" s="41" t="s">
        <v>1211</v>
      </c>
      <c r="M129" s="60"/>
      <c r="N129" s="42"/>
      <c r="O129" s="42">
        <v>4732</v>
      </c>
      <c r="P129" s="308">
        <f t="shared" si="3"/>
        <v>5.4417069653126969E-4</v>
      </c>
    </row>
    <row r="130" spans="2:16" ht="21.95" customHeight="1">
      <c r="B130" s="40" t="s">
        <v>675</v>
      </c>
      <c r="C130" s="309" t="s">
        <v>1289</v>
      </c>
      <c r="D130" s="41" t="s">
        <v>676</v>
      </c>
      <c r="E130" s="60" t="s">
        <v>14</v>
      </c>
      <c r="F130" s="42">
        <v>7</v>
      </c>
      <c r="G130" s="42">
        <v>23307600</v>
      </c>
      <c r="H130" s="291">
        <f t="shared" si="2"/>
        <v>0.92087127628386767</v>
      </c>
      <c r="I130" s="282"/>
      <c r="J130" s="43" t="s">
        <v>586</v>
      </c>
      <c r="K130" s="39" t="s">
        <v>1289</v>
      </c>
      <c r="L130" s="41" t="s">
        <v>603</v>
      </c>
      <c r="M130" s="60"/>
      <c r="N130" s="42"/>
      <c r="O130" s="42">
        <v>303</v>
      </c>
      <c r="P130" s="308">
        <f t="shared" si="3"/>
        <v>3.4844404279157806E-5</v>
      </c>
    </row>
    <row r="131" spans="2:16" ht="21.95" customHeight="1">
      <c r="B131" s="40" t="s">
        <v>677</v>
      </c>
      <c r="C131" s="309" t="s">
        <v>1284</v>
      </c>
      <c r="D131" s="41" t="s">
        <v>678</v>
      </c>
      <c r="E131" s="60" t="s">
        <v>14</v>
      </c>
      <c r="F131" s="42">
        <v>7</v>
      </c>
      <c r="G131" s="42">
        <v>23307600</v>
      </c>
      <c r="H131" s="291">
        <f t="shared" si="2"/>
        <v>0.92087127628386767</v>
      </c>
      <c r="I131" s="282"/>
      <c r="J131" s="43" t="s">
        <v>594</v>
      </c>
      <c r="K131" s="39">
        <v>3</v>
      </c>
      <c r="L131" s="41" t="s">
        <v>619</v>
      </c>
      <c r="M131" s="60"/>
      <c r="N131" s="42"/>
      <c r="O131" s="42">
        <v>3957</v>
      </c>
      <c r="P131" s="308">
        <f t="shared" si="3"/>
        <v>4.5504722023969446E-4</v>
      </c>
    </row>
    <row r="132" spans="2:16" ht="21.95" customHeight="1">
      <c r="B132" s="40" t="s">
        <v>679</v>
      </c>
      <c r="C132" s="309" t="s">
        <v>1292</v>
      </c>
      <c r="D132" s="41" t="s">
        <v>680</v>
      </c>
      <c r="E132" s="60" t="s">
        <v>14</v>
      </c>
      <c r="F132" s="42">
        <v>7</v>
      </c>
      <c r="G132" s="42">
        <v>23307600</v>
      </c>
      <c r="H132" s="291">
        <f t="shared" si="2"/>
        <v>0.92087127628386767</v>
      </c>
      <c r="I132" s="282"/>
      <c r="J132" s="43" t="s">
        <v>600</v>
      </c>
      <c r="K132" s="39">
        <v>3</v>
      </c>
      <c r="L132" s="41" t="s">
        <v>629</v>
      </c>
      <c r="M132" s="60"/>
      <c r="N132" s="42"/>
      <c r="O132" s="42">
        <v>418</v>
      </c>
      <c r="P132" s="308">
        <f t="shared" si="3"/>
        <v>4.8069178180488318E-5</v>
      </c>
    </row>
    <row r="133" spans="2:16" ht="21.95" customHeight="1">
      <c r="B133" s="30" t="s">
        <v>681</v>
      </c>
      <c r="C133" s="310" t="s">
        <v>1294</v>
      </c>
      <c r="D133" s="31" t="s">
        <v>682</v>
      </c>
      <c r="E133" s="58"/>
      <c r="F133" s="32"/>
      <c r="G133" s="32">
        <v>1391503</v>
      </c>
      <c r="H133" s="94">
        <f t="shared" si="2"/>
        <v>5.4977567126723935E-2</v>
      </c>
      <c r="I133" s="282"/>
      <c r="J133" s="43" t="s">
        <v>602</v>
      </c>
      <c r="K133" s="39">
        <v>3</v>
      </c>
      <c r="L133" s="41" t="s">
        <v>1222</v>
      </c>
      <c r="M133" s="60" t="s">
        <v>35</v>
      </c>
      <c r="N133" s="42">
        <v>2114</v>
      </c>
      <c r="O133" s="42">
        <v>11582</v>
      </c>
      <c r="P133" s="308">
        <f t="shared" si="3"/>
        <v>1.3319072289148701E-3</v>
      </c>
    </row>
    <row r="134" spans="2:16" ht="21.95" customHeight="1">
      <c r="B134" s="35" t="s">
        <v>685</v>
      </c>
      <c r="C134" s="307" t="s">
        <v>1295</v>
      </c>
      <c r="D134" s="36" t="s">
        <v>686</v>
      </c>
      <c r="E134" s="59" t="s">
        <v>18</v>
      </c>
      <c r="F134" s="37">
        <v>66</v>
      </c>
      <c r="G134" s="37">
        <v>164285</v>
      </c>
      <c r="H134" s="95">
        <f t="shared" ref="H134:H148" si="4">G134/$G$148*100</f>
        <v>6.4908157692896403E-3</v>
      </c>
      <c r="I134" s="282"/>
      <c r="J134" s="43" t="s">
        <v>604</v>
      </c>
      <c r="K134" s="39" t="s">
        <v>1289</v>
      </c>
      <c r="L134" s="41" t="s">
        <v>617</v>
      </c>
      <c r="M134" s="60"/>
      <c r="N134" s="42"/>
      <c r="O134" s="42">
        <v>2288</v>
      </c>
      <c r="P134" s="308">
        <f t="shared" si="3"/>
        <v>2.6311550161951504E-4</v>
      </c>
    </row>
    <row r="135" spans="2:16" ht="21.95" customHeight="1">
      <c r="B135" s="40" t="s">
        <v>687</v>
      </c>
      <c r="C135" s="309" t="s">
        <v>1289</v>
      </c>
      <c r="D135" s="41" t="s">
        <v>688</v>
      </c>
      <c r="E135" s="60" t="s">
        <v>18</v>
      </c>
      <c r="F135" s="44">
        <v>66</v>
      </c>
      <c r="G135" s="44">
        <v>164285</v>
      </c>
      <c r="H135" s="291">
        <f t="shared" si="4"/>
        <v>6.4908157692896403E-3</v>
      </c>
      <c r="I135" s="282"/>
      <c r="J135" s="38" t="s">
        <v>639</v>
      </c>
      <c r="K135" s="34">
        <v>2</v>
      </c>
      <c r="L135" s="36" t="s">
        <v>640</v>
      </c>
      <c r="M135" s="59"/>
      <c r="N135" s="37"/>
      <c r="O135" s="37">
        <v>762071008</v>
      </c>
      <c r="P135" s="100">
        <f t="shared" ref="P135:P159" si="5">O135/$O$159*100</f>
        <v>87.636667630948182</v>
      </c>
    </row>
    <row r="136" spans="2:16" ht="21.95" customHeight="1">
      <c r="B136" s="35" t="s">
        <v>689</v>
      </c>
      <c r="C136" s="307" t="s">
        <v>1295</v>
      </c>
      <c r="D136" s="36" t="s">
        <v>690</v>
      </c>
      <c r="E136" s="59" t="s">
        <v>35</v>
      </c>
      <c r="F136" s="37">
        <v>18190</v>
      </c>
      <c r="G136" s="37">
        <v>2523</v>
      </c>
      <c r="H136" s="95">
        <f t="shared" si="4"/>
        <v>9.9682431055286611E-5</v>
      </c>
      <c r="I136" s="282"/>
      <c r="J136" s="43" t="s">
        <v>641</v>
      </c>
      <c r="K136" s="39">
        <v>3</v>
      </c>
      <c r="L136" s="41" t="s">
        <v>648</v>
      </c>
      <c r="M136" s="60" t="s">
        <v>14</v>
      </c>
      <c r="N136" s="42">
        <v>174521</v>
      </c>
      <c r="O136" s="42">
        <v>750683225</v>
      </c>
      <c r="P136" s="308">
        <f t="shared" si="5"/>
        <v>86.327094975188047</v>
      </c>
    </row>
    <row r="137" spans="2:16" ht="21.95" customHeight="1">
      <c r="B137" s="35" t="s">
        <v>722</v>
      </c>
      <c r="C137" s="307" t="s">
        <v>1295</v>
      </c>
      <c r="D137" s="36" t="s">
        <v>723</v>
      </c>
      <c r="E137" s="59"/>
      <c r="F137" s="37"/>
      <c r="G137" s="37">
        <v>39269</v>
      </c>
      <c r="H137" s="95">
        <f t="shared" si="4"/>
        <v>1.5514979726952241E-3</v>
      </c>
      <c r="I137" s="282"/>
      <c r="J137" s="43" t="s">
        <v>643</v>
      </c>
      <c r="K137" s="39">
        <v>4</v>
      </c>
      <c r="L137" s="41" t="s">
        <v>650</v>
      </c>
      <c r="M137" s="60" t="s">
        <v>14</v>
      </c>
      <c r="N137" s="42">
        <v>143860</v>
      </c>
      <c r="O137" s="42">
        <v>682006109</v>
      </c>
      <c r="P137" s="308">
        <f t="shared" si="5"/>
        <v>78.429361659575449</v>
      </c>
    </row>
    <row r="138" spans="2:16" ht="21.95" customHeight="1">
      <c r="B138" s="40" t="s">
        <v>724</v>
      </c>
      <c r="C138" s="309" t="s">
        <v>1289</v>
      </c>
      <c r="D138" s="41" t="s">
        <v>725</v>
      </c>
      <c r="E138" s="60"/>
      <c r="F138" s="42"/>
      <c r="G138" s="42">
        <v>39269</v>
      </c>
      <c r="H138" s="291">
        <f t="shared" si="4"/>
        <v>1.5514979726952241E-3</v>
      </c>
      <c r="I138" s="282"/>
      <c r="J138" s="43" t="s">
        <v>645</v>
      </c>
      <c r="K138" s="39">
        <v>4</v>
      </c>
      <c r="L138" s="41" t="s">
        <v>654</v>
      </c>
      <c r="M138" s="60" t="s">
        <v>14</v>
      </c>
      <c r="N138" s="42">
        <v>30648</v>
      </c>
      <c r="O138" s="42">
        <v>68382514</v>
      </c>
      <c r="P138" s="308">
        <f t="shared" si="5"/>
        <v>7.8638546648223366</v>
      </c>
    </row>
    <row r="139" spans="2:16" ht="21.95" customHeight="1">
      <c r="B139" s="40" t="s">
        <v>742</v>
      </c>
      <c r="C139" s="309" t="s">
        <v>1284</v>
      </c>
      <c r="D139" s="41" t="s">
        <v>743</v>
      </c>
      <c r="E139" s="60"/>
      <c r="F139" s="42"/>
      <c r="G139" s="42">
        <v>38307</v>
      </c>
      <c r="H139" s="291">
        <f t="shared" si="4"/>
        <v>1.513489847972598E-3</v>
      </c>
      <c r="I139" s="282"/>
      <c r="J139" s="43" t="s">
        <v>647</v>
      </c>
      <c r="K139" s="39">
        <v>3</v>
      </c>
      <c r="L139" s="41" t="s">
        <v>662</v>
      </c>
      <c r="M139" s="60" t="s">
        <v>35</v>
      </c>
      <c r="N139" s="42">
        <v>1125020</v>
      </c>
      <c r="O139" s="42">
        <v>522743</v>
      </c>
      <c r="P139" s="308">
        <f t="shared" si="5"/>
        <v>6.0114417247854088E-2</v>
      </c>
    </row>
    <row r="140" spans="2:16" ht="21.95" customHeight="1">
      <c r="B140" s="35" t="s">
        <v>752</v>
      </c>
      <c r="C140" s="307" t="s">
        <v>1295</v>
      </c>
      <c r="D140" s="36" t="s">
        <v>753</v>
      </c>
      <c r="E140" s="59"/>
      <c r="F140" s="37"/>
      <c r="G140" s="37">
        <v>1185426</v>
      </c>
      <c r="H140" s="95">
        <f t="shared" si="4"/>
        <v>4.6835570953683785E-2</v>
      </c>
      <c r="I140" s="282"/>
      <c r="J140" s="43" t="s">
        <v>1223</v>
      </c>
      <c r="K140" s="39">
        <v>3</v>
      </c>
      <c r="L140" s="41" t="s">
        <v>664</v>
      </c>
      <c r="M140" s="60"/>
      <c r="N140" s="42"/>
      <c r="O140" s="42">
        <v>45332</v>
      </c>
      <c r="P140" s="308">
        <f t="shared" si="5"/>
        <v>5.2130908738705663E-3</v>
      </c>
    </row>
    <row r="141" spans="2:16" ht="21.95" customHeight="1">
      <c r="B141" s="40" t="s">
        <v>754</v>
      </c>
      <c r="C141" s="309" t="s">
        <v>1289</v>
      </c>
      <c r="D141" s="41" t="s">
        <v>755</v>
      </c>
      <c r="E141" s="60"/>
      <c r="F141" s="44"/>
      <c r="G141" s="44">
        <v>205</v>
      </c>
      <c r="H141" s="291">
        <f t="shared" si="4"/>
        <v>8.0994444575242784E-6</v>
      </c>
      <c r="I141" s="282"/>
      <c r="J141" s="43" t="s">
        <v>1224</v>
      </c>
      <c r="K141" s="39">
        <v>4</v>
      </c>
      <c r="L141" s="41" t="s">
        <v>666</v>
      </c>
      <c r="M141" s="60" t="s">
        <v>14</v>
      </c>
      <c r="N141" s="42">
        <v>176</v>
      </c>
      <c r="O141" s="42">
        <v>45332</v>
      </c>
      <c r="P141" s="308">
        <f t="shared" si="5"/>
        <v>5.2130908738705663E-3</v>
      </c>
    </row>
    <row r="142" spans="2:16" ht="21.95" customHeight="1">
      <c r="B142" s="40" t="s">
        <v>760</v>
      </c>
      <c r="C142" s="309" t="s">
        <v>1289</v>
      </c>
      <c r="D142" s="41" t="s">
        <v>761</v>
      </c>
      <c r="E142" s="60"/>
      <c r="F142" s="42"/>
      <c r="G142" s="42">
        <v>126219</v>
      </c>
      <c r="H142" s="291">
        <f t="shared" si="4"/>
        <v>4.9868477072402776E-3</v>
      </c>
      <c r="I142" s="282"/>
      <c r="J142" s="43" t="s">
        <v>661</v>
      </c>
      <c r="K142" s="39">
        <v>3</v>
      </c>
      <c r="L142" s="41" t="s">
        <v>672</v>
      </c>
      <c r="M142" s="60" t="s">
        <v>18</v>
      </c>
      <c r="N142" s="42">
        <v>34</v>
      </c>
      <c r="O142" s="42">
        <v>9686774</v>
      </c>
      <c r="P142" s="308">
        <f t="shared" si="5"/>
        <v>1.1139599650720611</v>
      </c>
    </row>
    <row r="143" spans="2:16" ht="21.95" customHeight="1">
      <c r="B143" s="40" t="s">
        <v>766</v>
      </c>
      <c r="C143" s="309" t="s">
        <v>1289</v>
      </c>
      <c r="D143" s="41" t="s">
        <v>767</v>
      </c>
      <c r="E143" s="60" t="s">
        <v>35</v>
      </c>
      <c r="F143" s="42">
        <v>161779</v>
      </c>
      <c r="G143" s="42">
        <v>479273</v>
      </c>
      <c r="H143" s="291">
        <f t="shared" si="4"/>
        <v>1.8935829480444068E-2</v>
      </c>
      <c r="I143" s="282"/>
      <c r="J143" s="43" t="s">
        <v>663</v>
      </c>
      <c r="K143" s="39">
        <v>3</v>
      </c>
      <c r="L143" s="41" t="s">
        <v>676</v>
      </c>
      <c r="M143" s="60" t="s">
        <v>14</v>
      </c>
      <c r="N143" s="42">
        <v>49</v>
      </c>
      <c r="O143" s="42">
        <v>494925</v>
      </c>
      <c r="P143" s="308">
        <f t="shared" si="5"/>
        <v>5.6915401940139193E-2</v>
      </c>
    </row>
    <row r="144" spans="2:16" ht="21.95" customHeight="1">
      <c r="B144" s="40" t="s">
        <v>770</v>
      </c>
      <c r="C144" s="309" t="s">
        <v>1284</v>
      </c>
      <c r="D144" s="41" t="s">
        <v>771</v>
      </c>
      <c r="E144" s="60" t="s">
        <v>35</v>
      </c>
      <c r="F144" s="42">
        <v>158143</v>
      </c>
      <c r="G144" s="42">
        <v>453466</v>
      </c>
      <c r="H144" s="291">
        <f t="shared" si="4"/>
        <v>1.7916208196954657E-2</v>
      </c>
      <c r="I144" s="282"/>
      <c r="J144" s="43" t="s">
        <v>667</v>
      </c>
      <c r="K144" s="39" t="s">
        <v>1289</v>
      </c>
      <c r="L144" s="41" t="s">
        <v>1225</v>
      </c>
      <c r="M144" s="60" t="s">
        <v>14</v>
      </c>
      <c r="N144" s="42">
        <v>2</v>
      </c>
      <c r="O144" s="42">
        <v>550</v>
      </c>
      <c r="P144" s="308">
        <f t="shared" si="5"/>
        <v>6.3248918658537264E-5</v>
      </c>
    </row>
    <row r="145" spans="2:16" ht="21.95" customHeight="1">
      <c r="B145" s="40" t="s">
        <v>772</v>
      </c>
      <c r="C145" s="309" t="s">
        <v>1289</v>
      </c>
      <c r="D145" s="41" t="s">
        <v>773</v>
      </c>
      <c r="E145" s="60" t="s">
        <v>35</v>
      </c>
      <c r="F145" s="42">
        <v>1831</v>
      </c>
      <c r="G145" s="42">
        <v>10889</v>
      </c>
      <c r="H145" s="291">
        <f t="shared" si="4"/>
        <v>4.3021878389259451E-4</v>
      </c>
      <c r="I145" s="282"/>
      <c r="J145" s="33" t="s">
        <v>681</v>
      </c>
      <c r="K145" s="29">
        <v>1</v>
      </c>
      <c r="L145" s="31" t="s">
        <v>682</v>
      </c>
      <c r="M145" s="58"/>
      <c r="N145" s="32"/>
      <c r="O145" s="32">
        <v>773490</v>
      </c>
      <c r="P145" s="99">
        <f t="shared" si="5"/>
        <v>8.894982926034907E-2</v>
      </c>
    </row>
    <row r="146" spans="2:16" ht="21.95" customHeight="1">
      <c r="B146" s="30" t="s">
        <v>806</v>
      </c>
      <c r="C146" s="310" t="s">
        <v>1294</v>
      </c>
      <c r="D146" s="31" t="s">
        <v>807</v>
      </c>
      <c r="E146" s="58"/>
      <c r="F146" s="32"/>
      <c r="G146" s="32">
        <v>1049933</v>
      </c>
      <c r="H146" s="94">
        <f t="shared" si="4"/>
        <v>4.1482312281082137E-2</v>
      </c>
      <c r="I146" s="282"/>
      <c r="J146" s="38" t="s">
        <v>683</v>
      </c>
      <c r="K146" s="34">
        <v>2</v>
      </c>
      <c r="L146" s="36" t="s">
        <v>684</v>
      </c>
      <c r="M146" s="59" t="s">
        <v>35</v>
      </c>
      <c r="N146" s="37">
        <v>22</v>
      </c>
      <c r="O146" s="37">
        <v>332</v>
      </c>
      <c r="P146" s="100">
        <f t="shared" si="5"/>
        <v>3.8179347262971581E-5</v>
      </c>
    </row>
    <row r="147" spans="2:16" ht="21.95" customHeight="1" thickBot="1">
      <c r="B147" s="148" t="s">
        <v>808</v>
      </c>
      <c r="C147" s="311" t="s">
        <v>1295</v>
      </c>
      <c r="D147" s="140" t="s">
        <v>809</v>
      </c>
      <c r="E147" s="141"/>
      <c r="F147" s="142"/>
      <c r="G147" s="142">
        <v>1049933</v>
      </c>
      <c r="H147" s="143">
        <f t="shared" si="4"/>
        <v>4.1482312281082137E-2</v>
      </c>
      <c r="I147" s="282"/>
      <c r="J147" s="38" t="s">
        <v>685</v>
      </c>
      <c r="K147" s="34">
        <v>2</v>
      </c>
      <c r="L147" s="36" t="s">
        <v>686</v>
      </c>
      <c r="M147" s="59" t="s">
        <v>35</v>
      </c>
      <c r="N147" s="37">
        <v>211426</v>
      </c>
      <c r="O147" s="37">
        <v>211198</v>
      </c>
      <c r="P147" s="100">
        <f t="shared" si="5"/>
        <v>2.428735476881046E-2</v>
      </c>
    </row>
    <row r="148" spans="2:16" ht="21.95" customHeight="1" thickBot="1">
      <c r="B148" s="178" t="s">
        <v>1279</v>
      </c>
      <c r="C148" s="144"/>
      <c r="D148" s="145"/>
      <c r="E148" s="146"/>
      <c r="F148" s="147"/>
      <c r="G148" s="137">
        <f>G6+G17+G19+G28+G32+G35+G53+G90+G133+G146</f>
        <v>2531037790</v>
      </c>
      <c r="H148" s="138">
        <f t="shared" si="4"/>
        <v>100</v>
      </c>
      <c r="I148" s="282"/>
      <c r="J148" s="38" t="s">
        <v>691</v>
      </c>
      <c r="K148" s="34">
        <v>2</v>
      </c>
      <c r="L148" s="36" t="s">
        <v>692</v>
      </c>
      <c r="M148" s="59"/>
      <c r="N148" s="37"/>
      <c r="O148" s="37">
        <v>6419</v>
      </c>
      <c r="P148" s="100">
        <f t="shared" si="5"/>
        <v>7.3817237976209215E-4</v>
      </c>
    </row>
    <row r="149" spans="2:16" ht="21.95" customHeight="1">
      <c r="B149" s="292"/>
      <c r="C149" s="294"/>
      <c r="D149" s="294"/>
      <c r="E149" s="295"/>
      <c r="F149" s="45"/>
      <c r="G149" s="45"/>
      <c r="H149" s="296"/>
      <c r="I149" s="282"/>
      <c r="J149" s="43" t="s">
        <v>704</v>
      </c>
      <c r="K149" s="39">
        <v>3</v>
      </c>
      <c r="L149" s="41" t="s">
        <v>709</v>
      </c>
      <c r="M149" s="60"/>
      <c r="N149" s="42"/>
      <c r="O149" s="42">
        <v>6419</v>
      </c>
      <c r="P149" s="308">
        <f t="shared" si="5"/>
        <v>7.3817237976209215E-4</v>
      </c>
    </row>
    <row r="150" spans="2:16" ht="21.95" customHeight="1">
      <c r="B150" s="292"/>
      <c r="C150" s="294"/>
      <c r="D150" s="294"/>
      <c r="E150" s="295"/>
      <c r="F150" s="45"/>
      <c r="G150" s="45"/>
      <c r="H150" s="282"/>
      <c r="I150" s="282"/>
      <c r="J150" s="38" t="s">
        <v>722</v>
      </c>
      <c r="K150" s="34">
        <v>2</v>
      </c>
      <c r="L150" s="36" t="s">
        <v>723</v>
      </c>
      <c r="M150" s="59"/>
      <c r="N150" s="37"/>
      <c r="O150" s="37">
        <v>742</v>
      </c>
      <c r="P150" s="100">
        <f t="shared" si="5"/>
        <v>8.5328541172062993E-5</v>
      </c>
    </row>
    <row r="151" spans="2:16" ht="21.95" customHeight="1">
      <c r="B151" s="292"/>
      <c r="C151" s="294"/>
      <c r="D151" s="294"/>
      <c r="E151" s="295"/>
      <c r="F151" s="45"/>
      <c r="G151" s="45"/>
      <c r="H151" s="282"/>
      <c r="I151" s="282"/>
      <c r="J151" s="43" t="s">
        <v>724</v>
      </c>
      <c r="K151" s="39">
        <v>3</v>
      </c>
      <c r="L151" s="41" t="s">
        <v>725</v>
      </c>
      <c r="M151" s="60"/>
      <c r="N151" s="42"/>
      <c r="O151" s="42">
        <v>742</v>
      </c>
      <c r="P151" s="308">
        <f t="shared" si="5"/>
        <v>8.5328541172062993E-5</v>
      </c>
    </row>
    <row r="152" spans="2:16" ht="21.95" customHeight="1">
      <c r="B152" s="292"/>
      <c r="C152" s="294"/>
      <c r="D152" s="294"/>
      <c r="E152" s="295"/>
      <c r="F152" s="45"/>
      <c r="G152" s="45"/>
      <c r="H152" s="282"/>
      <c r="I152" s="282"/>
      <c r="J152" s="43" t="s">
        <v>1235</v>
      </c>
      <c r="K152" s="39">
        <v>4</v>
      </c>
      <c r="L152" s="41" t="s">
        <v>743</v>
      </c>
      <c r="M152" s="60"/>
      <c r="N152" s="42"/>
      <c r="O152" s="42">
        <v>742</v>
      </c>
      <c r="P152" s="308">
        <f t="shared" si="5"/>
        <v>8.5328541172062993E-5</v>
      </c>
    </row>
    <row r="153" spans="2:16" ht="21.95" customHeight="1">
      <c r="B153" s="292"/>
      <c r="C153" s="294"/>
      <c r="D153" s="294"/>
      <c r="E153" s="295"/>
      <c r="F153" s="45"/>
      <c r="G153" s="45"/>
      <c r="H153" s="282"/>
      <c r="I153" s="282"/>
      <c r="J153" s="38" t="s">
        <v>752</v>
      </c>
      <c r="K153" s="34">
        <v>2</v>
      </c>
      <c r="L153" s="36" t="s">
        <v>753</v>
      </c>
      <c r="M153" s="59"/>
      <c r="N153" s="37"/>
      <c r="O153" s="37">
        <v>554799</v>
      </c>
      <c r="P153" s="100">
        <f t="shared" si="5"/>
        <v>6.3800794223341478E-2</v>
      </c>
    </row>
    <row r="154" spans="2:16" ht="21.95" customHeight="1">
      <c r="B154" s="292"/>
      <c r="C154" s="294"/>
      <c r="D154" s="294"/>
      <c r="E154" s="295"/>
      <c r="F154" s="45"/>
      <c r="G154" s="45"/>
      <c r="H154" s="282"/>
      <c r="I154" s="282"/>
      <c r="J154" s="43" t="s">
        <v>758</v>
      </c>
      <c r="K154" s="39" t="s">
        <v>1289</v>
      </c>
      <c r="L154" s="41" t="s">
        <v>759</v>
      </c>
      <c r="M154" s="60"/>
      <c r="N154" s="44"/>
      <c r="O154" s="44">
        <v>756</v>
      </c>
      <c r="P154" s="308">
        <f t="shared" si="5"/>
        <v>8.6938513647007577E-5</v>
      </c>
    </row>
    <row r="155" spans="2:16" ht="21.95" customHeight="1">
      <c r="B155" s="292"/>
      <c r="C155" s="292"/>
      <c r="D155" s="294"/>
      <c r="E155" s="295"/>
      <c r="F155" s="45"/>
      <c r="G155" s="45"/>
      <c r="H155" s="282"/>
      <c r="I155" s="282"/>
      <c r="J155" s="43" t="s">
        <v>760</v>
      </c>
      <c r="K155" s="39" t="s">
        <v>1289</v>
      </c>
      <c r="L155" s="41" t="s">
        <v>763</v>
      </c>
      <c r="M155" s="60" t="s">
        <v>35</v>
      </c>
      <c r="N155" s="44">
        <v>880</v>
      </c>
      <c r="O155" s="44">
        <v>13477</v>
      </c>
      <c r="P155" s="308">
        <f t="shared" si="5"/>
        <v>1.5498285032020122E-3</v>
      </c>
    </row>
    <row r="156" spans="2:16" ht="21.95" customHeight="1">
      <c r="B156" s="292"/>
      <c r="C156" s="292"/>
      <c r="D156" s="294"/>
      <c r="E156" s="295"/>
      <c r="F156" s="45"/>
      <c r="G156" s="45"/>
      <c r="H156" s="282"/>
      <c r="I156" s="282"/>
      <c r="J156" s="43" t="s">
        <v>762</v>
      </c>
      <c r="K156" s="39">
        <v>3</v>
      </c>
      <c r="L156" s="41" t="s">
        <v>767</v>
      </c>
      <c r="M156" s="60" t="s">
        <v>35</v>
      </c>
      <c r="N156" s="42">
        <v>832951</v>
      </c>
      <c r="O156" s="42">
        <v>350017</v>
      </c>
      <c r="P156" s="308">
        <f t="shared" si="5"/>
        <v>4.0251266840191341E-2</v>
      </c>
    </row>
    <row r="157" spans="2:16" ht="21.95" customHeight="1">
      <c r="B157" s="292"/>
      <c r="C157" s="292"/>
      <c r="D157" s="294"/>
      <c r="E157" s="295"/>
      <c r="F157" s="96"/>
      <c r="G157" s="45"/>
      <c r="H157" s="282"/>
      <c r="I157" s="282"/>
      <c r="J157" s="33" t="s">
        <v>806</v>
      </c>
      <c r="K157" s="46">
        <v>1</v>
      </c>
      <c r="L157" s="102" t="s">
        <v>807</v>
      </c>
      <c r="M157" s="58"/>
      <c r="N157" s="103"/>
      <c r="O157" s="103">
        <v>819350</v>
      </c>
      <c r="P157" s="99">
        <f t="shared" si="5"/>
        <v>9.4223639096131823E-2</v>
      </c>
    </row>
    <row r="158" spans="2:16" ht="21.95" customHeight="1" thickBot="1">
      <c r="B158" s="292"/>
      <c r="C158" s="292"/>
      <c r="D158" s="292"/>
      <c r="E158" s="293"/>
      <c r="F158" s="166"/>
      <c r="G158" s="166"/>
      <c r="H158" s="282"/>
      <c r="I158" s="282"/>
      <c r="J158" s="313" t="s">
        <v>808</v>
      </c>
      <c r="K158" s="47">
        <v>2</v>
      </c>
      <c r="L158" s="104" t="s">
        <v>1251</v>
      </c>
      <c r="M158" s="105"/>
      <c r="N158" s="106"/>
      <c r="O158" s="106">
        <v>819350</v>
      </c>
      <c r="P158" s="149">
        <f t="shared" si="5"/>
        <v>9.4223639096131823E-2</v>
      </c>
    </row>
    <row r="159" spans="2:16" ht="21.95" customHeight="1" thickBot="1">
      <c r="B159" s="282"/>
      <c r="C159" s="312"/>
      <c r="D159" s="312"/>
      <c r="E159" s="312"/>
      <c r="F159" s="107"/>
      <c r="G159" s="91"/>
      <c r="H159" s="282"/>
      <c r="I159" s="282"/>
      <c r="J159" s="150" t="s">
        <v>1279</v>
      </c>
      <c r="K159" s="151"/>
      <c r="L159" s="152"/>
      <c r="M159" s="153"/>
      <c r="N159" s="154"/>
      <c r="O159" s="155">
        <f>O6+O29+O31+O49+O57+O71+O97+O145+O157</f>
        <v>869580084</v>
      </c>
      <c r="P159" s="156">
        <f t="shared" si="5"/>
        <v>100</v>
      </c>
    </row>
    <row r="160" spans="2:16" ht="21.95" customHeight="1">
      <c r="B160" s="282"/>
      <c r="C160" s="297"/>
      <c r="D160" s="297"/>
      <c r="E160" s="297"/>
      <c r="F160" s="108"/>
      <c r="G160" s="109"/>
      <c r="H160" s="282"/>
      <c r="I160" s="282"/>
      <c r="J160" s="314"/>
      <c r="K160" s="292"/>
      <c r="L160" s="294"/>
      <c r="M160" s="295"/>
      <c r="N160" s="96"/>
      <c r="O160" s="96"/>
      <c r="P160" s="315"/>
    </row>
    <row r="161" spans="2:16" ht="21.95" customHeight="1">
      <c r="B161" s="282"/>
      <c r="C161" s="297"/>
      <c r="D161" s="297"/>
      <c r="E161" s="297"/>
      <c r="F161" s="108"/>
      <c r="G161" s="109"/>
      <c r="H161" s="282"/>
      <c r="I161" s="282"/>
      <c r="J161" s="292"/>
      <c r="K161" s="292"/>
      <c r="L161" s="294"/>
      <c r="M161" s="295"/>
      <c r="N161" s="96"/>
      <c r="O161" s="96"/>
      <c r="P161" s="315"/>
    </row>
    <row r="162" spans="2:16" ht="21.95" customHeight="1">
      <c r="B162" s="282"/>
      <c r="C162" s="297"/>
      <c r="D162" s="297"/>
      <c r="E162" s="297"/>
      <c r="F162" s="108"/>
      <c r="G162" s="109"/>
      <c r="H162" s="282"/>
      <c r="I162" s="282"/>
      <c r="J162" s="292"/>
      <c r="K162" s="292"/>
      <c r="L162" s="294"/>
      <c r="M162" s="295"/>
      <c r="N162" s="96"/>
      <c r="O162" s="96"/>
      <c r="P162" s="315"/>
    </row>
    <row r="163" spans="2:16" ht="21.95" customHeight="1">
      <c r="B163" s="282"/>
      <c r="C163" s="297"/>
      <c r="D163" s="297"/>
      <c r="E163" s="297"/>
      <c r="F163" s="108"/>
      <c r="G163" s="109"/>
      <c r="H163" s="282"/>
      <c r="I163" s="282"/>
      <c r="J163" s="282"/>
      <c r="K163" s="282"/>
      <c r="L163" s="282"/>
      <c r="M163" s="297"/>
      <c r="N163" s="97"/>
      <c r="O163" s="97"/>
      <c r="P163" s="282"/>
    </row>
    <row r="164" spans="2:16" ht="21.95" customHeight="1">
      <c r="B164" s="282"/>
      <c r="C164" s="297"/>
      <c r="D164" s="297"/>
      <c r="E164" s="297"/>
      <c r="F164" s="108"/>
      <c r="G164" s="109"/>
      <c r="H164" s="282"/>
      <c r="I164" s="282"/>
      <c r="J164" s="282"/>
      <c r="K164" s="282"/>
      <c r="L164" s="282"/>
      <c r="M164" s="297"/>
      <c r="N164" s="97"/>
      <c r="O164" s="97"/>
      <c r="P164" s="282"/>
    </row>
    <row r="165" spans="2:16" ht="21.95" customHeight="1">
      <c r="B165" s="282"/>
      <c r="C165" s="297"/>
      <c r="D165" s="297"/>
      <c r="E165" s="297"/>
      <c r="F165" s="108"/>
      <c r="G165" s="109"/>
      <c r="H165" s="282"/>
      <c r="I165" s="282"/>
      <c r="J165" s="282"/>
      <c r="K165" s="282"/>
      <c r="L165" s="282"/>
      <c r="M165" s="297"/>
      <c r="N165" s="97"/>
      <c r="O165" s="97"/>
      <c r="P165" s="282"/>
    </row>
    <row r="166" spans="2:16" ht="21.95" customHeight="1">
      <c r="B166" s="282"/>
      <c r="C166" s="297"/>
      <c r="D166" s="297"/>
      <c r="E166" s="297"/>
      <c r="F166" s="108"/>
      <c r="G166" s="109"/>
      <c r="H166" s="282"/>
      <c r="I166" s="282"/>
      <c r="J166" s="282"/>
      <c r="K166" s="282"/>
      <c r="L166" s="282"/>
      <c r="M166" s="297"/>
      <c r="N166" s="97"/>
      <c r="O166" s="97"/>
      <c r="P166" s="282"/>
    </row>
    <row r="167" spans="2:16" ht="21.95" customHeight="1">
      <c r="B167" s="282"/>
      <c r="C167" s="297"/>
      <c r="D167" s="297"/>
      <c r="E167" s="297"/>
      <c r="F167" s="108"/>
      <c r="G167" s="109"/>
      <c r="H167" s="282"/>
      <c r="I167" s="282"/>
      <c r="J167" s="282"/>
      <c r="K167" s="282"/>
      <c r="L167" s="282"/>
      <c r="M167" s="297"/>
      <c r="N167" s="97"/>
      <c r="O167" s="97"/>
      <c r="P167" s="282"/>
    </row>
    <row r="168" spans="2:16" ht="21.95" customHeight="1">
      <c r="B168" s="282"/>
      <c r="C168" s="297"/>
      <c r="D168" s="297"/>
      <c r="E168" s="297"/>
      <c r="F168" s="108"/>
      <c r="G168" s="109"/>
      <c r="H168" s="282"/>
      <c r="I168" s="282"/>
      <c r="J168" s="282"/>
      <c r="K168" s="282"/>
      <c r="L168" s="282"/>
      <c r="M168" s="297"/>
      <c r="N168" s="97"/>
      <c r="O168" s="97"/>
      <c r="P168" s="282"/>
    </row>
    <row r="169" spans="2:16" ht="21.95" customHeight="1">
      <c r="B169" s="282"/>
      <c r="C169" s="297"/>
      <c r="D169" s="297"/>
      <c r="E169" s="297"/>
      <c r="F169" s="108"/>
      <c r="G169" s="109"/>
      <c r="H169" s="282"/>
      <c r="I169" s="282"/>
      <c r="J169" s="282"/>
      <c r="K169" s="282"/>
      <c r="L169" s="282"/>
      <c r="M169" s="297"/>
      <c r="N169" s="97"/>
      <c r="O169" s="97"/>
      <c r="P169" s="282"/>
    </row>
    <row r="170" spans="2:16" ht="21.95" customHeight="1">
      <c r="B170" s="282"/>
      <c r="C170" s="297"/>
      <c r="D170" s="282"/>
      <c r="E170" s="297"/>
      <c r="F170" s="109"/>
      <c r="G170" s="109"/>
      <c r="H170" s="282"/>
      <c r="I170" s="282"/>
      <c r="J170" s="282"/>
      <c r="K170" s="282"/>
      <c r="L170" s="282"/>
      <c r="M170" s="297"/>
      <c r="N170" s="97"/>
      <c r="O170" s="97"/>
      <c r="P170" s="282"/>
    </row>
    <row r="171" spans="2:16" ht="21.95" customHeight="1">
      <c r="B171" s="282"/>
      <c r="C171" s="297"/>
      <c r="D171" s="282"/>
      <c r="E171" s="297"/>
      <c r="F171" s="109"/>
      <c r="G171" s="109"/>
      <c r="H171" s="282"/>
      <c r="I171" s="282"/>
      <c r="J171" s="282"/>
      <c r="K171" s="282"/>
      <c r="L171" s="282"/>
      <c r="M171" s="297"/>
      <c r="N171" s="97"/>
      <c r="O171" s="97"/>
      <c r="P171" s="282"/>
    </row>
    <row r="172" spans="2:16" ht="21.95" customHeight="1">
      <c r="B172" s="282"/>
      <c r="C172" s="297"/>
      <c r="D172" s="282"/>
      <c r="E172" s="297"/>
      <c r="F172" s="109"/>
      <c r="G172" s="109"/>
      <c r="H172" s="282"/>
      <c r="I172" s="282"/>
      <c r="J172" s="282"/>
      <c r="K172" s="282"/>
      <c r="L172" s="282"/>
      <c r="M172" s="297"/>
      <c r="N172" s="97"/>
      <c r="O172" s="97"/>
      <c r="P172" s="282"/>
    </row>
    <row r="173" spans="2:16" ht="21.95" customHeight="1">
      <c r="B173" s="282"/>
      <c r="C173" s="297"/>
      <c r="D173" s="282"/>
      <c r="E173" s="297"/>
      <c r="F173" s="109"/>
      <c r="G173" s="109"/>
      <c r="H173" s="282"/>
      <c r="I173" s="282"/>
      <c r="J173" s="282"/>
      <c r="K173" s="282"/>
      <c r="L173" s="282"/>
      <c r="M173" s="297"/>
      <c r="N173" s="97"/>
      <c r="O173" s="97"/>
      <c r="P173" s="282"/>
    </row>
    <row r="174" spans="2:16" ht="21.95" customHeight="1">
      <c r="B174" s="282"/>
      <c r="C174" s="297"/>
      <c r="D174" s="282"/>
      <c r="E174" s="297"/>
      <c r="F174" s="109"/>
      <c r="G174" s="109"/>
      <c r="H174" s="282"/>
      <c r="I174" s="282"/>
      <c r="J174" s="282"/>
      <c r="K174" s="282"/>
      <c r="L174" s="282"/>
      <c r="M174" s="297"/>
      <c r="N174" s="97"/>
      <c r="O174" s="97"/>
      <c r="P174" s="282"/>
    </row>
    <row r="175" spans="2:16" ht="21.95" customHeight="1">
      <c r="B175" s="282"/>
      <c r="C175" s="297"/>
      <c r="D175" s="282"/>
      <c r="E175" s="297"/>
      <c r="F175" s="109"/>
      <c r="G175" s="109"/>
      <c r="H175" s="282"/>
      <c r="I175" s="282"/>
      <c r="J175" s="282"/>
      <c r="K175" s="282"/>
      <c r="L175" s="282"/>
      <c r="M175" s="297"/>
      <c r="N175" s="97"/>
      <c r="O175" s="97"/>
      <c r="P175" s="282"/>
    </row>
    <row r="176" spans="2:16" ht="21.95" customHeight="1">
      <c r="B176" s="282"/>
      <c r="C176" s="297"/>
      <c r="D176" s="282"/>
      <c r="E176" s="297"/>
      <c r="F176" s="109"/>
      <c r="G176" s="109"/>
      <c r="H176" s="282"/>
      <c r="I176" s="282"/>
      <c r="J176" s="282"/>
      <c r="K176" s="282"/>
      <c r="L176" s="282"/>
      <c r="M176" s="297"/>
      <c r="N176" s="97"/>
      <c r="O176" s="97"/>
      <c r="P176" s="282"/>
    </row>
    <row r="177" spans="2:16" ht="21.95" customHeight="1">
      <c r="B177" s="282"/>
      <c r="C177" s="297"/>
      <c r="D177" s="282"/>
      <c r="E177" s="297"/>
      <c r="F177" s="109"/>
      <c r="G177" s="109"/>
      <c r="H177" s="282"/>
      <c r="I177" s="282"/>
      <c r="J177" s="282"/>
      <c r="K177" s="282"/>
      <c r="L177" s="282"/>
      <c r="M177" s="297"/>
      <c r="N177" s="97"/>
      <c r="O177" s="97"/>
      <c r="P177" s="282"/>
    </row>
    <row r="178" spans="2:16" ht="21.95" customHeight="1">
      <c r="B178" s="282"/>
      <c r="C178" s="297"/>
      <c r="D178" s="282"/>
      <c r="E178" s="297"/>
      <c r="F178" s="109"/>
      <c r="G178" s="109"/>
      <c r="H178" s="282"/>
      <c r="I178" s="282"/>
      <c r="J178" s="282"/>
      <c r="K178" s="282"/>
      <c r="L178" s="282"/>
      <c r="M178" s="297"/>
      <c r="N178" s="97"/>
      <c r="O178" s="97"/>
      <c r="P178" s="282"/>
    </row>
    <row r="179" spans="2:16" ht="21.95" customHeight="1">
      <c r="B179" s="282"/>
      <c r="C179" s="297"/>
      <c r="D179" s="282"/>
      <c r="E179" s="297"/>
      <c r="F179" s="109"/>
      <c r="G179" s="109"/>
      <c r="H179" s="282"/>
      <c r="I179" s="282"/>
      <c r="J179" s="282"/>
      <c r="K179" s="282"/>
      <c r="L179" s="282"/>
      <c r="M179" s="297"/>
      <c r="N179" s="97"/>
      <c r="O179" s="97"/>
      <c r="P179" s="282"/>
    </row>
    <row r="180" spans="2:16" ht="21.95" customHeight="1">
      <c r="B180" s="282"/>
      <c r="C180" s="297"/>
      <c r="D180" s="282"/>
      <c r="E180" s="297"/>
      <c r="F180" s="109"/>
      <c r="G180" s="109"/>
      <c r="H180" s="282"/>
      <c r="I180" s="282"/>
      <c r="J180" s="282"/>
      <c r="K180" s="282"/>
      <c r="L180" s="282"/>
      <c r="M180" s="297"/>
      <c r="N180" s="97"/>
      <c r="O180" s="97"/>
      <c r="P180" s="282"/>
    </row>
    <row r="181" spans="2:16" ht="21.95" customHeight="1">
      <c r="B181" s="282"/>
      <c r="C181" s="297"/>
      <c r="D181" s="282"/>
      <c r="E181" s="297"/>
      <c r="F181" s="109"/>
      <c r="G181" s="109"/>
      <c r="H181" s="282"/>
      <c r="I181" s="282"/>
      <c r="J181" s="282"/>
      <c r="K181" s="282"/>
      <c r="L181" s="282"/>
      <c r="M181" s="297"/>
      <c r="N181" s="97"/>
      <c r="O181" s="97"/>
      <c r="P181" s="282"/>
    </row>
    <row r="182" spans="2:16" ht="21.95" customHeight="1">
      <c r="B182" s="282"/>
      <c r="C182" s="297"/>
      <c r="D182" s="282"/>
      <c r="E182" s="297"/>
      <c r="F182" s="109"/>
      <c r="G182" s="109"/>
      <c r="H182" s="282"/>
      <c r="I182" s="282"/>
      <c r="J182" s="282"/>
      <c r="K182" s="282"/>
      <c r="L182" s="282"/>
      <c r="M182" s="297"/>
      <c r="N182" s="97"/>
      <c r="O182" s="97"/>
      <c r="P182" s="282"/>
    </row>
    <row r="183" spans="2:16" ht="21.95" customHeight="1">
      <c r="B183" s="282"/>
      <c r="C183" s="297"/>
      <c r="D183" s="282"/>
      <c r="E183" s="297"/>
      <c r="F183" s="109"/>
      <c r="G183" s="109"/>
      <c r="H183" s="282"/>
      <c r="I183" s="282"/>
      <c r="J183" s="282"/>
      <c r="K183" s="282"/>
      <c r="L183" s="282"/>
      <c r="M183" s="297"/>
      <c r="N183" s="97"/>
      <c r="O183" s="97"/>
      <c r="P183" s="282"/>
    </row>
    <row r="184" spans="2:16" ht="21.95" customHeight="1">
      <c r="B184" s="282"/>
      <c r="C184" s="297"/>
      <c r="D184" s="282"/>
      <c r="E184" s="297"/>
      <c r="F184" s="109"/>
      <c r="G184" s="109"/>
      <c r="H184" s="282"/>
      <c r="I184" s="282"/>
      <c r="J184" s="282"/>
      <c r="K184" s="282"/>
      <c r="L184" s="282"/>
      <c r="M184" s="297"/>
      <c r="N184" s="97"/>
      <c r="O184" s="97"/>
      <c r="P184" s="282"/>
    </row>
    <row r="185" spans="2:16" ht="21.95" customHeight="1">
      <c r="B185" s="282"/>
      <c r="C185" s="297"/>
      <c r="D185" s="282"/>
      <c r="E185" s="297"/>
      <c r="F185" s="109"/>
      <c r="G185" s="109"/>
      <c r="H185" s="282"/>
      <c r="I185" s="282"/>
      <c r="J185" s="282"/>
      <c r="K185" s="282"/>
      <c r="L185" s="282"/>
      <c r="M185" s="297"/>
      <c r="N185" s="97"/>
      <c r="O185" s="97"/>
      <c r="P185" s="282"/>
    </row>
    <row r="186" spans="2:16" ht="21.95" customHeight="1">
      <c r="B186" s="282"/>
      <c r="C186" s="297"/>
      <c r="D186" s="282"/>
      <c r="E186" s="297"/>
      <c r="F186" s="109"/>
      <c r="G186" s="109"/>
      <c r="H186" s="282"/>
      <c r="I186" s="282"/>
      <c r="J186" s="282"/>
      <c r="K186" s="282"/>
      <c r="L186" s="282"/>
      <c r="M186" s="297"/>
      <c r="N186" s="97"/>
      <c r="O186" s="97"/>
      <c r="P186" s="282"/>
    </row>
    <row r="187" spans="2:16" ht="21.95" customHeight="1">
      <c r="B187" s="282"/>
      <c r="C187" s="297"/>
      <c r="D187" s="282"/>
      <c r="E187" s="297"/>
      <c r="F187" s="109"/>
      <c r="G187" s="109"/>
      <c r="H187" s="282"/>
      <c r="I187" s="282"/>
      <c r="J187" s="282"/>
      <c r="K187" s="282"/>
      <c r="L187" s="282"/>
      <c r="M187" s="297"/>
      <c r="N187" s="97"/>
      <c r="O187" s="97"/>
      <c r="P187" s="282"/>
    </row>
    <row r="188" spans="2:16" ht="21.95" customHeight="1">
      <c r="B188" s="282"/>
      <c r="C188" s="297"/>
      <c r="D188" s="282"/>
      <c r="E188" s="297"/>
      <c r="F188" s="109"/>
      <c r="G188" s="109"/>
      <c r="H188" s="282"/>
      <c r="I188" s="282"/>
      <c r="J188" s="282"/>
      <c r="K188" s="282"/>
      <c r="L188" s="282"/>
      <c r="M188" s="297"/>
      <c r="N188" s="97"/>
      <c r="O188" s="97"/>
      <c r="P188" s="282"/>
    </row>
    <row r="189" spans="2:16" ht="21.95" customHeight="1">
      <c r="B189" s="282"/>
      <c r="C189" s="297"/>
      <c r="D189" s="282"/>
      <c r="E189" s="297"/>
      <c r="F189" s="109"/>
      <c r="G189" s="109"/>
      <c r="H189" s="282"/>
      <c r="I189" s="282"/>
      <c r="J189" s="282"/>
      <c r="K189" s="282"/>
      <c r="L189" s="282"/>
      <c r="M189" s="297"/>
      <c r="N189" s="97"/>
      <c r="O189" s="97"/>
      <c r="P189" s="282"/>
    </row>
    <row r="190" spans="2:16" ht="21.95" customHeight="1">
      <c r="B190" s="282"/>
      <c r="C190" s="297"/>
      <c r="D190" s="282"/>
      <c r="E190" s="297"/>
      <c r="F190" s="109"/>
      <c r="G190" s="109"/>
      <c r="H190" s="282"/>
      <c r="I190" s="282"/>
      <c r="J190" s="282"/>
      <c r="K190" s="282"/>
      <c r="L190" s="282"/>
      <c r="M190" s="297"/>
      <c r="N190" s="97"/>
      <c r="O190" s="97"/>
      <c r="P190" s="282"/>
    </row>
    <row r="191" spans="2:16" ht="21.95" customHeight="1">
      <c r="B191" s="282"/>
      <c r="C191" s="297"/>
      <c r="D191" s="282"/>
      <c r="E191" s="297"/>
      <c r="F191" s="109"/>
      <c r="G191" s="109"/>
      <c r="H191" s="282"/>
      <c r="I191" s="282"/>
      <c r="J191" s="282"/>
      <c r="K191" s="282"/>
      <c r="L191" s="282"/>
      <c r="M191" s="297"/>
      <c r="N191" s="97"/>
      <c r="O191" s="97"/>
      <c r="P191" s="282"/>
    </row>
    <row r="192" spans="2:16" ht="21.95" customHeight="1">
      <c r="B192" s="282"/>
      <c r="C192" s="297"/>
      <c r="D192" s="282"/>
      <c r="E192" s="297"/>
      <c r="F192" s="109"/>
      <c r="G192" s="109"/>
      <c r="H192" s="282"/>
      <c r="I192" s="282"/>
      <c r="J192" s="282"/>
      <c r="K192" s="282"/>
      <c r="L192" s="282"/>
      <c r="M192" s="297"/>
      <c r="N192" s="97"/>
      <c r="O192" s="97"/>
      <c r="P192" s="282"/>
    </row>
    <row r="193" spans="2:16" ht="21.95" customHeight="1">
      <c r="B193" s="282"/>
      <c r="C193" s="297"/>
      <c r="D193" s="282"/>
      <c r="E193" s="297"/>
      <c r="F193" s="109"/>
      <c r="G193" s="109"/>
      <c r="H193" s="282"/>
      <c r="I193" s="282"/>
      <c r="J193" s="282"/>
      <c r="K193" s="282"/>
      <c r="L193" s="282"/>
      <c r="M193" s="297"/>
      <c r="N193" s="97"/>
      <c r="O193" s="97"/>
      <c r="P193" s="282"/>
    </row>
    <row r="194" spans="2:16" ht="21.95" customHeight="1">
      <c r="B194" s="282"/>
      <c r="C194" s="297"/>
      <c r="D194" s="282"/>
      <c r="E194" s="297"/>
      <c r="F194" s="109"/>
      <c r="G194" s="109"/>
      <c r="H194" s="282"/>
      <c r="I194" s="282"/>
      <c r="J194" s="282"/>
      <c r="K194" s="282"/>
      <c r="L194" s="282"/>
      <c r="M194" s="297"/>
      <c r="N194" s="97"/>
      <c r="O194" s="97"/>
      <c r="P194" s="282"/>
    </row>
    <row r="195" spans="2:16" ht="21.95" customHeight="1">
      <c r="B195" s="282"/>
      <c r="C195" s="297"/>
      <c r="D195" s="282"/>
      <c r="E195" s="297"/>
      <c r="F195" s="109"/>
      <c r="G195" s="109"/>
      <c r="H195" s="282"/>
      <c r="I195" s="282"/>
      <c r="J195" s="282"/>
      <c r="K195" s="282"/>
      <c r="L195" s="282"/>
      <c r="M195" s="297"/>
      <c r="N195" s="97"/>
      <c r="O195" s="97"/>
      <c r="P195" s="282"/>
    </row>
    <row r="196" spans="2:16" ht="21.95" customHeight="1">
      <c r="B196" s="282"/>
      <c r="C196" s="297"/>
      <c r="D196" s="282"/>
      <c r="E196" s="297"/>
      <c r="F196" s="109"/>
      <c r="G196" s="109"/>
      <c r="H196" s="282"/>
      <c r="I196" s="282"/>
      <c r="J196" s="282"/>
      <c r="K196" s="282"/>
      <c r="L196" s="282"/>
      <c r="M196" s="297"/>
      <c r="N196" s="97"/>
      <c r="O196" s="97"/>
      <c r="P196" s="282"/>
    </row>
    <row r="197" spans="2:16" ht="21.95" customHeight="1">
      <c r="B197" s="282"/>
      <c r="C197" s="297"/>
      <c r="D197" s="282"/>
      <c r="E197" s="297"/>
      <c r="F197" s="109"/>
      <c r="G197" s="109"/>
      <c r="H197" s="282"/>
      <c r="I197" s="282"/>
      <c r="J197" s="282"/>
      <c r="K197" s="282"/>
      <c r="L197" s="282"/>
      <c r="M197" s="297"/>
      <c r="N197" s="97"/>
      <c r="O197" s="97"/>
      <c r="P197" s="282"/>
    </row>
    <row r="198" spans="2:16" ht="21.95" customHeight="1">
      <c r="B198" s="282"/>
      <c r="C198" s="297"/>
      <c r="D198" s="282"/>
      <c r="E198" s="297"/>
      <c r="F198" s="109"/>
      <c r="G198" s="109"/>
      <c r="H198" s="282"/>
      <c r="I198" s="282"/>
      <c r="J198" s="282"/>
      <c r="K198" s="282"/>
      <c r="L198" s="282"/>
      <c r="M198" s="297"/>
      <c r="N198" s="97"/>
      <c r="O198" s="97"/>
      <c r="P198" s="282"/>
    </row>
    <row r="199" spans="2:16" ht="21.95" customHeight="1">
      <c r="B199" s="282"/>
      <c r="C199" s="297"/>
      <c r="D199" s="282"/>
      <c r="E199" s="297"/>
      <c r="F199" s="109"/>
      <c r="G199" s="109"/>
      <c r="H199" s="282"/>
      <c r="I199" s="282"/>
      <c r="J199" s="282"/>
      <c r="K199" s="282"/>
      <c r="L199" s="282"/>
      <c r="M199" s="297"/>
      <c r="N199" s="97"/>
      <c r="O199" s="97"/>
      <c r="P199" s="282"/>
    </row>
    <row r="200" spans="2:16" ht="21.95" customHeight="1">
      <c r="B200" s="282"/>
      <c r="C200" s="297"/>
      <c r="D200" s="282"/>
      <c r="E200" s="297"/>
      <c r="F200" s="109"/>
      <c r="G200" s="109"/>
      <c r="H200" s="282"/>
      <c r="I200" s="282"/>
      <c r="J200" s="282"/>
      <c r="K200" s="282"/>
      <c r="L200" s="282"/>
      <c r="M200" s="297"/>
      <c r="N200" s="97"/>
      <c r="O200" s="97"/>
      <c r="P200" s="282"/>
    </row>
    <row r="201" spans="2:16" ht="21.95" customHeight="1">
      <c r="B201" s="282"/>
      <c r="C201" s="297"/>
      <c r="D201" s="282"/>
      <c r="E201" s="297"/>
      <c r="F201" s="109"/>
      <c r="G201" s="109"/>
      <c r="H201" s="282"/>
      <c r="I201" s="282"/>
      <c r="J201" s="282"/>
      <c r="K201" s="282"/>
      <c r="L201" s="282"/>
      <c r="M201" s="297"/>
      <c r="N201" s="97"/>
      <c r="O201" s="97"/>
      <c r="P201" s="282"/>
    </row>
    <row r="202" spans="2:16" ht="21.95" customHeight="1">
      <c r="B202" s="282"/>
      <c r="C202" s="297"/>
      <c r="D202" s="282"/>
      <c r="E202" s="297"/>
      <c r="F202" s="109"/>
      <c r="G202" s="109"/>
      <c r="H202" s="282"/>
      <c r="I202" s="282"/>
      <c r="J202" s="282"/>
      <c r="K202" s="282"/>
      <c r="L202" s="282"/>
      <c r="M202" s="297"/>
      <c r="N202" s="97"/>
      <c r="O202" s="97"/>
      <c r="P202" s="282"/>
    </row>
    <row r="203" spans="2:16" ht="21.95" customHeight="1">
      <c r="B203" s="282"/>
      <c r="C203" s="297"/>
      <c r="D203" s="282"/>
      <c r="E203" s="297"/>
      <c r="F203" s="109"/>
      <c r="G203" s="109"/>
      <c r="H203" s="282"/>
      <c r="I203" s="282"/>
      <c r="J203" s="282"/>
      <c r="K203" s="282"/>
      <c r="L203" s="282"/>
      <c r="M203" s="297"/>
      <c r="N203" s="97"/>
      <c r="O203" s="97"/>
      <c r="P203" s="282"/>
    </row>
    <row r="204" spans="2:16" ht="21.95" customHeight="1">
      <c r="B204" s="282"/>
      <c r="C204" s="297"/>
      <c r="D204" s="282"/>
      <c r="E204" s="297"/>
      <c r="F204" s="109"/>
      <c r="G204" s="109"/>
      <c r="H204" s="282"/>
      <c r="I204" s="282"/>
      <c r="J204" s="282"/>
      <c r="K204" s="282"/>
      <c r="L204" s="282"/>
      <c r="M204" s="297"/>
      <c r="N204" s="97"/>
      <c r="O204" s="97"/>
      <c r="P204" s="282"/>
    </row>
    <row r="205" spans="2:16" ht="21.95" customHeight="1">
      <c r="B205" s="282"/>
      <c r="C205" s="297"/>
      <c r="D205" s="282"/>
      <c r="E205" s="297"/>
      <c r="F205" s="109"/>
      <c r="G205" s="109"/>
      <c r="H205" s="282"/>
      <c r="I205" s="282"/>
      <c r="J205" s="282"/>
      <c r="K205" s="282"/>
      <c r="L205" s="282"/>
      <c r="M205" s="297"/>
      <c r="N205" s="97"/>
      <c r="O205" s="97"/>
      <c r="P205" s="282"/>
    </row>
    <row r="206" spans="2:16" ht="21.95" customHeight="1">
      <c r="B206" s="282"/>
      <c r="C206" s="297"/>
      <c r="D206" s="282"/>
      <c r="E206" s="297"/>
      <c r="F206" s="109"/>
      <c r="G206" s="109"/>
      <c r="H206" s="282"/>
      <c r="I206" s="282"/>
      <c r="J206" s="282"/>
      <c r="K206" s="282"/>
      <c r="L206" s="282"/>
      <c r="M206" s="297"/>
      <c r="N206" s="97"/>
      <c r="O206" s="97"/>
      <c r="P206" s="282"/>
    </row>
    <row r="207" spans="2:16" ht="21.95" customHeight="1">
      <c r="B207" s="282"/>
      <c r="C207" s="297"/>
      <c r="D207" s="282"/>
      <c r="E207" s="297"/>
      <c r="F207" s="109"/>
      <c r="G207" s="109"/>
      <c r="H207" s="282"/>
      <c r="I207" s="282"/>
      <c r="J207" s="282"/>
      <c r="K207" s="282"/>
      <c r="L207" s="282"/>
      <c r="M207" s="297"/>
      <c r="N207" s="97"/>
      <c r="O207" s="97"/>
      <c r="P207" s="282"/>
    </row>
    <row r="208" spans="2:16" ht="21.95" customHeight="1">
      <c r="B208" s="282"/>
      <c r="C208" s="297"/>
      <c r="D208" s="282"/>
      <c r="E208" s="297"/>
      <c r="F208" s="109"/>
      <c r="G208" s="109"/>
      <c r="H208" s="282"/>
      <c r="I208" s="282"/>
      <c r="J208" s="282"/>
      <c r="K208" s="282"/>
      <c r="L208" s="282"/>
      <c r="M208" s="297"/>
      <c r="N208" s="97"/>
      <c r="O208" s="97"/>
      <c r="P208" s="282"/>
    </row>
    <row r="209" spans="2:16" ht="21.95" customHeight="1">
      <c r="B209" s="282"/>
      <c r="C209" s="297"/>
      <c r="D209" s="282"/>
      <c r="E209" s="297"/>
      <c r="F209" s="109"/>
      <c r="G209" s="109"/>
      <c r="H209" s="282"/>
      <c r="I209" s="282"/>
      <c r="J209" s="282"/>
      <c r="K209" s="282"/>
      <c r="L209" s="282"/>
      <c r="M209" s="297"/>
      <c r="N209" s="97"/>
      <c r="O209" s="97"/>
      <c r="P209" s="282"/>
    </row>
    <row r="210" spans="2:16" ht="21.95" customHeight="1">
      <c r="B210" s="282"/>
      <c r="C210" s="297"/>
      <c r="D210" s="282"/>
      <c r="E210" s="297"/>
      <c r="F210" s="109"/>
      <c r="G210" s="109"/>
      <c r="H210" s="282"/>
      <c r="I210" s="282"/>
      <c r="J210" s="282"/>
      <c r="K210" s="282"/>
      <c r="L210" s="282"/>
      <c r="M210" s="297"/>
      <c r="N210" s="97"/>
      <c r="O210" s="97"/>
      <c r="P210" s="282"/>
    </row>
    <row r="211" spans="2:16" ht="21.95" customHeight="1">
      <c r="B211" s="282"/>
      <c r="C211" s="297"/>
      <c r="D211" s="282"/>
      <c r="E211" s="297"/>
      <c r="F211" s="109"/>
      <c r="G211" s="109"/>
      <c r="H211" s="282"/>
      <c r="I211" s="282"/>
      <c r="J211" s="282"/>
      <c r="K211" s="282"/>
      <c r="L211" s="282"/>
      <c r="M211" s="297"/>
      <c r="N211" s="97"/>
      <c r="O211" s="97"/>
      <c r="P211" s="282"/>
    </row>
    <row r="212" spans="2:16" ht="21.95" customHeight="1">
      <c r="B212" s="282"/>
      <c r="C212" s="297"/>
      <c r="D212" s="282"/>
      <c r="E212" s="297"/>
      <c r="F212" s="109"/>
      <c r="G212" s="109"/>
      <c r="H212" s="282"/>
      <c r="I212" s="282"/>
      <c r="J212" s="282"/>
      <c r="K212" s="282"/>
      <c r="L212" s="282"/>
      <c r="M212" s="297"/>
      <c r="N212" s="97"/>
      <c r="O212" s="97"/>
      <c r="P212" s="282"/>
    </row>
    <row r="213" spans="2:16" ht="21.95" customHeight="1">
      <c r="B213" s="282"/>
      <c r="C213" s="297"/>
      <c r="D213" s="282"/>
      <c r="E213" s="297"/>
      <c r="F213" s="109"/>
      <c r="G213" s="109"/>
      <c r="H213" s="282"/>
      <c r="I213" s="282"/>
      <c r="J213" s="282"/>
      <c r="K213" s="282"/>
      <c r="L213" s="282"/>
      <c r="M213" s="297"/>
      <c r="N213" s="97"/>
      <c r="O213" s="97"/>
      <c r="P213" s="282"/>
    </row>
    <row r="214" spans="2:16" ht="21.95" customHeight="1">
      <c r="B214" s="282"/>
      <c r="C214" s="297"/>
      <c r="D214" s="282"/>
      <c r="E214" s="297"/>
      <c r="F214" s="109"/>
      <c r="G214" s="109"/>
      <c r="H214" s="282"/>
      <c r="I214" s="282"/>
      <c r="J214" s="282"/>
      <c r="K214" s="282"/>
      <c r="L214" s="282"/>
      <c r="M214" s="297"/>
      <c r="N214" s="97"/>
      <c r="O214" s="97"/>
      <c r="P214" s="282"/>
    </row>
    <row r="215" spans="2:16" ht="21.95" customHeight="1">
      <c r="B215" s="282"/>
      <c r="C215" s="297"/>
      <c r="D215" s="282"/>
      <c r="E215" s="297"/>
      <c r="F215" s="109"/>
      <c r="G215" s="109"/>
      <c r="H215" s="282"/>
      <c r="I215" s="282"/>
      <c r="J215" s="282"/>
      <c r="K215" s="282"/>
      <c r="L215" s="282"/>
      <c r="M215" s="297"/>
      <c r="N215" s="97"/>
      <c r="O215" s="97"/>
      <c r="P215" s="282"/>
    </row>
    <row r="216" spans="2:16" ht="21.95" customHeight="1">
      <c r="B216" s="282"/>
      <c r="C216" s="297"/>
      <c r="D216" s="282"/>
      <c r="E216" s="297"/>
      <c r="F216" s="109"/>
      <c r="G216" s="109"/>
      <c r="H216" s="282"/>
      <c r="I216" s="282"/>
      <c r="J216" s="282"/>
      <c r="K216" s="282"/>
      <c r="L216" s="282"/>
      <c r="M216" s="297"/>
      <c r="N216" s="97"/>
      <c r="O216" s="97"/>
      <c r="P216" s="282"/>
    </row>
    <row r="217" spans="2:16" ht="21.95" customHeight="1">
      <c r="B217" s="282"/>
      <c r="C217" s="297"/>
      <c r="D217" s="282"/>
      <c r="E217" s="297"/>
      <c r="F217" s="109"/>
      <c r="G217" s="109"/>
      <c r="H217" s="282"/>
      <c r="I217" s="282"/>
      <c r="J217" s="282"/>
      <c r="K217" s="282"/>
      <c r="L217" s="282"/>
      <c r="M217" s="297"/>
      <c r="N217" s="97"/>
      <c r="O217" s="97"/>
      <c r="P217" s="282"/>
    </row>
    <row r="218" spans="2:16" ht="21.95" customHeight="1">
      <c r="B218" s="282"/>
      <c r="C218" s="297"/>
      <c r="D218" s="282"/>
      <c r="E218" s="297"/>
      <c r="F218" s="109"/>
      <c r="G218" s="109"/>
      <c r="H218" s="282"/>
      <c r="I218" s="282"/>
      <c r="J218" s="282"/>
      <c r="K218" s="282"/>
      <c r="L218" s="282"/>
      <c r="M218" s="297"/>
      <c r="N218" s="97"/>
      <c r="O218" s="97"/>
      <c r="P218" s="282"/>
    </row>
    <row r="219" spans="2:16" ht="21.95" customHeight="1">
      <c r="B219" s="282"/>
      <c r="C219" s="297"/>
      <c r="D219" s="282"/>
      <c r="E219" s="297"/>
      <c r="F219" s="109"/>
      <c r="G219" s="109"/>
      <c r="H219" s="282"/>
      <c r="I219" s="282"/>
      <c r="J219" s="282"/>
      <c r="K219" s="282"/>
      <c r="L219" s="282"/>
      <c r="M219" s="297"/>
      <c r="N219" s="97"/>
      <c r="O219" s="97"/>
      <c r="P219" s="282"/>
    </row>
    <row r="220" spans="2:16" ht="21.95" customHeight="1">
      <c r="B220" s="282"/>
      <c r="C220" s="297"/>
      <c r="D220" s="282"/>
      <c r="E220" s="297"/>
      <c r="F220" s="109"/>
      <c r="G220" s="109"/>
      <c r="H220" s="282"/>
      <c r="I220" s="282"/>
      <c r="J220" s="282"/>
      <c r="K220" s="282"/>
      <c r="L220" s="282"/>
      <c r="M220" s="297"/>
      <c r="N220" s="97"/>
      <c r="O220" s="97"/>
      <c r="P220" s="282"/>
    </row>
    <row r="221" spans="2:16" ht="21.95" customHeight="1">
      <c r="B221" s="282"/>
      <c r="C221" s="297"/>
      <c r="D221" s="282"/>
      <c r="E221" s="297"/>
      <c r="F221" s="109"/>
      <c r="G221" s="109"/>
      <c r="H221" s="282"/>
      <c r="I221" s="282"/>
      <c r="J221" s="282"/>
      <c r="K221" s="282"/>
      <c r="L221" s="282"/>
      <c r="M221" s="297"/>
      <c r="N221" s="97"/>
      <c r="O221" s="97"/>
      <c r="P221" s="282"/>
    </row>
    <row r="222" spans="2:16" ht="21.95" customHeight="1">
      <c r="B222" s="282"/>
      <c r="C222" s="297"/>
      <c r="D222" s="282"/>
      <c r="E222" s="297"/>
      <c r="F222" s="109"/>
      <c r="G222" s="109"/>
      <c r="H222" s="282"/>
      <c r="I222" s="282"/>
      <c r="J222" s="282"/>
      <c r="K222" s="282"/>
      <c r="L222" s="282"/>
      <c r="M222" s="297"/>
      <c r="N222" s="97"/>
      <c r="O222" s="97"/>
      <c r="P222" s="282"/>
    </row>
    <row r="223" spans="2:16" ht="21.95" customHeight="1">
      <c r="B223" s="282"/>
      <c r="C223" s="297"/>
      <c r="D223" s="282"/>
      <c r="E223" s="297"/>
      <c r="F223" s="109"/>
      <c r="G223" s="109"/>
      <c r="H223" s="282"/>
      <c r="I223" s="282"/>
      <c r="J223" s="282"/>
      <c r="K223" s="282"/>
      <c r="L223" s="282"/>
      <c r="M223" s="297"/>
      <c r="N223" s="97"/>
      <c r="O223" s="97"/>
      <c r="P223" s="282"/>
    </row>
    <row r="224" spans="2:16" ht="21.95" customHeight="1">
      <c r="B224" s="282"/>
      <c r="C224" s="297"/>
      <c r="D224" s="282"/>
      <c r="E224" s="297"/>
      <c r="F224" s="109"/>
      <c r="G224" s="109"/>
      <c r="H224" s="282"/>
      <c r="I224" s="282"/>
      <c r="J224" s="282"/>
      <c r="K224" s="282"/>
      <c r="L224" s="282"/>
      <c r="M224" s="297"/>
      <c r="N224" s="97"/>
      <c r="O224" s="97"/>
      <c r="P224" s="282"/>
    </row>
    <row r="225" spans="2:16" ht="21.95" customHeight="1">
      <c r="B225" s="282"/>
      <c r="C225" s="297"/>
      <c r="D225" s="282"/>
      <c r="E225" s="297"/>
      <c r="F225" s="109"/>
      <c r="G225" s="109"/>
      <c r="H225" s="282"/>
      <c r="I225" s="282"/>
      <c r="J225" s="282"/>
      <c r="K225" s="282"/>
      <c r="L225" s="282"/>
      <c r="M225" s="297"/>
      <c r="N225" s="97"/>
      <c r="O225" s="97"/>
      <c r="P225" s="282"/>
    </row>
    <row r="226" spans="2:16" ht="21.95" customHeight="1">
      <c r="B226" s="282"/>
      <c r="C226" s="297"/>
      <c r="D226" s="282"/>
      <c r="E226" s="297"/>
      <c r="F226" s="109"/>
      <c r="G226" s="109"/>
      <c r="H226" s="282"/>
      <c r="I226" s="282"/>
      <c r="J226" s="282"/>
      <c r="K226" s="282"/>
      <c r="L226" s="282"/>
      <c r="M226" s="297"/>
      <c r="N226" s="97"/>
      <c r="O226" s="97"/>
      <c r="P226" s="282"/>
    </row>
    <row r="227" spans="2:16" ht="21.95" customHeight="1">
      <c r="B227" s="282"/>
      <c r="C227" s="297"/>
      <c r="D227" s="282"/>
      <c r="E227" s="297"/>
      <c r="F227" s="109"/>
      <c r="G227" s="109"/>
      <c r="H227" s="282"/>
      <c r="I227" s="282"/>
      <c r="J227" s="282"/>
      <c r="K227" s="282"/>
      <c r="L227" s="282"/>
      <c r="M227" s="297"/>
      <c r="N227" s="97"/>
      <c r="O227" s="97"/>
      <c r="P227" s="282"/>
    </row>
    <row r="228" spans="2:16" ht="21.95" customHeight="1">
      <c r="B228" s="282"/>
      <c r="C228" s="297"/>
      <c r="D228" s="282"/>
      <c r="E228" s="297"/>
      <c r="F228" s="109"/>
      <c r="G228" s="109"/>
      <c r="H228" s="282"/>
      <c r="I228" s="282"/>
      <c r="J228" s="282"/>
      <c r="K228" s="282"/>
      <c r="L228" s="282"/>
      <c r="M228" s="297"/>
      <c r="N228" s="97"/>
      <c r="O228" s="97"/>
      <c r="P228" s="282"/>
    </row>
    <row r="229" spans="2:16" ht="21.95" customHeight="1">
      <c r="B229" s="282"/>
      <c r="C229" s="297"/>
      <c r="D229" s="282"/>
      <c r="E229" s="297"/>
      <c r="F229" s="109"/>
      <c r="G229" s="109"/>
      <c r="H229" s="282"/>
      <c r="I229" s="282"/>
      <c r="J229" s="282"/>
      <c r="K229" s="282"/>
      <c r="L229" s="282"/>
      <c r="M229" s="297"/>
      <c r="N229" s="97"/>
      <c r="O229" s="97"/>
      <c r="P229" s="282"/>
    </row>
    <row r="230" spans="2:16" ht="21.95" customHeight="1">
      <c r="B230" s="282"/>
      <c r="C230" s="297"/>
      <c r="D230" s="282"/>
      <c r="E230" s="297"/>
      <c r="F230" s="109"/>
      <c r="G230" s="109"/>
      <c r="H230" s="282"/>
      <c r="I230" s="282"/>
      <c r="J230" s="282"/>
      <c r="K230" s="282"/>
      <c r="L230" s="282"/>
      <c r="M230" s="297"/>
      <c r="N230" s="97"/>
      <c r="O230" s="97"/>
      <c r="P230" s="282"/>
    </row>
    <row r="231" spans="2:16" ht="21.95" customHeight="1">
      <c r="B231" s="282"/>
      <c r="C231" s="297"/>
      <c r="D231" s="282"/>
      <c r="E231" s="297"/>
      <c r="F231" s="109"/>
      <c r="G231" s="109"/>
      <c r="H231" s="282"/>
      <c r="I231" s="282"/>
      <c r="J231" s="282"/>
      <c r="K231" s="282"/>
      <c r="L231" s="282"/>
      <c r="M231" s="297"/>
      <c r="N231" s="97"/>
      <c r="O231" s="97"/>
      <c r="P231" s="282"/>
    </row>
    <row r="232" spans="2:16" ht="21.95" customHeight="1">
      <c r="B232" s="282"/>
      <c r="C232" s="297"/>
      <c r="D232" s="282"/>
      <c r="E232" s="297"/>
      <c r="F232" s="109"/>
      <c r="G232" s="109"/>
      <c r="H232" s="282"/>
      <c r="I232" s="282"/>
      <c r="J232" s="282"/>
      <c r="K232" s="282"/>
      <c r="L232" s="282"/>
      <c r="M232" s="297"/>
      <c r="N232" s="97"/>
      <c r="O232" s="97"/>
      <c r="P232" s="282"/>
    </row>
    <row r="233" spans="2:16" ht="21.95" customHeight="1">
      <c r="B233" s="282"/>
      <c r="C233" s="297"/>
      <c r="D233" s="282"/>
      <c r="E233" s="297"/>
      <c r="F233" s="109"/>
      <c r="G233" s="109"/>
      <c r="H233" s="282"/>
      <c r="I233" s="282"/>
      <c r="J233" s="282"/>
      <c r="K233" s="282"/>
      <c r="L233" s="282"/>
      <c r="M233" s="297"/>
      <c r="N233" s="97"/>
      <c r="O233" s="97"/>
      <c r="P233" s="282"/>
    </row>
    <row r="234" spans="2:16" ht="21.95" customHeight="1">
      <c r="B234" s="282"/>
      <c r="C234" s="297"/>
      <c r="D234" s="282"/>
      <c r="E234" s="297"/>
      <c r="F234" s="109"/>
      <c r="G234" s="109"/>
      <c r="H234" s="282"/>
      <c r="I234" s="282"/>
      <c r="J234" s="282"/>
      <c r="K234" s="282"/>
      <c r="L234" s="282"/>
      <c r="M234" s="297"/>
      <c r="N234" s="97"/>
      <c r="O234" s="97"/>
      <c r="P234" s="282"/>
    </row>
    <row r="235" spans="2:16" ht="21.95" customHeight="1">
      <c r="B235" s="282"/>
      <c r="C235" s="297"/>
      <c r="D235" s="282"/>
      <c r="E235" s="297"/>
      <c r="F235" s="109"/>
      <c r="G235" s="109"/>
      <c r="H235" s="282"/>
      <c r="I235" s="282"/>
      <c r="J235" s="282"/>
      <c r="K235" s="282"/>
      <c r="L235" s="282"/>
      <c r="M235" s="297"/>
      <c r="N235" s="97"/>
      <c r="O235" s="97"/>
      <c r="P235" s="282"/>
    </row>
    <row r="236" spans="2:16" ht="21.95" customHeight="1">
      <c r="B236" s="282"/>
      <c r="C236" s="297"/>
      <c r="D236" s="282"/>
      <c r="E236" s="297"/>
      <c r="F236" s="109"/>
      <c r="G236" s="109"/>
      <c r="H236" s="282"/>
      <c r="I236" s="282"/>
      <c r="J236" s="282"/>
      <c r="K236" s="282"/>
      <c r="L236" s="282"/>
      <c r="M236" s="297"/>
      <c r="N236" s="97"/>
      <c r="O236" s="97"/>
      <c r="P236" s="282"/>
    </row>
    <row r="237" spans="2:16" ht="21.95" customHeight="1">
      <c r="B237" s="282"/>
      <c r="C237" s="297"/>
      <c r="D237" s="282"/>
      <c r="E237" s="297"/>
      <c r="F237" s="109"/>
      <c r="G237" s="109"/>
      <c r="H237" s="282"/>
      <c r="I237" s="282"/>
      <c r="J237" s="282"/>
      <c r="K237" s="282"/>
      <c r="L237" s="282"/>
      <c r="M237" s="297"/>
      <c r="N237" s="97"/>
      <c r="O237" s="97"/>
      <c r="P237" s="282"/>
    </row>
    <row r="238" spans="2:16" ht="21.95" customHeight="1">
      <c r="B238" s="282"/>
      <c r="C238" s="297"/>
      <c r="D238" s="282"/>
      <c r="E238" s="297"/>
      <c r="F238" s="109"/>
      <c r="G238" s="109"/>
      <c r="H238" s="282"/>
      <c r="I238" s="282"/>
      <c r="J238" s="282"/>
      <c r="K238" s="282"/>
      <c r="L238" s="282"/>
      <c r="M238" s="297"/>
      <c r="N238" s="97"/>
      <c r="O238" s="97"/>
      <c r="P238" s="282"/>
    </row>
    <row r="239" spans="2:16" ht="21.95" customHeight="1">
      <c r="B239" s="282"/>
      <c r="C239" s="297"/>
      <c r="D239" s="282"/>
      <c r="E239" s="297"/>
      <c r="F239" s="109"/>
      <c r="G239" s="109"/>
      <c r="H239" s="282"/>
      <c r="I239" s="282"/>
      <c r="J239" s="282"/>
      <c r="K239" s="282"/>
      <c r="L239" s="282"/>
      <c r="M239" s="297"/>
      <c r="N239" s="97"/>
      <c r="O239" s="97"/>
      <c r="P239" s="282"/>
    </row>
    <row r="240" spans="2:16" ht="21.95" customHeight="1">
      <c r="B240" s="282"/>
      <c r="C240" s="297"/>
      <c r="D240" s="282"/>
      <c r="E240" s="297"/>
      <c r="F240" s="109"/>
      <c r="G240" s="109"/>
      <c r="H240" s="282"/>
      <c r="I240" s="282"/>
      <c r="J240" s="282"/>
      <c r="K240" s="282"/>
      <c r="L240" s="282"/>
      <c r="M240" s="297"/>
      <c r="N240" s="97"/>
      <c r="O240" s="97"/>
      <c r="P240" s="282"/>
    </row>
    <row r="241" spans="2:16" ht="21.95" customHeight="1">
      <c r="B241" s="282"/>
      <c r="C241" s="297"/>
      <c r="D241" s="282"/>
      <c r="E241" s="297"/>
      <c r="F241" s="109"/>
      <c r="G241" s="109"/>
      <c r="H241" s="282"/>
      <c r="I241" s="282"/>
      <c r="J241" s="282"/>
      <c r="K241" s="282"/>
      <c r="L241" s="282"/>
      <c r="M241" s="297"/>
      <c r="N241" s="97"/>
      <c r="O241" s="97"/>
      <c r="P241" s="282"/>
    </row>
    <row r="242" spans="2:16" ht="21.95" customHeight="1">
      <c r="B242" s="282"/>
      <c r="C242" s="297"/>
      <c r="D242" s="282"/>
      <c r="E242" s="297"/>
      <c r="F242" s="109"/>
      <c r="G242" s="109"/>
      <c r="H242" s="282"/>
      <c r="I242" s="282"/>
      <c r="J242" s="282"/>
      <c r="K242" s="282"/>
      <c r="L242" s="282"/>
      <c r="M242" s="297"/>
      <c r="N242" s="97"/>
      <c r="O242" s="97"/>
      <c r="P242" s="282"/>
    </row>
    <row r="243" spans="2:16" ht="21.95" customHeight="1">
      <c r="B243" s="282"/>
      <c r="C243" s="297"/>
      <c r="D243" s="282"/>
      <c r="E243" s="297"/>
      <c r="F243" s="109"/>
      <c r="G243" s="109"/>
      <c r="H243" s="282"/>
      <c r="I243" s="282"/>
      <c r="J243" s="282"/>
      <c r="K243" s="282"/>
      <c r="L243" s="282"/>
      <c r="M243" s="297"/>
      <c r="N243" s="97"/>
      <c r="O243" s="97"/>
      <c r="P243" s="282"/>
    </row>
    <row r="244" spans="2:16" ht="21.95" customHeight="1">
      <c r="B244" s="282"/>
      <c r="C244" s="297"/>
      <c r="D244" s="282"/>
      <c r="E244" s="297"/>
      <c r="F244" s="109"/>
      <c r="G244" s="109"/>
      <c r="H244" s="282"/>
      <c r="I244" s="282"/>
      <c r="J244" s="282"/>
      <c r="K244" s="282"/>
      <c r="L244" s="282"/>
      <c r="M244" s="297"/>
      <c r="N244" s="97"/>
      <c r="O244" s="97"/>
      <c r="P244" s="282"/>
    </row>
    <row r="245" spans="2:16" ht="21.95" customHeight="1">
      <c r="B245" s="282"/>
      <c r="C245" s="297"/>
      <c r="D245" s="282"/>
      <c r="E245" s="297"/>
      <c r="F245" s="109"/>
      <c r="G245" s="109"/>
      <c r="H245" s="282"/>
      <c r="I245" s="282"/>
      <c r="J245" s="282"/>
      <c r="K245" s="282"/>
      <c r="L245" s="282"/>
      <c r="M245" s="297"/>
      <c r="N245" s="97"/>
      <c r="O245" s="97"/>
      <c r="P245" s="282"/>
    </row>
    <row r="246" spans="2:16" ht="21.95" customHeight="1">
      <c r="B246" s="282"/>
      <c r="C246" s="297"/>
      <c r="D246" s="282"/>
      <c r="E246" s="297"/>
      <c r="F246" s="109"/>
      <c r="G246" s="109"/>
      <c r="H246" s="282"/>
      <c r="I246" s="282"/>
      <c r="J246" s="282"/>
      <c r="K246" s="282"/>
      <c r="L246" s="282"/>
      <c r="M246" s="297"/>
      <c r="N246" s="97"/>
      <c r="O246" s="97"/>
      <c r="P246" s="282"/>
    </row>
    <row r="247" spans="2:16" ht="21.95" customHeight="1">
      <c r="B247" s="282"/>
      <c r="C247" s="297"/>
      <c r="D247" s="282"/>
      <c r="E247" s="297"/>
      <c r="F247" s="109"/>
      <c r="G247" s="109"/>
      <c r="H247" s="282"/>
      <c r="I247" s="282"/>
      <c r="J247" s="282"/>
      <c r="K247" s="282"/>
      <c r="L247" s="282"/>
      <c r="M247" s="297"/>
      <c r="N247" s="97"/>
      <c r="O247" s="97"/>
      <c r="P247" s="282"/>
    </row>
    <row r="248" spans="2:16" ht="21.95" customHeight="1">
      <c r="B248" s="282"/>
      <c r="C248" s="297"/>
      <c r="D248" s="282"/>
      <c r="E248" s="297"/>
      <c r="F248" s="109"/>
      <c r="G248" s="109"/>
      <c r="H248" s="282"/>
      <c r="I248" s="282"/>
      <c r="J248" s="282"/>
      <c r="K248" s="282"/>
      <c r="L248" s="282"/>
      <c r="M248" s="297"/>
      <c r="N248" s="97"/>
      <c r="O248" s="97"/>
      <c r="P248" s="282"/>
    </row>
    <row r="249" spans="2:16" ht="21.95" customHeight="1">
      <c r="B249" s="282"/>
      <c r="C249" s="297"/>
      <c r="D249" s="282"/>
      <c r="E249" s="297"/>
      <c r="F249" s="109"/>
      <c r="G249" s="109"/>
      <c r="H249" s="282"/>
      <c r="I249" s="282"/>
      <c r="J249" s="282"/>
      <c r="K249" s="282"/>
      <c r="L249" s="282"/>
      <c r="M249" s="297"/>
      <c r="N249" s="97"/>
      <c r="O249" s="97"/>
      <c r="P249" s="282"/>
    </row>
    <row r="250" spans="2:16" ht="21.95" customHeight="1">
      <c r="B250" s="282"/>
      <c r="C250" s="297"/>
      <c r="D250" s="282"/>
      <c r="E250" s="297"/>
      <c r="F250" s="109"/>
      <c r="G250" s="109"/>
      <c r="H250" s="282"/>
      <c r="I250" s="282"/>
      <c r="J250" s="282"/>
      <c r="K250" s="282"/>
      <c r="L250" s="282"/>
      <c r="M250" s="297"/>
      <c r="N250" s="97"/>
      <c r="O250" s="97"/>
      <c r="P250" s="282"/>
    </row>
    <row r="251" spans="2:16" ht="21.95" customHeight="1">
      <c r="B251" s="282"/>
      <c r="C251" s="297"/>
      <c r="D251" s="282"/>
      <c r="E251" s="297"/>
      <c r="F251" s="109"/>
      <c r="G251" s="109"/>
      <c r="H251" s="282"/>
      <c r="I251" s="282"/>
      <c r="J251" s="282"/>
      <c r="K251" s="282"/>
      <c r="L251" s="282"/>
      <c r="M251" s="297"/>
      <c r="N251" s="97"/>
      <c r="O251" s="97"/>
      <c r="P251" s="282"/>
    </row>
    <row r="252" spans="2:16" ht="21.95" customHeight="1">
      <c r="B252" s="282"/>
      <c r="C252" s="297"/>
      <c r="D252" s="282"/>
      <c r="E252" s="297"/>
      <c r="F252" s="109"/>
      <c r="G252" s="109"/>
      <c r="H252" s="282"/>
      <c r="I252" s="282"/>
      <c r="J252" s="282"/>
      <c r="K252" s="282"/>
      <c r="L252" s="282"/>
      <c r="M252" s="297"/>
      <c r="N252" s="97"/>
      <c r="O252" s="97"/>
      <c r="P252" s="282"/>
    </row>
    <row r="253" spans="2:16" ht="21.95" customHeight="1">
      <c r="B253" s="282"/>
      <c r="C253" s="297"/>
      <c r="D253" s="282"/>
      <c r="E253" s="297"/>
      <c r="F253" s="109"/>
      <c r="G253" s="109"/>
      <c r="H253" s="282"/>
      <c r="I253" s="282"/>
      <c r="J253" s="282"/>
      <c r="K253" s="282"/>
      <c r="L253" s="282"/>
      <c r="M253" s="297"/>
      <c r="N253" s="97"/>
      <c r="O253" s="97"/>
      <c r="P253" s="282"/>
    </row>
    <row r="254" spans="2:16" ht="21.95" customHeight="1">
      <c r="B254" s="282"/>
      <c r="C254" s="297"/>
      <c r="D254" s="282"/>
      <c r="E254" s="297"/>
      <c r="F254" s="109"/>
      <c r="G254" s="109"/>
      <c r="H254" s="282"/>
      <c r="I254" s="282"/>
      <c r="J254" s="282"/>
      <c r="K254" s="282"/>
      <c r="L254" s="282"/>
      <c r="M254" s="297"/>
      <c r="N254" s="97"/>
      <c r="O254" s="97"/>
      <c r="P254" s="282"/>
    </row>
    <row r="255" spans="2:16" ht="21.95" customHeight="1">
      <c r="B255" s="282"/>
      <c r="C255" s="297"/>
      <c r="D255" s="282"/>
      <c r="E255" s="297"/>
      <c r="F255" s="109"/>
      <c r="G255" s="109"/>
      <c r="H255" s="282"/>
      <c r="I255" s="282"/>
      <c r="J255" s="282"/>
      <c r="K255" s="282"/>
      <c r="L255" s="282"/>
      <c r="M255" s="297"/>
      <c r="N255" s="97"/>
      <c r="O255" s="97"/>
      <c r="P255" s="282"/>
    </row>
    <row r="256" spans="2:16" ht="21.95" customHeight="1">
      <c r="B256" s="282"/>
      <c r="C256" s="297"/>
      <c r="D256" s="282"/>
      <c r="E256" s="297"/>
      <c r="F256" s="109"/>
      <c r="G256" s="109"/>
      <c r="H256" s="282"/>
      <c r="I256" s="282"/>
      <c r="J256" s="282"/>
      <c r="K256" s="282"/>
      <c r="L256" s="282"/>
      <c r="M256" s="297"/>
      <c r="N256" s="97"/>
      <c r="O256" s="97"/>
      <c r="P256" s="282"/>
    </row>
    <row r="257" spans="2:16" ht="21.95" customHeight="1">
      <c r="B257" s="282"/>
      <c r="C257" s="297"/>
      <c r="D257" s="282"/>
      <c r="E257" s="297"/>
      <c r="F257" s="109"/>
      <c r="G257" s="109"/>
      <c r="H257" s="282"/>
      <c r="I257" s="282"/>
      <c r="J257" s="282"/>
      <c r="K257" s="282"/>
      <c r="L257" s="282"/>
      <c r="M257" s="297"/>
      <c r="N257" s="97"/>
      <c r="O257" s="97"/>
      <c r="P257" s="282"/>
    </row>
    <row r="258" spans="2:16" ht="21.95" customHeight="1">
      <c r="B258" s="282"/>
      <c r="C258" s="297"/>
      <c r="D258" s="282"/>
      <c r="E258" s="297"/>
      <c r="F258" s="109"/>
      <c r="G258" s="109"/>
      <c r="H258" s="282"/>
      <c r="I258" s="282"/>
      <c r="J258" s="282"/>
      <c r="K258" s="282"/>
      <c r="L258" s="282"/>
      <c r="M258" s="297"/>
      <c r="N258" s="97"/>
      <c r="O258" s="97"/>
      <c r="P258" s="282"/>
    </row>
    <row r="259" spans="2:16" ht="21.95" customHeight="1">
      <c r="B259" s="282"/>
      <c r="C259" s="297"/>
      <c r="D259" s="282"/>
      <c r="E259" s="297"/>
      <c r="F259" s="109"/>
      <c r="G259" s="109"/>
      <c r="H259" s="282"/>
      <c r="I259" s="282"/>
      <c r="J259" s="282"/>
      <c r="K259" s="282"/>
      <c r="L259" s="282"/>
      <c r="M259" s="297"/>
      <c r="N259" s="97"/>
      <c r="O259" s="97"/>
      <c r="P259" s="282"/>
    </row>
    <row r="260" spans="2:16" ht="21.95" customHeight="1">
      <c r="B260" s="282"/>
      <c r="C260" s="297"/>
      <c r="D260" s="282"/>
      <c r="E260" s="297"/>
      <c r="F260" s="109"/>
      <c r="G260" s="109"/>
      <c r="H260" s="282"/>
      <c r="I260" s="282"/>
      <c r="J260" s="282"/>
      <c r="K260" s="282"/>
      <c r="L260" s="282"/>
      <c r="M260" s="297"/>
      <c r="N260" s="97"/>
      <c r="O260" s="97"/>
      <c r="P260" s="282"/>
    </row>
    <row r="261" spans="2:16" ht="21.95" customHeight="1">
      <c r="B261" s="282"/>
      <c r="C261" s="297"/>
      <c r="D261" s="282"/>
      <c r="E261" s="297"/>
      <c r="F261" s="109"/>
      <c r="G261" s="109"/>
      <c r="H261" s="282"/>
      <c r="I261" s="282"/>
      <c r="J261" s="282"/>
      <c r="K261" s="282"/>
      <c r="L261" s="282"/>
      <c r="M261" s="297"/>
      <c r="N261" s="97"/>
      <c r="O261" s="97"/>
      <c r="P261" s="282"/>
    </row>
    <row r="262" spans="2:16" ht="21.95" customHeight="1">
      <c r="B262" s="282"/>
      <c r="C262" s="297"/>
      <c r="D262" s="282"/>
      <c r="E262" s="297"/>
      <c r="F262" s="109"/>
      <c r="G262" s="109"/>
      <c r="H262" s="282"/>
      <c r="I262" s="282"/>
      <c r="J262" s="282"/>
      <c r="K262" s="282"/>
      <c r="L262" s="282"/>
      <c r="M262" s="297"/>
      <c r="N262" s="97"/>
      <c r="O262" s="97"/>
      <c r="P262" s="282"/>
    </row>
    <row r="263" spans="2:16" ht="21.95" customHeight="1">
      <c r="B263" s="282"/>
      <c r="C263" s="297"/>
      <c r="D263" s="282"/>
      <c r="E263" s="297"/>
      <c r="F263" s="109"/>
      <c r="G263" s="109"/>
      <c r="H263" s="282"/>
      <c r="I263" s="282"/>
      <c r="J263" s="282"/>
      <c r="K263" s="282"/>
      <c r="L263" s="282"/>
      <c r="M263" s="297"/>
      <c r="N263" s="97"/>
      <c r="O263" s="97"/>
      <c r="P263" s="282"/>
    </row>
    <row r="264" spans="2:16" ht="21.95" customHeight="1">
      <c r="B264" s="282"/>
      <c r="C264" s="297"/>
      <c r="D264" s="282"/>
      <c r="E264" s="297"/>
      <c r="F264" s="109"/>
      <c r="G264" s="109"/>
      <c r="H264" s="282"/>
      <c r="I264" s="282"/>
      <c r="J264" s="282"/>
      <c r="K264" s="282"/>
      <c r="L264" s="282"/>
      <c r="M264" s="297"/>
      <c r="N264" s="97"/>
      <c r="O264" s="97"/>
      <c r="P264" s="282"/>
    </row>
    <row r="265" spans="2:16" ht="21.95" customHeight="1">
      <c r="B265" s="282"/>
      <c r="C265" s="297"/>
      <c r="D265" s="282"/>
      <c r="E265" s="297"/>
      <c r="F265" s="109"/>
      <c r="G265" s="109"/>
      <c r="H265" s="282"/>
      <c r="I265" s="282"/>
      <c r="J265" s="282"/>
      <c r="K265" s="282"/>
      <c r="L265" s="282"/>
      <c r="M265" s="297"/>
      <c r="N265" s="97"/>
      <c r="O265" s="97"/>
      <c r="P265" s="282"/>
    </row>
    <row r="266" spans="2:16" ht="21.95" customHeight="1">
      <c r="B266" s="282"/>
      <c r="C266" s="297"/>
      <c r="D266" s="282"/>
      <c r="E266" s="297"/>
      <c r="F266" s="109"/>
      <c r="G266" s="109"/>
      <c r="H266" s="282"/>
      <c r="I266" s="282"/>
      <c r="J266" s="282"/>
      <c r="K266" s="282"/>
      <c r="L266" s="282"/>
      <c r="M266" s="297"/>
      <c r="N266" s="97"/>
      <c r="O266" s="97"/>
      <c r="P266" s="282"/>
    </row>
    <row r="267" spans="2:16" ht="21.95" customHeight="1">
      <c r="B267" s="282"/>
      <c r="C267" s="297"/>
      <c r="D267" s="282"/>
      <c r="E267" s="297"/>
      <c r="F267" s="109"/>
      <c r="G267" s="109"/>
      <c r="H267" s="282"/>
      <c r="I267" s="282"/>
      <c r="J267" s="282"/>
      <c r="K267" s="282"/>
      <c r="L267" s="282"/>
      <c r="M267" s="297"/>
      <c r="N267" s="97"/>
      <c r="O267" s="97"/>
      <c r="P267" s="282"/>
    </row>
    <row r="268" spans="2:16" ht="21.95" customHeight="1">
      <c r="B268" s="282"/>
      <c r="C268" s="297"/>
      <c r="D268" s="282"/>
      <c r="E268" s="297"/>
      <c r="F268" s="109"/>
      <c r="G268" s="109"/>
      <c r="H268" s="282"/>
      <c r="I268" s="282"/>
      <c r="J268" s="282"/>
      <c r="K268" s="282"/>
      <c r="L268" s="282"/>
      <c r="M268" s="297"/>
      <c r="N268" s="97"/>
      <c r="O268" s="97"/>
      <c r="P268" s="282"/>
    </row>
    <row r="269" spans="2:16" ht="21.95" customHeight="1">
      <c r="B269" s="282"/>
      <c r="C269" s="297"/>
      <c r="D269" s="282"/>
      <c r="E269" s="297"/>
      <c r="F269" s="109"/>
      <c r="G269" s="109"/>
      <c r="H269" s="282"/>
      <c r="I269" s="282"/>
      <c r="J269" s="282"/>
      <c r="K269" s="282"/>
      <c r="L269" s="282"/>
      <c r="M269" s="297"/>
      <c r="N269" s="97"/>
      <c r="O269" s="97"/>
      <c r="P269" s="282"/>
    </row>
    <row r="270" spans="2:16" ht="21.95" customHeight="1">
      <c r="B270" s="282"/>
      <c r="C270" s="297"/>
      <c r="D270" s="282"/>
      <c r="E270" s="297"/>
      <c r="F270" s="109"/>
      <c r="G270" s="109"/>
      <c r="H270" s="282"/>
      <c r="I270" s="282"/>
      <c r="J270" s="282"/>
      <c r="K270" s="282"/>
      <c r="L270" s="282"/>
      <c r="M270" s="297"/>
      <c r="N270" s="97"/>
      <c r="O270" s="97"/>
      <c r="P270" s="282"/>
    </row>
    <row r="271" spans="2:16" ht="21.95" customHeight="1">
      <c r="B271" s="282"/>
      <c r="C271" s="297"/>
      <c r="D271" s="282"/>
      <c r="E271" s="297"/>
      <c r="F271" s="109"/>
      <c r="G271" s="109"/>
      <c r="H271" s="282"/>
      <c r="I271" s="282"/>
      <c r="J271" s="282"/>
      <c r="K271" s="282"/>
      <c r="L271" s="282"/>
      <c r="M271" s="297"/>
      <c r="N271" s="97"/>
      <c r="O271" s="97"/>
      <c r="P271" s="282"/>
    </row>
    <row r="272" spans="2:16" ht="21.95" customHeight="1">
      <c r="B272" s="282"/>
      <c r="C272" s="297"/>
      <c r="D272" s="282"/>
      <c r="E272" s="297"/>
      <c r="F272" s="109"/>
      <c r="G272" s="109"/>
      <c r="H272" s="282"/>
      <c r="I272" s="282"/>
      <c r="J272" s="282"/>
      <c r="K272" s="282"/>
      <c r="L272" s="282"/>
      <c r="M272" s="297"/>
      <c r="N272" s="97"/>
      <c r="O272" s="97"/>
      <c r="P272" s="282"/>
    </row>
    <row r="273" spans="2:16" ht="21.95" customHeight="1">
      <c r="B273" s="282"/>
      <c r="C273" s="297"/>
      <c r="D273" s="282"/>
      <c r="E273" s="297"/>
      <c r="F273" s="109"/>
      <c r="G273" s="109"/>
      <c r="H273" s="282"/>
      <c r="I273" s="282"/>
      <c r="J273" s="282"/>
      <c r="K273" s="282"/>
      <c r="L273" s="282"/>
      <c r="M273" s="297"/>
      <c r="N273" s="97"/>
      <c r="O273" s="97"/>
      <c r="P273" s="282"/>
    </row>
    <row r="274" spans="2:16" ht="21.95" customHeight="1">
      <c r="B274" s="282"/>
      <c r="C274" s="297"/>
      <c r="D274" s="282"/>
      <c r="E274" s="297"/>
      <c r="F274" s="109"/>
      <c r="G274" s="109"/>
      <c r="H274" s="282"/>
      <c r="I274" s="282"/>
      <c r="J274" s="282"/>
      <c r="K274" s="282"/>
      <c r="L274" s="282"/>
      <c r="M274" s="297"/>
      <c r="N274" s="97"/>
      <c r="O274" s="97"/>
      <c r="P274" s="282"/>
    </row>
    <row r="275" spans="2:16" ht="21.95" customHeight="1">
      <c r="B275" s="282"/>
      <c r="C275" s="297"/>
      <c r="D275" s="282"/>
      <c r="E275" s="297"/>
      <c r="F275" s="109"/>
      <c r="G275" s="109"/>
      <c r="H275" s="282"/>
      <c r="I275" s="282"/>
      <c r="J275" s="282"/>
      <c r="K275" s="282"/>
      <c r="L275" s="282"/>
      <c r="M275" s="297"/>
      <c r="N275" s="97"/>
      <c r="O275" s="97"/>
      <c r="P275" s="282"/>
    </row>
    <row r="276" spans="2:16" ht="21.95" customHeight="1">
      <c r="B276" s="282"/>
      <c r="C276" s="297"/>
      <c r="D276" s="282"/>
      <c r="E276" s="297"/>
      <c r="F276" s="109"/>
      <c r="G276" s="109"/>
      <c r="H276" s="282"/>
      <c r="I276" s="282"/>
      <c r="J276" s="282"/>
      <c r="K276" s="282"/>
      <c r="L276" s="282"/>
      <c r="M276" s="297"/>
      <c r="N276" s="97"/>
      <c r="O276" s="97"/>
      <c r="P276" s="282"/>
    </row>
    <row r="277" spans="2:16" ht="21.95" customHeight="1">
      <c r="B277" s="282"/>
      <c r="C277" s="297"/>
      <c r="D277" s="282"/>
      <c r="E277" s="297"/>
      <c r="F277" s="109"/>
      <c r="G277" s="109"/>
      <c r="H277" s="282"/>
      <c r="I277" s="282"/>
      <c r="J277" s="282"/>
      <c r="K277" s="282"/>
      <c r="L277" s="282"/>
      <c r="M277" s="297"/>
      <c r="N277" s="97"/>
      <c r="O277" s="97"/>
      <c r="P277" s="282"/>
    </row>
    <row r="278" spans="2:16" ht="21.95" customHeight="1">
      <c r="B278" s="282"/>
      <c r="C278" s="297"/>
      <c r="D278" s="282"/>
      <c r="E278" s="297"/>
      <c r="F278" s="109"/>
      <c r="G278" s="109"/>
      <c r="H278" s="282"/>
      <c r="I278" s="282"/>
      <c r="J278" s="282"/>
      <c r="K278" s="282"/>
      <c r="L278" s="282"/>
      <c r="M278" s="297"/>
      <c r="N278" s="97"/>
      <c r="O278" s="97"/>
      <c r="P278" s="282"/>
    </row>
    <row r="279" spans="2:16" ht="21.95" customHeight="1">
      <c r="F279" s="28"/>
      <c r="G279" s="28"/>
      <c r="I279" s="282"/>
      <c r="J279" s="282"/>
      <c r="K279" s="282"/>
      <c r="L279" s="282"/>
      <c r="M279" s="297"/>
      <c r="N279" s="97"/>
      <c r="O279" s="97"/>
      <c r="P279" s="282"/>
    </row>
    <row r="280" spans="2:16" ht="21.95" customHeight="1">
      <c r="F280" s="28"/>
      <c r="G280" s="28"/>
      <c r="I280" s="282"/>
      <c r="J280" s="282"/>
      <c r="K280" s="282"/>
      <c r="L280" s="282"/>
      <c r="M280" s="297"/>
      <c r="N280" s="97"/>
      <c r="O280" s="97"/>
      <c r="P280" s="282"/>
    </row>
    <row r="281" spans="2:16" ht="21.95" customHeight="1">
      <c r="F281" s="28"/>
      <c r="G281" s="28"/>
      <c r="I281" s="282"/>
      <c r="J281" s="282"/>
      <c r="K281" s="282"/>
      <c r="L281" s="282"/>
      <c r="M281" s="297"/>
      <c r="N281" s="97"/>
      <c r="O281" s="97"/>
      <c r="P281" s="282"/>
    </row>
    <row r="282" spans="2:16" ht="21.95" customHeight="1">
      <c r="F282" s="28"/>
      <c r="G282" s="28"/>
      <c r="I282" s="282"/>
      <c r="J282" s="282"/>
      <c r="K282" s="282"/>
      <c r="L282" s="282"/>
      <c r="M282" s="297"/>
      <c r="N282" s="97"/>
      <c r="O282" s="97"/>
      <c r="P282" s="282"/>
    </row>
    <row r="283" spans="2:16" ht="21.95" customHeight="1">
      <c r="F283" s="28"/>
      <c r="G283" s="28"/>
      <c r="I283" s="282"/>
      <c r="J283" s="282"/>
      <c r="K283" s="282"/>
      <c r="L283" s="282"/>
      <c r="M283" s="297"/>
      <c r="N283" s="97"/>
      <c r="O283" s="97"/>
      <c r="P283" s="282"/>
    </row>
    <row r="284" spans="2:16" ht="21.95" customHeight="1">
      <c r="F284" s="28"/>
      <c r="G284" s="28"/>
      <c r="I284" s="282"/>
    </row>
    <row r="285" spans="2:16" ht="21.95" customHeight="1">
      <c r="F285" s="28"/>
      <c r="G285" s="28"/>
      <c r="I285" s="282"/>
    </row>
    <row r="286" spans="2:16" ht="21.95" customHeight="1">
      <c r="F286" s="28"/>
      <c r="G286" s="28"/>
    </row>
    <row r="287" spans="2:16" ht="21.95" customHeight="1">
      <c r="F287" s="28"/>
      <c r="G287" s="28"/>
    </row>
    <row r="288" spans="2:16" ht="21.95" customHeight="1">
      <c r="F288" s="28"/>
      <c r="G288" s="28"/>
    </row>
    <row r="289" spans="6:7" ht="21.95" customHeight="1">
      <c r="F289" s="28"/>
      <c r="G289" s="28"/>
    </row>
    <row r="290" spans="6:7" ht="21.95" customHeight="1">
      <c r="F290" s="28"/>
      <c r="G290" s="28"/>
    </row>
    <row r="291" spans="6:7" ht="21.95" customHeight="1">
      <c r="F291" s="28"/>
      <c r="G291" s="28"/>
    </row>
    <row r="292" spans="6:7" ht="21.95" customHeight="1">
      <c r="F292" s="28"/>
      <c r="G292" s="28"/>
    </row>
    <row r="293" spans="6:7" ht="21.95" customHeight="1">
      <c r="F293" s="28"/>
      <c r="G293" s="28"/>
    </row>
    <row r="294" spans="6:7" ht="21.95" customHeight="1">
      <c r="F294" s="28"/>
      <c r="G294" s="28"/>
    </row>
    <row r="295" spans="6:7" ht="21.95" customHeight="1">
      <c r="F295" s="28"/>
      <c r="G295" s="28"/>
    </row>
    <row r="296" spans="6:7" ht="21.95" customHeight="1">
      <c r="F296" s="28"/>
      <c r="G296" s="28"/>
    </row>
    <row r="297" spans="6:7" ht="21.95" customHeight="1">
      <c r="F297" s="28"/>
      <c r="G297" s="28"/>
    </row>
    <row r="298" spans="6:7" ht="21.95" customHeight="1">
      <c r="F298" s="28"/>
      <c r="G298" s="28"/>
    </row>
    <row r="299" spans="6:7" ht="21.95" customHeight="1">
      <c r="F299" s="28"/>
      <c r="G299" s="28"/>
    </row>
    <row r="300" spans="6:7" ht="21.95" customHeight="1">
      <c r="F300" s="28"/>
      <c r="G300" s="28"/>
    </row>
    <row r="301" spans="6:7" ht="21.95" customHeight="1">
      <c r="F301" s="28"/>
      <c r="G301" s="28"/>
    </row>
    <row r="302" spans="6:7" ht="21.95" customHeight="1">
      <c r="F302" s="28"/>
      <c r="G302" s="28"/>
    </row>
    <row r="303" spans="6:7" ht="21.95" customHeight="1">
      <c r="F303" s="28"/>
      <c r="G303" s="28"/>
    </row>
    <row r="304" spans="6:7" ht="21.95" customHeight="1">
      <c r="F304" s="28"/>
      <c r="G304" s="28"/>
    </row>
    <row r="305" spans="6:7" ht="21.95" customHeight="1">
      <c r="F305" s="28"/>
      <c r="G305" s="28"/>
    </row>
    <row r="306" spans="6:7" ht="21.95" customHeight="1">
      <c r="F306" s="28"/>
      <c r="G306" s="28"/>
    </row>
    <row r="307" spans="6:7" ht="21.95" customHeight="1">
      <c r="F307" s="28"/>
      <c r="G307" s="28"/>
    </row>
    <row r="308" spans="6:7" ht="21.95" customHeight="1">
      <c r="F308" s="28"/>
      <c r="G308" s="28"/>
    </row>
    <row r="309" spans="6:7" ht="21.95" customHeight="1">
      <c r="F309" s="28"/>
      <c r="G309" s="28"/>
    </row>
    <row r="310" spans="6:7" ht="21.95" customHeight="1">
      <c r="F310" s="28"/>
      <c r="G310" s="28"/>
    </row>
    <row r="311" spans="6:7" ht="21.95" customHeight="1">
      <c r="F311" s="28"/>
      <c r="G311" s="28"/>
    </row>
    <row r="312" spans="6:7" ht="21.95" customHeight="1">
      <c r="F312" s="28"/>
      <c r="G312" s="28"/>
    </row>
    <row r="313" spans="6:7" ht="21.95" customHeight="1">
      <c r="F313" s="28"/>
      <c r="G313" s="28"/>
    </row>
    <row r="314" spans="6:7" ht="21.95" customHeight="1">
      <c r="F314" s="28"/>
      <c r="G314" s="28"/>
    </row>
    <row r="315" spans="6:7" ht="21.95" customHeight="1">
      <c r="F315" s="28"/>
      <c r="G315" s="28"/>
    </row>
    <row r="316" spans="6:7" ht="21.95" customHeight="1">
      <c r="F316" s="28"/>
      <c r="G316" s="28"/>
    </row>
    <row r="317" spans="6:7" ht="21.95" customHeight="1">
      <c r="F317" s="28"/>
      <c r="G317" s="28"/>
    </row>
    <row r="318" spans="6:7" ht="21.95" customHeight="1">
      <c r="F318" s="28"/>
      <c r="G318" s="28"/>
    </row>
    <row r="319" spans="6:7" ht="21.95" customHeight="1">
      <c r="F319" s="28"/>
      <c r="G319" s="28"/>
    </row>
    <row r="320" spans="6:7" ht="21.95" customHeight="1">
      <c r="F320" s="28"/>
      <c r="G320" s="28"/>
    </row>
    <row r="321" spans="6:7" ht="21.95" customHeight="1">
      <c r="F321" s="28"/>
      <c r="G321" s="28"/>
    </row>
    <row r="322" spans="6:7" ht="21.95" customHeight="1">
      <c r="F322" s="28"/>
      <c r="G322" s="28"/>
    </row>
    <row r="323" spans="6:7" ht="21.95" customHeight="1">
      <c r="F323" s="28"/>
      <c r="G323" s="28"/>
    </row>
    <row r="324" spans="6:7" ht="21.95" customHeight="1">
      <c r="F324" s="28"/>
      <c r="G324" s="28"/>
    </row>
    <row r="325" spans="6:7" ht="21.95" customHeight="1">
      <c r="F325" s="28"/>
      <c r="G325" s="28"/>
    </row>
    <row r="326" spans="6:7" ht="21.95" customHeight="1">
      <c r="F326" s="28"/>
      <c r="G326" s="28"/>
    </row>
    <row r="327" spans="6:7" ht="21.95" customHeight="1">
      <c r="F327" s="28"/>
      <c r="G327" s="28"/>
    </row>
    <row r="328" spans="6:7" ht="21.95" customHeight="1">
      <c r="F328" s="28"/>
      <c r="G328" s="28"/>
    </row>
    <row r="329" spans="6:7" ht="21.95" customHeight="1">
      <c r="F329" s="28"/>
      <c r="G329" s="28"/>
    </row>
    <row r="330" spans="6:7" ht="21.95" customHeight="1">
      <c r="F330" s="28"/>
      <c r="G330" s="28"/>
    </row>
    <row r="331" spans="6:7" ht="21.95" customHeight="1">
      <c r="F331" s="28"/>
      <c r="G331" s="28"/>
    </row>
    <row r="332" spans="6:7" ht="21.95" customHeight="1">
      <c r="F332" s="28"/>
      <c r="G332" s="28"/>
    </row>
    <row r="333" spans="6:7" ht="21.95" customHeight="1">
      <c r="F333" s="28"/>
      <c r="G333" s="28"/>
    </row>
    <row r="334" spans="6:7" ht="21.95" customHeight="1">
      <c r="F334" s="28"/>
      <c r="G334" s="28"/>
    </row>
    <row r="335" spans="6:7" ht="21.95" customHeight="1">
      <c r="F335" s="28"/>
      <c r="G335" s="28"/>
    </row>
    <row r="336" spans="6:7" ht="21.95" customHeight="1">
      <c r="F336" s="28"/>
      <c r="G336" s="28"/>
    </row>
    <row r="337" spans="6:7" ht="21.95" customHeight="1">
      <c r="F337" s="28"/>
      <c r="G337" s="28"/>
    </row>
    <row r="338" spans="6:7" ht="21.95" customHeight="1">
      <c r="F338" s="28"/>
      <c r="G338" s="28"/>
    </row>
    <row r="339" spans="6:7" ht="21.95" customHeight="1">
      <c r="F339" s="28"/>
      <c r="G339" s="28"/>
    </row>
    <row r="340" spans="6:7" ht="21.95" customHeight="1">
      <c r="F340" s="28"/>
      <c r="G340" s="28"/>
    </row>
    <row r="341" spans="6:7" ht="21.95" customHeight="1">
      <c r="F341" s="28"/>
      <c r="G341" s="28"/>
    </row>
    <row r="342" spans="6:7" ht="21.95" customHeight="1">
      <c r="F342" s="28"/>
      <c r="G342" s="28"/>
    </row>
    <row r="343" spans="6:7" ht="21.95" customHeight="1">
      <c r="F343" s="28"/>
      <c r="G343" s="28"/>
    </row>
    <row r="344" spans="6:7" ht="21.95" customHeight="1">
      <c r="F344" s="28"/>
      <c r="G344" s="28"/>
    </row>
    <row r="345" spans="6:7" ht="21.95" customHeight="1">
      <c r="F345" s="28"/>
      <c r="G345" s="28"/>
    </row>
    <row r="346" spans="6:7" ht="21.95" customHeight="1">
      <c r="F346" s="28"/>
      <c r="G346" s="28"/>
    </row>
    <row r="347" spans="6:7" ht="21.95" customHeight="1">
      <c r="F347" s="28"/>
      <c r="G347" s="28"/>
    </row>
    <row r="348" spans="6:7" ht="21.95" customHeight="1">
      <c r="F348" s="28"/>
      <c r="G348" s="28"/>
    </row>
    <row r="349" spans="6:7" ht="21.95" customHeight="1">
      <c r="F349" s="28"/>
      <c r="G349" s="28"/>
    </row>
    <row r="350" spans="6:7" ht="21.95" customHeight="1">
      <c r="F350" s="28"/>
      <c r="G350" s="28"/>
    </row>
    <row r="351" spans="6:7" ht="21.95" customHeight="1">
      <c r="F351" s="28"/>
      <c r="G351" s="28"/>
    </row>
    <row r="352" spans="6:7" ht="21.95" customHeight="1">
      <c r="F352" s="28"/>
      <c r="G352" s="28"/>
    </row>
    <row r="353" spans="2:7" ht="21.95" customHeight="1">
      <c r="F353" s="28"/>
      <c r="G353" s="28"/>
    </row>
    <row r="354" spans="2:7" ht="21.95" customHeight="1">
      <c r="F354" s="28"/>
      <c r="G354" s="28"/>
    </row>
    <row r="355" spans="2:7" ht="21.95" customHeight="1">
      <c r="F355" s="28"/>
      <c r="G355" s="28"/>
    </row>
    <row r="356" spans="2:7" ht="21.95" customHeight="1">
      <c r="F356" s="28"/>
      <c r="G356" s="28"/>
    </row>
    <row r="357" spans="2:7" ht="21.95" customHeight="1">
      <c r="F357" s="28"/>
      <c r="G357" s="28"/>
    </row>
    <row r="358" spans="2:7" ht="21.95" customHeight="1">
      <c r="F358" s="28"/>
      <c r="G358" s="28"/>
    </row>
    <row r="359" spans="2:7" ht="21.95" customHeight="1">
      <c r="F359" s="28"/>
      <c r="G359" s="28"/>
    </row>
    <row r="360" spans="2:7" ht="21.95" customHeight="1">
      <c r="F360" s="28"/>
      <c r="G360" s="28"/>
    </row>
    <row r="361" spans="2:7" ht="21.95" customHeight="1">
      <c r="F361" s="28"/>
      <c r="G361" s="28"/>
    </row>
    <row r="362" spans="2:7" ht="21.95" customHeight="1">
      <c r="F362" s="28"/>
      <c r="G362" s="28"/>
    </row>
    <row r="363" spans="2:7" ht="21.95" customHeight="1">
      <c r="F363" s="28"/>
      <c r="G363" s="28"/>
    </row>
    <row r="364" spans="2:7" ht="21.95" customHeight="1">
      <c r="F364" s="28"/>
      <c r="G364" s="28"/>
    </row>
    <row r="365" spans="2:7" ht="21.95" customHeight="1">
      <c r="F365" s="28"/>
      <c r="G365" s="28"/>
    </row>
    <row r="366" spans="2:7" ht="21.95" customHeight="1">
      <c r="F366" s="28"/>
      <c r="G366" s="28"/>
    </row>
    <row r="367" spans="2:7" ht="21.95" customHeight="1">
      <c r="B367" s="434"/>
      <c r="C367" s="435"/>
      <c r="D367" s="435"/>
      <c r="E367" s="435"/>
      <c r="F367" s="28"/>
      <c r="G367" s="48"/>
    </row>
    <row r="368" spans="2:7" ht="21.95" customHeight="1">
      <c r="B368" s="298"/>
      <c r="C368" s="299"/>
      <c r="D368" s="300"/>
      <c r="E368" s="301"/>
      <c r="F368" s="26"/>
      <c r="G368" s="26"/>
    </row>
    <row r="369" spans="2:7" ht="21.95" customHeight="1">
      <c r="B369" s="298"/>
      <c r="C369" s="299"/>
      <c r="D369" s="300"/>
      <c r="E369" s="301"/>
      <c r="F369" s="26"/>
      <c r="G369" s="26"/>
    </row>
    <row r="370" spans="2:7" ht="21.95" customHeight="1">
      <c r="B370" s="298"/>
      <c r="C370" s="299"/>
      <c r="D370" s="300"/>
      <c r="E370" s="301"/>
      <c r="F370" s="26"/>
      <c r="G370" s="26"/>
    </row>
    <row r="371" spans="2:7" ht="21.95" customHeight="1">
      <c r="B371" s="298"/>
      <c r="C371" s="299"/>
      <c r="D371" s="300"/>
      <c r="E371" s="301"/>
      <c r="F371" s="26"/>
      <c r="G371" s="26"/>
    </row>
    <row r="372" spans="2:7" ht="21.95" customHeight="1">
      <c r="B372" s="298"/>
      <c r="C372" s="299"/>
      <c r="D372" s="300"/>
      <c r="E372" s="301"/>
      <c r="F372" s="26"/>
      <c r="G372" s="26"/>
    </row>
    <row r="373" spans="2:7" ht="21.95" customHeight="1">
      <c r="B373" s="298"/>
      <c r="C373" s="299"/>
      <c r="D373" s="300"/>
      <c r="E373" s="301"/>
      <c r="F373" s="26"/>
      <c r="G373" s="26"/>
    </row>
    <row r="374" spans="2:7" ht="21.95" customHeight="1">
      <c r="B374" s="298"/>
      <c r="C374" s="299"/>
      <c r="D374" s="300"/>
      <c r="E374" s="301"/>
      <c r="F374" s="26"/>
      <c r="G374" s="26"/>
    </row>
    <row r="375" spans="2:7" ht="21.95" customHeight="1">
      <c r="B375" s="301"/>
      <c r="C375" s="301"/>
      <c r="D375" s="301"/>
      <c r="E375" s="301"/>
      <c r="F375" s="26"/>
      <c r="G375" s="26"/>
    </row>
    <row r="376" spans="2:7" ht="21.95" customHeight="1">
      <c r="B376" s="298"/>
      <c r="C376" s="299"/>
      <c r="D376" s="300"/>
      <c r="E376" s="301"/>
      <c r="F376" s="26"/>
      <c r="G376" s="26"/>
    </row>
    <row r="377" spans="2:7" ht="21.95" customHeight="1">
      <c r="B377" s="298"/>
      <c r="C377" s="299"/>
      <c r="D377" s="300"/>
      <c r="E377" s="301"/>
      <c r="F377" s="26"/>
      <c r="G377" s="26"/>
    </row>
    <row r="378" spans="2:7" ht="21.95" customHeight="1">
      <c r="B378" s="298"/>
      <c r="C378" s="299"/>
      <c r="D378" s="300"/>
      <c r="E378" s="301"/>
      <c r="F378" s="26"/>
      <c r="G378" s="26"/>
    </row>
    <row r="379" spans="2:7" ht="21.95" customHeight="1">
      <c r="B379" s="298"/>
      <c r="C379" s="299"/>
      <c r="D379" s="300"/>
      <c r="E379" s="301"/>
      <c r="F379" s="26"/>
      <c r="G379" s="26"/>
    </row>
    <row r="380" spans="2:7" ht="21.95" customHeight="1">
      <c r="B380" s="301"/>
      <c r="C380" s="301"/>
      <c r="D380" s="301"/>
      <c r="E380" s="301"/>
      <c r="F380" s="27"/>
      <c r="G380" s="26"/>
    </row>
  </sheetData>
  <mergeCells count="1">
    <mergeCell ref="B367:E367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C711-EDA1-42BA-8D2F-022CD50535E2}">
  <sheetPr>
    <pageSetUpPr fitToPage="1"/>
  </sheetPr>
  <dimension ref="A1:P77"/>
  <sheetViews>
    <sheetView zoomScaleNormal="100" workbookViewId="0">
      <selection activeCell="Q10" sqref="Q10"/>
    </sheetView>
  </sheetViews>
  <sheetFormatPr defaultRowHeight="21.95" customHeight="1"/>
  <cols>
    <col min="1" max="1" width="2.5" style="265" customWidth="1"/>
    <col min="2" max="2" width="11.625" style="265" customWidth="1"/>
    <col min="3" max="3" width="4.75" style="288" customWidth="1"/>
    <col min="4" max="4" width="32.125" style="265" customWidth="1"/>
    <col min="5" max="5" width="5.75" style="288" customWidth="1"/>
    <col min="6" max="6" width="12.75" style="24" customWidth="1"/>
    <col min="7" max="7" width="15.75" style="24" customWidth="1"/>
    <col min="8" max="8" width="7.375" style="265" customWidth="1"/>
    <col min="9" max="9" width="3.25" style="265" customWidth="1"/>
    <col min="10" max="10" width="12" style="265" bestFit="1" customWidth="1"/>
    <col min="11" max="11" width="5.25" style="288" bestFit="1" customWidth="1"/>
    <col min="12" max="12" width="33.875" style="265" bestFit="1" customWidth="1"/>
    <col min="13" max="13" width="5.25" style="288" bestFit="1" customWidth="1"/>
    <col min="14" max="14" width="11.375" style="24" bestFit="1" customWidth="1"/>
    <col min="15" max="15" width="16.625" style="24" bestFit="1" customWidth="1"/>
    <col min="16" max="16" width="8.125" style="265" customWidth="1"/>
    <col min="17" max="16384" width="9" style="265"/>
  </cols>
  <sheetData>
    <row r="1" spans="1:16" s="254" customFormat="1" ht="21.95" customHeight="1">
      <c r="A1" s="253"/>
      <c r="B1" s="253" t="s">
        <v>1313</v>
      </c>
      <c r="C1" s="252"/>
      <c r="D1" s="253"/>
      <c r="E1" s="252"/>
      <c r="F1" s="81"/>
      <c r="G1" s="81"/>
      <c r="H1" s="253"/>
      <c r="I1" s="253"/>
      <c r="J1" s="253"/>
      <c r="K1" s="252"/>
      <c r="L1" s="253"/>
      <c r="M1" s="252"/>
      <c r="N1" s="81"/>
      <c r="O1" s="81"/>
      <c r="P1" s="253"/>
    </row>
    <row r="2" spans="1:16" s="258" customFormat="1" ht="21.95" customHeight="1">
      <c r="A2" s="257"/>
      <c r="B2" s="260"/>
      <c r="C2" s="256"/>
      <c r="D2" s="257"/>
      <c r="E2" s="256"/>
      <c r="F2" s="82"/>
      <c r="G2" s="82"/>
      <c r="H2" s="257"/>
      <c r="I2" s="257"/>
      <c r="J2" s="257"/>
      <c r="K2" s="256"/>
      <c r="L2" s="257"/>
      <c r="M2" s="256"/>
      <c r="N2" s="82"/>
      <c r="O2" s="82"/>
      <c r="P2" s="257"/>
    </row>
    <row r="3" spans="1:16" s="261" customFormat="1" ht="21.95" customHeight="1">
      <c r="A3" s="260"/>
      <c r="B3" s="260" t="s">
        <v>1282</v>
      </c>
      <c r="C3" s="259"/>
      <c r="D3" s="260"/>
      <c r="E3" s="259"/>
      <c r="F3" s="83"/>
      <c r="G3" s="83"/>
      <c r="H3" s="260"/>
      <c r="I3" s="260"/>
      <c r="J3" s="260"/>
      <c r="K3" s="259"/>
      <c r="L3" s="260"/>
      <c r="M3" s="259"/>
      <c r="N3" s="83"/>
      <c r="O3" s="83"/>
      <c r="P3" s="260"/>
    </row>
    <row r="4" spans="1:16" ht="21.95" customHeight="1" thickBot="1">
      <c r="A4" s="282"/>
      <c r="B4" s="255" t="s">
        <v>1</v>
      </c>
      <c r="C4" s="262"/>
      <c r="D4" s="263"/>
      <c r="E4" s="262"/>
      <c r="F4" s="84"/>
      <c r="G4" s="84"/>
      <c r="H4" s="264" t="s">
        <v>1254</v>
      </c>
      <c r="I4" s="282"/>
      <c r="J4" s="255" t="s">
        <v>1255</v>
      </c>
      <c r="K4" s="262"/>
      <c r="L4" s="263"/>
      <c r="M4" s="262"/>
      <c r="N4" s="85"/>
      <c r="O4" s="85"/>
      <c r="P4" s="303" t="s">
        <v>1254</v>
      </c>
    </row>
    <row r="5" spans="1:16" ht="21.95" customHeight="1" thickBot="1">
      <c r="A5" s="282"/>
      <c r="B5" s="290" t="s">
        <v>1256</v>
      </c>
      <c r="C5" s="267" t="s">
        <v>1257</v>
      </c>
      <c r="D5" s="267" t="s">
        <v>1258</v>
      </c>
      <c r="E5" s="267" t="s">
        <v>1259</v>
      </c>
      <c r="F5" s="132" t="s">
        <v>1260</v>
      </c>
      <c r="G5" s="132" t="s">
        <v>1261</v>
      </c>
      <c r="H5" s="268" t="s">
        <v>1262</v>
      </c>
      <c r="I5" s="282"/>
      <c r="J5" s="290" t="s">
        <v>1283</v>
      </c>
      <c r="K5" s="267" t="s">
        <v>1257</v>
      </c>
      <c r="L5" s="267" t="s">
        <v>1258</v>
      </c>
      <c r="M5" s="267" t="s">
        <v>1259</v>
      </c>
      <c r="N5" s="132" t="s">
        <v>1263</v>
      </c>
      <c r="O5" s="132" t="s">
        <v>1264</v>
      </c>
      <c r="P5" s="316" t="s">
        <v>1262</v>
      </c>
    </row>
    <row r="6" spans="1:16" ht="21.95" customHeight="1">
      <c r="A6" s="282"/>
      <c r="B6" s="128" t="s">
        <v>79</v>
      </c>
      <c r="C6" s="46">
        <v>1</v>
      </c>
      <c r="D6" s="129" t="s">
        <v>1275</v>
      </c>
      <c r="E6" s="133"/>
      <c r="F6" s="103"/>
      <c r="G6" s="103">
        <v>15851351</v>
      </c>
      <c r="H6" s="134">
        <f t="shared" ref="H6:H29" si="0">G6/$G$30*100</f>
        <v>15.424462496241642</v>
      </c>
      <c r="I6" s="282"/>
      <c r="J6" s="128" t="s">
        <v>10</v>
      </c>
      <c r="K6" s="46">
        <v>1</v>
      </c>
      <c r="L6" s="129" t="s">
        <v>11</v>
      </c>
      <c r="M6" s="133"/>
      <c r="N6" s="103"/>
      <c r="O6" s="103">
        <v>59718070</v>
      </c>
      <c r="P6" s="159">
        <f>O6/$O$69*100</f>
        <v>9.4899745960329955</v>
      </c>
    </row>
    <row r="7" spans="1:16" ht="21.95" customHeight="1">
      <c r="A7" s="282"/>
      <c r="B7" s="38" t="s">
        <v>109</v>
      </c>
      <c r="C7" s="34">
        <v>2</v>
      </c>
      <c r="D7" s="36" t="s">
        <v>110</v>
      </c>
      <c r="E7" s="59" t="s">
        <v>18</v>
      </c>
      <c r="F7" s="37">
        <v>260781</v>
      </c>
      <c r="G7" s="37">
        <v>15851351</v>
      </c>
      <c r="H7" s="95">
        <f t="shared" si="0"/>
        <v>15.424462496241642</v>
      </c>
      <c r="I7" s="282"/>
      <c r="J7" s="38" t="s">
        <v>23</v>
      </c>
      <c r="K7" s="34">
        <v>2</v>
      </c>
      <c r="L7" s="36" t="s">
        <v>24</v>
      </c>
      <c r="M7" s="59" t="s">
        <v>18</v>
      </c>
      <c r="N7" s="37">
        <v>1735</v>
      </c>
      <c r="O7" s="37">
        <v>1056877</v>
      </c>
      <c r="P7" s="111">
        <f t="shared" ref="P7:P69" si="1">O7/$O$69*100</f>
        <v>0.16795144051258795</v>
      </c>
    </row>
    <row r="8" spans="1:16" ht="21.95" customHeight="1">
      <c r="A8" s="282"/>
      <c r="B8" s="43" t="s">
        <v>111</v>
      </c>
      <c r="C8" s="39">
        <v>3</v>
      </c>
      <c r="D8" s="41" t="s">
        <v>112</v>
      </c>
      <c r="E8" s="60" t="s">
        <v>18</v>
      </c>
      <c r="F8" s="42">
        <v>260781</v>
      </c>
      <c r="G8" s="42">
        <v>15851351</v>
      </c>
      <c r="H8" s="291">
        <f t="shared" si="0"/>
        <v>15.424462496241642</v>
      </c>
      <c r="I8" s="282"/>
      <c r="J8" s="43" t="s">
        <v>25</v>
      </c>
      <c r="K8" s="39">
        <v>3</v>
      </c>
      <c r="L8" s="41" t="s">
        <v>1269</v>
      </c>
      <c r="M8" s="60" t="s">
        <v>35</v>
      </c>
      <c r="N8" s="42">
        <v>1713205</v>
      </c>
      <c r="O8" s="42">
        <v>1009514</v>
      </c>
      <c r="P8" s="317">
        <f t="shared" si="1"/>
        <v>0.16042484652199332</v>
      </c>
    </row>
    <row r="9" spans="1:16" ht="21.95" customHeight="1">
      <c r="A9" s="282"/>
      <c r="B9" s="33" t="s">
        <v>143</v>
      </c>
      <c r="C9" s="29">
        <v>1</v>
      </c>
      <c r="D9" s="31" t="s">
        <v>144</v>
      </c>
      <c r="E9" s="58"/>
      <c r="F9" s="32"/>
      <c r="G9" s="32">
        <v>5144500</v>
      </c>
      <c r="H9" s="94">
        <f t="shared" si="0"/>
        <v>5.0059548433389134</v>
      </c>
      <c r="I9" s="282"/>
      <c r="J9" s="43" t="s">
        <v>851</v>
      </c>
      <c r="K9" s="39">
        <v>4</v>
      </c>
      <c r="L9" s="41" t="s">
        <v>852</v>
      </c>
      <c r="M9" s="60" t="s">
        <v>35</v>
      </c>
      <c r="N9" s="42">
        <v>1683835</v>
      </c>
      <c r="O9" s="42">
        <v>1000574</v>
      </c>
      <c r="P9" s="317">
        <f t="shared" si="1"/>
        <v>0.1590041647603668</v>
      </c>
    </row>
    <row r="10" spans="1:16" ht="21.95" customHeight="1">
      <c r="A10" s="282"/>
      <c r="B10" s="38" t="s">
        <v>145</v>
      </c>
      <c r="C10" s="34">
        <v>2</v>
      </c>
      <c r="D10" s="36" t="s">
        <v>146</v>
      </c>
      <c r="E10" s="59"/>
      <c r="F10" s="37"/>
      <c r="G10" s="37">
        <v>3568347</v>
      </c>
      <c r="H10" s="95">
        <f t="shared" si="0"/>
        <v>3.4722487991765734</v>
      </c>
      <c r="I10" s="282"/>
      <c r="J10" s="43" t="s">
        <v>853</v>
      </c>
      <c r="K10" s="39">
        <v>5</v>
      </c>
      <c r="L10" s="41" t="s">
        <v>854</v>
      </c>
      <c r="M10" s="60" t="s">
        <v>35</v>
      </c>
      <c r="N10" s="42">
        <v>827826</v>
      </c>
      <c r="O10" s="42">
        <v>517327</v>
      </c>
      <c r="P10" s="317">
        <f t="shared" si="1"/>
        <v>8.2209959026505061E-2</v>
      </c>
    </row>
    <row r="11" spans="1:16" ht="21.95" customHeight="1">
      <c r="A11" s="282"/>
      <c r="B11" s="43" t="s">
        <v>147</v>
      </c>
      <c r="C11" s="39">
        <v>3</v>
      </c>
      <c r="D11" s="41" t="s">
        <v>148</v>
      </c>
      <c r="E11" s="60"/>
      <c r="F11" s="42"/>
      <c r="G11" s="42">
        <v>3568347</v>
      </c>
      <c r="H11" s="291">
        <f t="shared" si="0"/>
        <v>3.4722487991765734</v>
      </c>
      <c r="I11" s="282"/>
      <c r="J11" s="43" t="s">
        <v>856</v>
      </c>
      <c r="K11" s="39">
        <v>5</v>
      </c>
      <c r="L11" s="41" t="s">
        <v>857</v>
      </c>
      <c r="M11" s="60" t="s">
        <v>35</v>
      </c>
      <c r="N11" s="42">
        <v>445489</v>
      </c>
      <c r="O11" s="42">
        <v>200804</v>
      </c>
      <c r="P11" s="317">
        <f t="shared" si="1"/>
        <v>3.1910355756336557E-2</v>
      </c>
    </row>
    <row r="12" spans="1:16" ht="21.95" customHeight="1">
      <c r="A12" s="282"/>
      <c r="B12" s="38" t="s">
        <v>167</v>
      </c>
      <c r="C12" s="34">
        <v>2</v>
      </c>
      <c r="D12" s="36" t="s">
        <v>168</v>
      </c>
      <c r="E12" s="59" t="s">
        <v>18</v>
      </c>
      <c r="F12" s="37">
        <v>194</v>
      </c>
      <c r="G12" s="37">
        <v>1040916</v>
      </c>
      <c r="H12" s="95">
        <f t="shared" si="0"/>
        <v>1.0128833689783201</v>
      </c>
      <c r="I12" s="282"/>
      <c r="J12" s="43" t="s">
        <v>858</v>
      </c>
      <c r="K12" s="39">
        <v>5</v>
      </c>
      <c r="L12" s="41" t="s">
        <v>859</v>
      </c>
      <c r="M12" s="60" t="s">
        <v>35</v>
      </c>
      <c r="N12" s="42">
        <v>410520</v>
      </c>
      <c r="O12" s="42">
        <v>282443</v>
      </c>
      <c r="P12" s="317">
        <f t="shared" si="1"/>
        <v>4.4883849977525182E-2</v>
      </c>
    </row>
    <row r="13" spans="1:16" ht="21.95" customHeight="1">
      <c r="A13" s="282"/>
      <c r="B13" s="43" t="s">
        <v>169</v>
      </c>
      <c r="C13" s="275" t="s">
        <v>1289</v>
      </c>
      <c r="D13" s="41" t="s">
        <v>170</v>
      </c>
      <c r="E13" s="60" t="s">
        <v>18</v>
      </c>
      <c r="F13" s="44">
        <v>113</v>
      </c>
      <c r="G13" s="44">
        <v>751829</v>
      </c>
      <c r="H13" s="291">
        <f t="shared" si="0"/>
        <v>0.73158169383081972</v>
      </c>
      <c r="I13" s="282"/>
      <c r="J13" s="43" t="s">
        <v>862</v>
      </c>
      <c r="K13" s="39">
        <v>3</v>
      </c>
      <c r="L13" s="41" t="s">
        <v>41</v>
      </c>
      <c r="M13" s="60" t="s">
        <v>18</v>
      </c>
      <c r="N13" s="42">
        <v>25</v>
      </c>
      <c r="O13" s="42">
        <v>47363</v>
      </c>
      <c r="P13" s="317">
        <f t="shared" si="1"/>
        <v>7.5265939905946513E-3</v>
      </c>
    </row>
    <row r="14" spans="1:16" ht="21.95" customHeight="1">
      <c r="A14" s="282"/>
      <c r="B14" s="43" t="s">
        <v>171</v>
      </c>
      <c r="C14" s="39">
        <v>3</v>
      </c>
      <c r="D14" s="41" t="s">
        <v>172</v>
      </c>
      <c r="E14" s="60" t="s">
        <v>18</v>
      </c>
      <c r="F14" s="42">
        <v>81</v>
      </c>
      <c r="G14" s="42">
        <v>289087</v>
      </c>
      <c r="H14" s="291">
        <f t="shared" si="0"/>
        <v>0.28130167514750054</v>
      </c>
      <c r="I14" s="282"/>
      <c r="J14" s="38" t="s">
        <v>42</v>
      </c>
      <c r="K14" s="34">
        <v>2</v>
      </c>
      <c r="L14" s="36" t="s">
        <v>43</v>
      </c>
      <c r="M14" s="59" t="s">
        <v>18</v>
      </c>
      <c r="N14" s="37">
        <v>1049973</v>
      </c>
      <c r="O14" s="37">
        <v>52363201</v>
      </c>
      <c r="P14" s="111">
        <f t="shared" si="1"/>
        <v>8.3211906757363305</v>
      </c>
    </row>
    <row r="15" spans="1:16" ht="21.95" customHeight="1">
      <c r="A15" s="282"/>
      <c r="B15" s="38" t="s">
        <v>201</v>
      </c>
      <c r="C15" s="34">
        <v>2</v>
      </c>
      <c r="D15" s="36" t="s">
        <v>202</v>
      </c>
      <c r="E15" s="59" t="s">
        <v>18</v>
      </c>
      <c r="F15" s="37">
        <v>245</v>
      </c>
      <c r="G15" s="37">
        <v>216964</v>
      </c>
      <c r="H15" s="95">
        <f t="shared" si="0"/>
        <v>0.21112100041407017</v>
      </c>
      <c r="I15" s="282"/>
      <c r="J15" s="43" t="s">
        <v>44</v>
      </c>
      <c r="K15" s="39">
        <v>3</v>
      </c>
      <c r="L15" s="41" t="s">
        <v>863</v>
      </c>
      <c r="M15" s="60" t="s">
        <v>18</v>
      </c>
      <c r="N15" s="42">
        <v>3414</v>
      </c>
      <c r="O15" s="42">
        <v>162193</v>
      </c>
      <c r="P15" s="317">
        <f t="shared" si="1"/>
        <v>2.5774567893007586E-2</v>
      </c>
    </row>
    <row r="16" spans="1:16" ht="21.95" customHeight="1">
      <c r="A16" s="282"/>
      <c r="B16" s="38" t="s">
        <v>215</v>
      </c>
      <c r="C16" s="34">
        <v>2</v>
      </c>
      <c r="D16" s="36" t="s">
        <v>216</v>
      </c>
      <c r="E16" s="59" t="s">
        <v>18</v>
      </c>
      <c r="F16" s="37">
        <v>184</v>
      </c>
      <c r="G16" s="37">
        <v>318273</v>
      </c>
      <c r="H16" s="95">
        <f t="shared" si="0"/>
        <v>0.30970167476994964</v>
      </c>
      <c r="I16" s="282"/>
      <c r="J16" s="43" t="s">
        <v>864</v>
      </c>
      <c r="K16" s="39">
        <v>3</v>
      </c>
      <c r="L16" s="41" t="s">
        <v>865</v>
      </c>
      <c r="M16" s="60" t="s">
        <v>18</v>
      </c>
      <c r="N16" s="42">
        <v>58927</v>
      </c>
      <c r="O16" s="42">
        <v>2884982</v>
      </c>
      <c r="P16" s="317">
        <f t="shared" si="1"/>
        <v>0.45846099664661732</v>
      </c>
    </row>
    <row r="17" spans="1:16" ht="21.95" customHeight="1">
      <c r="A17" s="282"/>
      <c r="B17" s="33" t="s">
        <v>217</v>
      </c>
      <c r="C17" s="29">
        <v>1</v>
      </c>
      <c r="D17" s="31" t="s">
        <v>218</v>
      </c>
      <c r="E17" s="58"/>
      <c r="F17" s="32"/>
      <c r="G17" s="32">
        <v>63888782</v>
      </c>
      <c r="H17" s="94">
        <f t="shared" si="0"/>
        <v>62.168210261040727</v>
      </c>
      <c r="I17" s="282"/>
      <c r="J17" s="43" t="s">
        <v>866</v>
      </c>
      <c r="K17" s="39">
        <v>3</v>
      </c>
      <c r="L17" s="41" t="s">
        <v>867</v>
      </c>
      <c r="M17" s="60" t="s">
        <v>18</v>
      </c>
      <c r="N17" s="42">
        <v>987632</v>
      </c>
      <c r="O17" s="42">
        <v>49316026</v>
      </c>
      <c r="P17" s="317">
        <f t="shared" si="1"/>
        <v>7.8369551111967057</v>
      </c>
    </row>
    <row r="18" spans="1:16" ht="21.95" customHeight="1">
      <c r="A18" s="282"/>
      <c r="B18" s="38" t="s">
        <v>342</v>
      </c>
      <c r="C18" s="34">
        <v>2</v>
      </c>
      <c r="D18" s="36" t="s">
        <v>343</v>
      </c>
      <c r="E18" s="59" t="s">
        <v>18</v>
      </c>
      <c r="F18" s="37">
        <v>104751</v>
      </c>
      <c r="G18" s="37">
        <v>63888782</v>
      </c>
      <c r="H18" s="95">
        <f t="shared" si="0"/>
        <v>62.168210261040727</v>
      </c>
      <c r="I18" s="282"/>
      <c r="J18" s="43" t="s">
        <v>868</v>
      </c>
      <c r="K18" s="39">
        <v>4</v>
      </c>
      <c r="L18" s="41" t="s">
        <v>869</v>
      </c>
      <c r="M18" s="60" t="s">
        <v>18</v>
      </c>
      <c r="N18" s="42">
        <v>126397</v>
      </c>
      <c r="O18" s="42">
        <v>6448386</v>
      </c>
      <c r="P18" s="317">
        <f t="shared" si="1"/>
        <v>1.0247320337950443</v>
      </c>
    </row>
    <row r="19" spans="1:16" ht="21.95" customHeight="1">
      <c r="A19" s="282"/>
      <c r="B19" s="43" t="s">
        <v>360</v>
      </c>
      <c r="C19" s="39">
        <v>3</v>
      </c>
      <c r="D19" s="41" t="s">
        <v>361</v>
      </c>
      <c r="E19" s="60" t="s">
        <v>18</v>
      </c>
      <c r="F19" s="42">
        <v>118</v>
      </c>
      <c r="G19" s="42">
        <v>108775</v>
      </c>
      <c r="H19" s="291">
        <f t="shared" si="0"/>
        <v>0.10584560950222378</v>
      </c>
      <c r="I19" s="282"/>
      <c r="J19" s="38" t="s">
        <v>58</v>
      </c>
      <c r="K19" s="34">
        <v>2</v>
      </c>
      <c r="L19" s="36" t="s">
        <v>59</v>
      </c>
      <c r="M19" s="59" t="s">
        <v>18</v>
      </c>
      <c r="N19" s="37">
        <v>29709</v>
      </c>
      <c r="O19" s="37">
        <v>2423099</v>
      </c>
      <c r="P19" s="111">
        <f t="shared" si="1"/>
        <v>0.38506180714937627</v>
      </c>
    </row>
    <row r="20" spans="1:16" ht="21.95" customHeight="1">
      <c r="A20" s="282"/>
      <c r="B20" s="43" t="s">
        <v>362</v>
      </c>
      <c r="C20" s="39">
        <v>4</v>
      </c>
      <c r="D20" s="41" t="s">
        <v>363</v>
      </c>
      <c r="E20" s="60" t="s">
        <v>18</v>
      </c>
      <c r="F20" s="42">
        <v>118</v>
      </c>
      <c r="G20" s="42">
        <v>108775</v>
      </c>
      <c r="H20" s="291">
        <f t="shared" si="0"/>
        <v>0.10584560950222378</v>
      </c>
      <c r="I20" s="282"/>
      <c r="J20" s="43" t="s">
        <v>892</v>
      </c>
      <c r="K20" s="39">
        <v>3</v>
      </c>
      <c r="L20" s="41" t="s">
        <v>893</v>
      </c>
      <c r="M20" s="60" t="s">
        <v>18</v>
      </c>
      <c r="N20" s="42">
        <v>29709</v>
      </c>
      <c r="O20" s="42">
        <v>2423099</v>
      </c>
      <c r="P20" s="317">
        <f t="shared" si="1"/>
        <v>0.38506180714937627</v>
      </c>
    </row>
    <row r="21" spans="1:16" ht="21.95" customHeight="1">
      <c r="A21" s="282"/>
      <c r="B21" s="43" t="s">
        <v>364</v>
      </c>
      <c r="C21" s="39">
        <v>5</v>
      </c>
      <c r="D21" s="41" t="s">
        <v>365</v>
      </c>
      <c r="E21" s="60" t="s">
        <v>18</v>
      </c>
      <c r="F21" s="42">
        <v>87</v>
      </c>
      <c r="G21" s="42">
        <v>98921</v>
      </c>
      <c r="H21" s="291">
        <f t="shared" si="0"/>
        <v>9.6256984946628169E-2</v>
      </c>
      <c r="I21" s="282"/>
      <c r="J21" s="43" t="s">
        <v>896</v>
      </c>
      <c r="K21" s="39">
        <v>4</v>
      </c>
      <c r="L21" s="41" t="s">
        <v>897</v>
      </c>
      <c r="M21" s="60" t="s">
        <v>18</v>
      </c>
      <c r="N21" s="42">
        <v>17483</v>
      </c>
      <c r="O21" s="42">
        <v>1421391</v>
      </c>
      <c r="P21" s="317">
        <f t="shared" si="1"/>
        <v>0.22587743510515215</v>
      </c>
    </row>
    <row r="22" spans="1:16" ht="21.95" customHeight="1">
      <c r="A22" s="282"/>
      <c r="B22" s="43" t="s">
        <v>382</v>
      </c>
      <c r="C22" s="39">
        <v>3</v>
      </c>
      <c r="D22" s="41" t="s">
        <v>383</v>
      </c>
      <c r="E22" s="60" t="s">
        <v>18</v>
      </c>
      <c r="F22" s="42">
        <v>104632</v>
      </c>
      <c r="G22" s="42">
        <v>63780007</v>
      </c>
      <c r="H22" s="291">
        <f t="shared" si="0"/>
        <v>62.062364651538495</v>
      </c>
      <c r="I22" s="282"/>
      <c r="J22" s="38" t="s">
        <v>64</v>
      </c>
      <c r="K22" s="34">
        <v>2</v>
      </c>
      <c r="L22" s="36" t="s">
        <v>65</v>
      </c>
      <c r="M22" s="59" t="s">
        <v>18</v>
      </c>
      <c r="N22" s="37">
        <v>186171</v>
      </c>
      <c r="O22" s="37">
        <v>3874893</v>
      </c>
      <c r="P22" s="111">
        <f t="shared" si="1"/>
        <v>0.61577067263469976</v>
      </c>
    </row>
    <row r="23" spans="1:16" ht="21.95" customHeight="1">
      <c r="A23" s="282"/>
      <c r="B23" s="43" t="s">
        <v>384</v>
      </c>
      <c r="C23" s="275" t="s">
        <v>1284</v>
      </c>
      <c r="D23" s="41" t="s">
        <v>385</v>
      </c>
      <c r="E23" s="60" t="s">
        <v>18</v>
      </c>
      <c r="F23" s="44">
        <v>104585</v>
      </c>
      <c r="G23" s="44">
        <v>63497511</v>
      </c>
      <c r="H23" s="291">
        <f t="shared" si="0"/>
        <v>61.787476475928841</v>
      </c>
      <c r="I23" s="282"/>
      <c r="J23" s="43" t="s">
        <v>66</v>
      </c>
      <c r="K23" s="39">
        <v>3</v>
      </c>
      <c r="L23" s="41" t="s">
        <v>921</v>
      </c>
      <c r="M23" s="60" t="s">
        <v>18</v>
      </c>
      <c r="N23" s="42">
        <v>186171</v>
      </c>
      <c r="O23" s="42">
        <v>3874893</v>
      </c>
      <c r="P23" s="317">
        <f t="shared" si="1"/>
        <v>0.61577067263469976</v>
      </c>
    </row>
    <row r="24" spans="1:16" ht="21.95" customHeight="1">
      <c r="A24" s="282"/>
      <c r="B24" s="33" t="s">
        <v>458</v>
      </c>
      <c r="C24" s="29">
        <v>1</v>
      </c>
      <c r="D24" s="31" t="s">
        <v>459</v>
      </c>
      <c r="E24" s="58"/>
      <c r="F24" s="32"/>
      <c r="G24" s="32">
        <v>17882974</v>
      </c>
      <c r="H24" s="94">
        <f t="shared" si="0"/>
        <v>17.401372399378726</v>
      </c>
      <c r="I24" s="282"/>
      <c r="J24" s="33" t="s">
        <v>79</v>
      </c>
      <c r="K24" s="29">
        <v>1</v>
      </c>
      <c r="L24" s="31" t="s">
        <v>1275</v>
      </c>
      <c r="M24" s="58"/>
      <c r="N24" s="32"/>
      <c r="O24" s="32">
        <v>19298486</v>
      </c>
      <c r="P24" s="110">
        <f t="shared" si="1"/>
        <v>3.0667793162421089</v>
      </c>
    </row>
    <row r="25" spans="1:16" ht="21.95" customHeight="1">
      <c r="A25" s="282"/>
      <c r="B25" s="38" t="s">
        <v>639</v>
      </c>
      <c r="C25" s="34">
        <v>2</v>
      </c>
      <c r="D25" s="36" t="s">
        <v>640</v>
      </c>
      <c r="E25" s="59"/>
      <c r="F25" s="37"/>
      <c r="G25" s="37">
        <v>17882974</v>
      </c>
      <c r="H25" s="95">
        <f t="shared" si="0"/>
        <v>17.401372399378726</v>
      </c>
      <c r="I25" s="282"/>
      <c r="J25" s="38" t="s">
        <v>89</v>
      </c>
      <c r="K25" s="34">
        <v>2</v>
      </c>
      <c r="L25" s="36" t="s">
        <v>90</v>
      </c>
      <c r="M25" s="59"/>
      <c r="N25" s="37"/>
      <c r="O25" s="37">
        <v>15192334</v>
      </c>
      <c r="P25" s="111">
        <f t="shared" si="1"/>
        <v>2.4142585939975678</v>
      </c>
    </row>
    <row r="26" spans="1:16" ht="21.95" customHeight="1">
      <c r="A26" s="282"/>
      <c r="B26" s="43" t="s">
        <v>671</v>
      </c>
      <c r="C26" s="39">
        <v>3</v>
      </c>
      <c r="D26" s="41" t="s">
        <v>672</v>
      </c>
      <c r="E26" s="60"/>
      <c r="F26" s="42"/>
      <c r="G26" s="42">
        <v>17882974</v>
      </c>
      <c r="H26" s="291">
        <f t="shared" si="0"/>
        <v>17.401372399378726</v>
      </c>
      <c r="I26" s="282"/>
      <c r="J26" s="38" t="s">
        <v>105</v>
      </c>
      <c r="K26" s="34">
        <v>2</v>
      </c>
      <c r="L26" s="36" t="s">
        <v>106</v>
      </c>
      <c r="M26" s="59" t="s">
        <v>18</v>
      </c>
      <c r="N26" s="37">
        <v>115528</v>
      </c>
      <c r="O26" s="37">
        <v>1088237</v>
      </c>
      <c r="P26" s="111">
        <f t="shared" si="1"/>
        <v>0.17293495058469166</v>
      </c>
    </row>
    <row r="27" spans="1:16" ht="21.95" customHeight="1">
      <c r="A27" s="282"/>
      <c r="B27" s="43" t="s">
        <v>681</v>
      </c>
      <c r="C27" s="275" t="s">
        <v>1294</v>
      </c>
      <c r="D27" s="41" t="s">
        <v>682</v>
      </c>
      <c r="E27" s="60"/>
      <c r="F27" s="42"/>
      <c r="G27" s="42">
        <v>437</v>
      </c>
      <c r="H27" s="291">
        <f t="shared" si="0"/>
        <v>4.2523126961592093E-4</v>
      </c>
      <c r="I27" s="282"/>
      <c r="J27" s="43" t="s">
        <v>1014</v>
      </c>
      <c r="K27" s="39">
        <v>3</v>
      </c>
      <c r="L27" s="41" t="s">
        <v>1015</v>
      </c>
      <c r="M27" s="60" t="s">
        <v>18</v>
      </c>
      <c r="N27" s="42">
        <v>115528</v>
      </c>
      <c r="O27" s="42">
        <v>1088237</v>
      </c>
      <c r="P27" s="317">
        <f t="shared" si="1"/>
        <v>0.17293495058469166</v>
      </c>
    </row>
    <row r="28" spans="1:16" ht="21.95" customHeight="1">
      <c r="A28" s="282"/>
      <c r="B28" s="43" t="s">
        <v>752</v>
      </c>
      <c r="C28" s="275" t="s">
        <v>1295</v>
      </c>
      <c r="D28" s="41" t="s">
        <v>753</v>
      </c>
      <c r="E28" s="60"/>
      <c r="F28" s="42"/>
      <c r="G28" s="42">
        <v>437</v>
      </c>
      <c r="H28" s="291">
        <f t="shared" si="0"/>
        <v>4.2523126961592093E-4</v>
      </c>
      <c r="I28" s="282"/>
      <c r="J28" s="43" t="s">
        <v>1016</v>
      </c>
      <c r="K28" s="39">
        <v>4</v>
      </c>
      <c r="L28" s="41" t="s">
        <v>1017</v>
      </c>
      <c r="M28" s="60" t="s">
        <v>18</v>
      </c>
      <c r="N28" s="42">
        <v>99755</v>
      </c>
      <c r="O28" s="42">
        <v>797818</v>
      </c>
      <c r="P28" s="317">
        <f t="shared" si="1"/>
        <v>0.12678361092811358</v>
      </c>
    </row>
    <row r="29" spans="1:16" ht="21.95" customHeight="1">
      <c r="A29" s="282"/>
      <c r="B29" s="43" t="s">
        <v>766</v>
      </c>
      <c r="C29" s="275" t="s">
        <v>1289</v>
      </c>
      <c r="D29" s="41" t="s">
        <v>767</v>
      </c>
      <c r="E29" s="60" t="s">
        <v>35</v>
      </c>
      <c r="F29" s="42">
        <v>312</v>
      </c>
      <c r="G29" s="42">
        <v>437</v>
      </c>
      <c r="H29" s="291">
        <f t="shared" si="0"/>
        <v>4.2523126961592093E-4</v>
      </c>
      <c r="I29" s="282"/>
      <c r="J29" s="43" t="s">
        <v>1020</v>
      </c>
      <c r="K29" s="39">
        <v>5</v>
      </c>
      <c r="L29" s="41" t="s">
        <v>1021</v>
      </c>
      <c r="M29" s="60" t="s">
        <v>18</v>
      </c>
      <c r="N29" s="42">
        <v>99755</v>
      </c>
      <c r="O29" s="42">
        <v>797818</v>
      </c>
      <c r="P29" s="317">
        <f t="shared" si="1"/>
        <v>0.12678361092811358</v>
      </c>
    </row>
    <row r="30" spans="1:16" ht="21.95" customHeight="1" thickBot="1">
      <c r="A30" s="282"/>
      <c r="B30" s="101" t="s">
        <v>1279</v>
      </c>
      <c r="C30" s="135"/>
      <c r="D30" s="135"/>
      <c r="E30" s="136"/>
      <c r="F30" s="137"/>
      <c r="G30" s="137">
        <f>G6+G9+G17+G24</f>
        <v>102767607</v>
      </c>
      <c r="H30" s="138">
        <f>G30/$G$30*100</f>
        <v>100</v>
      </c>
      <c r="I30" s="282"/>
      <c r="J30" s="43" t="s">
        <v>1024</v>
      </c>
      <c r="K30" s="39">
        <v>4</v>
      </c>
      <c r="L30" s="41" t="s">
        <v>1025</v>
      </c>
      <c r="M30" s="60" t="s">
        <v>18</v>
      </c>
      <c r="N30" s="42">
        <v>916</v>
      </c>
      <c r="O30" s="42">
        <v>37371</v>
      </c>
      <c r="P30" s="317">
        <f t="shared" si="1"/>
        <v>5.9387358069065031E-3</v>
      </c>
    </row>
    <row r="31" spans="1:16" ht="21.95" customHeight="1">
      <c r="A31" s="282"/>
      <c r="B31" s="279"/>
      <c r="C31" s="279"/>
      <c r="D31" s="201"/>
      <c r="E31" s="240"/>
      <c r="F31" s="91"/>
      <c r="G31" s="91"/>
      <c r="H31" s="296"/>
      <c r="I31" s="282"/>
      <c r="J31" s="38" t="s">
        <v>109</v>
      </c>
      <c r="K31" s="34">
        <v>2</v>
      </c>
      <c r="L31" s="36" t="s">
        <v>110</v>
      </c>
      <c r="M31" s="59" t="s">
        <v>18</v>
      </c>
      <c r="N31" s="37">
        <v>987</v>
      </c>
      <c r="O31" s="37">
        <v>64141</v>
      </c>
      <c r="P31" s="111">
        <f t="shared" si="1"/>
        <v>1.0192835444349631E-2</v>
      </c>
    </row>
    <row r="32" spans="1:16" ht="21.95" customHeight="1">
      <c r="A32" s="282"/>
      <c r="B32" s="279"/>
      <c r="C32" s="279"/>
      <c r="D32" s="201"/>
      <c r="E32" s="240"/>
      <c r="F32" s="91"/>
      <c r="G32" s="91"/>
      <c r="H32" s="296"/>
      <c r="I32" s="282"/>
      <c r="J32" s="43" t="s">
        <v>1035</v>
      </c>
      <c r="K32" s="39">
        <v>3</v>
      </c>
      <c r="L32" s="41" t="s">
        <v>1036</v>
      </c>
      <c r="M32" s="60" t="s">
        <v>18</v>
      </c>
      <c r="N32" s="42">
        <v>987</v>
      </c>
      <c r="O32" s="42">
        <v>64141</v>
      </c>
      <c r="P32" s="317">
        <f t="shared" si="1"/>
        <v>1.0192835444349631E-2</v>
      </c>
    </row>
    <row r="33" spans="1:16" ht="21.95" customHeight="1">
      <c r="A33" s="282"/>
      <c r="B33" s="279"/>
      <c r="C33" s="279"/>
      <c r="D33" s="201"/>
      <c r="E33" s="240"/>
      <c r="F33" s="91"/>
      <c r="G33" s="91"/>
      <c r="H33" s="296"/>
      <c r="I33" s="282"/>
      <c r="J33" s="43" t="s">
        <v>1049</v>
      </c>
      <c r="K33" s="39">
        <v>4</v>
      </c>
      <c r="L33" s="41" t="s">
        <v>1050</v>
      </c>
      <c r="M33" s="60" t="s">
        <v>18</v>
      </c>
      <c r="N33" s="42">
        <v>987</v>
      </c>
      <c r="O33" s="42">
        <v>64141</v>
      </c>
      <c r="P33" s="317">
        <f t="shared" si="1"/>
        <v>1.0192835444349631E-2</v>
      </c>
    </row>
    <row r="34" spans="1:16" ht="21.95" customHeight="1">
      <c r="A34" s="282"/>
      <c r="B34" s="279"/>
      <c r="C34" s="279"/>
      <c r="D34" s="201"/>
      <c r="E34" s="240"/>
      <c r="F34" s="91"/>
      <c r="G34" s="91"/>
      <c r="H34" s="296"/>
      <c r="I34" s="282"/>
      <c r="J34" s="38" t="s">
        <v>113</v>
      </c>
      <c r="K34" s="34">
        <v>2</v>
      </c>
      <c r="L34" s="36" t="s">
        <v>114</v>
      </c>
      <c r="M34" s="59"/>
      <c r="N34" s="37"/>
      <c r="O34" s="37">
        <v>2953774</v>
      </c>
      <c r="P34" s="111">
        <f t="shared" si="1"/>
        <v>0.46939293621549999</v>
      </c>
    </row>
    <row r="35" spans="1:16" ht="21.95" customHeight="1">
      <c r="A35" s="282"/>
      <c r="B35" s="279"/>
      <c r="C35" s="279"/>
      <c r="D35" s="201"/>
      <c r="E35" s="240"/>
      <c r="F35" s="91"/>
      <c r="G35" s="91"/>
      <c r="H35" s="296"/>
      <c r="I35" s="282"/>
      <c r="J35" s="43" t="s">
        <v>1064</v>
      </c>
      <c r="K35" s="39">
        <v>3</v>
      </c>
      <c r="L35" s="41" t="s">
        <v>1065</v>
      </c>
      <c r="M35" s="60"/>
      <c r="N35" s="42"/>
      <c r="O35" s="42">
        <v>2953774</v>
      </c>
      <c r="P35" s="317">
        <f t="shared" si="1"/>
        <v>0.46939293621549999</v>
      </c>
    </row>
    <row r="36" spans="1:16" ht="21.95" customHeight="1">
      <c r="A36" s="282"/>
      <c r="B36" s="279"/>
      <c r="C36" s="279"/>
      <c r="D36" s="201"/>
      <c r="E36" s="240"/>
      <c r="F36" s="91"/>
      <c r="G36" s="91"/>
      <c r="H36" s="296"/>
      <c r="I36" s="282"/>
      <c r="J36" s="33" t="s">
        <v>117</v>
      </c>
      <c r="K36" s="29">
        <v>1</v>
      </c>
      <c r="L36" s="31" t="s">
        <v>118</v>
      </c>
      <c r="M36" s="58"/>
      <c r="N36" s="32"/>
      <c r="O36" s="32">
        <v>506151466</v>
      </c>
      <c r="P36" s="110">
        <f t="shared" si="1"/>
        <v>80.43402196495731</v>
      </c>
    </row>
    <row r="37" spans="1:16" ht="21.95" customHeight="1">
      <c r="A37" s="282"/>
      <c r="B37" s="279"/>
      <c r="C37" s="279"/>
      <c r="D37" s="279"/>
      <c r="E37" s="281"/>
      <c r="F37" s="92"/>
      <c r="G37" s="92"/>
      <c r="H37" s="296"/>
      <c r="I37" s="282"/>
      <c r="J37" s="38" t="s">
        <v>119</v>
      </c>
      <c r="K37" s="34">
        <v>2</v>
      </c>
      <c r="L37" s="36" t="s">
        <v>1070</v>
      </c>
      <c r="M37" s="59" t="s">
        <v>18</v>
      </c>
      <c r="N37" s="37">
        <v>10883734</v>
      </c>
      <c r="O37" s="37">
        <v>477250375</v>
      </c>
      <c r="P37" s="111">
        <f t="shared" si="1"/>
        <v>75.841264372696912</v>
      </c>
    </row>
    <row r="38" spans="1:16" ht="21.95" customHeight="1">
      <c r="A38" s="282"/>
      <c r="B38" s="282"/>
      <c r="C38" s="297"/>
      <c r="D38" s="282"/>
      <c r="E38" s="297"/>
      <c r="F38" s="109"/>
      <c r="G38" s="109"/>
      <c r="H38" s="282"/>
      <c r="I38" s="282"/>
      <c r="J38" s="43" t="s">
        <v>121</v>
      </c>
      <c r="K38" s="39">
        <v>3</v>
      </c>
      <c r="L38" s="41" t="s">
        <v>1071</v>
      </c>
      <c r="M38" s="60" t="s">
        <v>18</v>
      </c>
      <c r="N38" s="42">
        <v>10860696</v>
      </c>
      <c r="O38" s="42">
        <v>474742932</v>
      </c>
      <c r="P38" s="317">
        <f t="shared" si="1"/>
        <v>75.442799211800036</v>
      </c>
    </row>
    <row r="39" spans="1:16" ht="21.95" customHeight="1">
      <c r="A39" s="282"/>
      <c r="B39" s="282"/>
      <c r="C39" s="297"/>
      <c r="D39" s="282"/>
      <c r="E39" s="297"/>
      <c r="F39" s="109"/>
      <c r="G39" s="109"/>
      <c r="H39" s="282"/>
      <c r="I39" s="282"/>
      <c r="J39" s="43" t="s">
        <v>1074</v>
      </c>
      <c r="K39" s="39">
        <v>4</v>
      </c>
      <c r="L39" s="41" t="s">
        <v>1075</v>
      </c>
      <c r="M39" s="60" t="s">
        <v>18</v>
      </c>
      <c r="N39" s="42">
        <v>3494679</v>
      </c>
      <c r="O39" s="42">
        <v>160578678</v>
      </c>
      <c r="P39" s="317">
        <f t="shared" si="1"/>
        <v>25.518031223791432</v>
      </c>
    </row>
    <row r="40" spans="1:16" ht="21.95" customHeight="1">
      <c r="A40" s="282"/>
      <c r="B40" s="282"/>
      <c r="C40" s="297"/>
      <c r="D40" s="282"/>
      <c r="E40" s="297"/>
      <c r="F40" s="109"/>
      <c r="G40" s="109"/>
      <c r="H40" s="282"/>
      <c r="I40" s="282"/>
      <c r="J40" s="43" t="s">
        <v>1076</v>
      </c>
      <c r="K40" s="39">
        <v>5</v>
      </c>
      <c r="L40" s="41" t="s">
        <v>1077</v>
      </c>
      <c r="M40" s="60" t="s">
        <v>18</v>
      </c>
      <c r="N40" s="42">
        <v>3494679</v>
      </c>
      <c r="O40" s="42">
        <v>160578678</v>
      </c>
      <c r="P40" s="317">
        <f t="shared" si="1"/>
        <v>25.518031223791432</v>
      </c>
    </row>
    <row r="41" spans="1:16" ht="21.95" customHeight="1">
      <c r="A41" s="282"/>
      <c r="B41" s="282"/>
      <c r="C41" s="297"/>
      <c r="D41" s="282"/>
      <c r="E41" s="297"/>
      <c r="F41" s="109"/>
      <c r="G41" s="109"/>
      <c r="H41" s="282"/>
      <c r="I41" s="282"/>
      <c r="J41" s="43" t="s">
        <v>1078</v>
      </c>
      <c r="K41" s="39">
        <v>4</v>
      </c>
      <c r="L41" s="41" t="s">
        <v>1079</v>
      </c>
      <c r="M41" s="60" t="s">
        <v>18</v>
      </c>
      <c r="N41" s="42">
        <v>7366017</v>
      </c>
      <c r="O41" s="42">
        <v>314164254</v>
      </c>
      <c r="P41" s="317">
        <f t="shared" si="1"/>
        <v>49.924767988008604</v>
      </c>
    </row>
    <row r="42" spans="1:16" ht="21.95" customHeight="1">
      <c r="A42" s="282"/>
      <c r="B42" s="282"/>
      <c r="C42" s="297"/>
      <c r="D42" s="282"/>
      <c r="E42" s="297"/>
      <c r="F42" s="109"/>
      <c r="G42" s="109"/>
      <c r="H42" s="282"/>
      <c r="I42" s="282"/>
      <c r="J42" s="38" t="s">
        <v>1091</v>
      </c>
      <c r="K42" s="34">
        <v>2</v>
      </c>
      <c r="L42" s="36" t="s">
        <v>1092</v>
      </c>
      <c r="M42" s="59" t="s">
        <v>18</v>
      </c>
      <c r="N42" s="37">
        <v>294948</v>
      </c>
      <c r="O42" s="37">
        <v>28901091</v>
      </c>
      <c r="P42" s="111">
        <f t="shared" si="1"/>
        <v>4.592757592260396</v>
      </c>
    </row>
    <row r="43" spans="1:16" ht="21.95" customHeight="1">
      <c r="A43" s="282"/>
      <c r="B43" s="282"/>
      <c r="C43" s="297"/>
      <c r="D43" s="282"/>
      <c r="E43" s="297"/>
      <c r="F43" s="109"/>
      <c r="G43" s="109"/>
      <c r="H43" s="282"/>
      <c r="I43" s="282"/>
      <c r="J43" s="43" t="s">
        <v>1093</v>
      </c>
      <c r="K43" s="39">
        <v>3</v>
      </c>
      <c r="L43" s="41" t="s">
        <v>1094</v>
      </c>
      <c r="M43" s="60" t="s">
        <v>18</v>
      </c>
      <c r="N43" s="42">
        <v>294948</v>
      </c>
      <c r="O43" s="42">
        <v>28901091</v>
      </c>
      <c r="P43" s="317">
        <f t="shared" si="1"/>
        <v>4.592757592260396</v>
      </c>
    </row>
    <row r="44" spans="1:16" ht="21.95" customHeight="1">
      <c r="A44" s="282"/>
      <c r="B44" s="282"/>
      <c r="C44" s="297"/>
      <c r="D44" s="282"/>
      <c r="E44" s="297"/>
      <c r="F44" s="109"/>
      <c r="G44" s="109"/>
      <c r="H44" s="282"/>
      <c r="I44" s="282"/>
      <c r="J44" s="43" t="s">
        <v>1095</v>
      </c>
      <c r="K44" s="39">
        <v>4</v>
      </c>
      <c r="L44" s="41" t="s">
        <v>1096</v>
      </c>
      <c r="M44" s="60" t="s">
        <v>18</v>
      </c>
      <c r="N44" s="42">
        <v>294948</v>
      </c>
      <c r="O44" s="42">
        <v>28901091</v>
      </c>
      <c r="P44" s="317">
        <f t="shared" si="1"/>
        <v>4.592757592260396</v>
      </c>
    </row>
    <row r="45" spans="1:16" ht="21.95" customHeight="1">
      <c r="A45" s="282"/>
      <c r="B45" s="282"/>
      <c r="C45" s="297"/>
      <c r="D45" s="282"/>
      <c r="E45" s="297"/>
      <c r="F45" s="109"/>
      <c r="G45" s="109"/>
      <c r="H45" s="282"/>
      <c r="I45" s="282"/>
      <c r="J45" s="33" t="s">
        <v>143</v>
      </c>
      <c r="K45" s="29">
        <v>1</v>
      </c>
      <c r="L45" s="31" t="s">
        <v>144</v>
      </c>
      <c r="M45" s="58"/>
      <c r="N45" s="32"/>
      <c r="O45" s="32">
        <v>6180099</v>
      </c>
      <c r="P45" s="110">
        <f t="shared" si="1"/>
        <v>0.98209775551970979</v>
      </c>
    </row>
    <row r="46" spans="1:16" ht="21.95" customHeight="1">
      <c r="A46" s="282"/>
      <c r="B46" s="282"/>
      <c r="C46" s="297"/>
      <c r="D46" s="282"/>
      <c r="E46" s="297"/>
      <c r="F46" s="109"/>
      <c r="G46" s="109"/>
      <c r="H46" s="282"/>
      <c r="I46" s="282"/>
      <c r="J46" s="38" t="s">
        <v>145</v>
      </c>
      <c r="K46" s="34">
        <v>2</v>
      </c>
      <c r="L46" s="36" t="s">
        <v>146</v>
      </c>
      <c r="M46" s="59"/>
      <c r="N46" s="37"/>
      <c r="O46" s="37">
        <v>809055</v>
      </c>
      <c r="P46" s="111">
        <f t="shared" si="1"/>
        <v>0.12856931573296784</v>
      </c>
    </row>
    <row r="47" spans="1:16" ht="21.95" customHeight="1">
      <c r="A47" s="282"/>
      <c r="B47" s="282"/>
      <c r="C47" s="297"/>
      <c r="D47" s="282"/>
      <c r="E47" s="297"/>
      <c r="F47" s="109"/>
      <c r="G47" s="109"/>
      <c r="H47" s="282"/>
      <c r="I47" s="282"/>
      <c r="J47" s="43" t="s">
        <v>147</v>
      </c>
      <c r="K47" s="39">
        <v>3</v>
      </c>
      <c r="L47" s="41" t="s">
        <v>148</v>
      </c>
      <c r="M47" s="60"/>
      <c r="N47" s="42"/>
      <c r="O47" s="42">
        <v>619296</v>
      </c>
      <c r="P47" s="317">
        <f t="shared" si="1"/>
        <v>9.8414153495329809E-2</v>
      </c>
    </row>
    <row r="48" spans="1:16" ht="21.95" customHeight="1">
      <c r="A48" s="282"/>
      <c r="B48" s="282"/>
      <c r="C48" s="297"/>
      <c r="D48" s="282"/>
      <c r="E48" s="297"/>
      <c r="F48" s="109"/>
      <c r="G48" s="109"/>
      <c r="H48" s="282"/>
      <c r="I48" s="282"/>
      <c r="J48" s="43" t="s">
        <v>155</v>
      </c>
      <c r="K48" s="39">
        <v>3</v>
      </c>
      <c r="L48" s="41" t="s">
        <v>156</v>
      </c>
      <c r="M48" s="60" t="s">
        <v>18</v>
      </c>
      <c r="N48" s="42">
        <v>984</v>
      </c>
      <c r="O48" s="42">
        <v>189759</v>
      </c>
      <c r="P48" s="317">
        <f t="shared" si="1"/>
        <v>3.015516223763804E-2</v>
      </c>
    </row>
    <row r="49" spans="1:16" ht="21.95" customHeight="1">
      <c r="A49" s="282"/>
      <c r="B49" s="282"/>
      <c r="C49" s="297"/>
      <c r="D49" s="282"/>
      <c r="E49" s="297"/>
      <c r="F49" s="109"/>
      <c r="G49" s="109"/>
      <c r="H49" s="282"/>
      <c r="I49" s="282"/>
      <c r="J49" s="38" t="s">
        <v>165</v>
      </c>
      <c r="K49" s="34">
        <v>2</v>
      </c>
      <c r="L49" s="36" t="s">
        <v>166</v>
      </c>
      <c r="M49" s="59" t="s">
        <v>18</v>
      </c>
      <c r="N49" s="37">
        <v>14966</v>
      </c>
      <c r="O49" s="37">
        <v>1294864</v>
      </c>
      <c r="P49" s="111">
        <f t="shared" si="1"/>
        <v>0.20577065644147019</v>
      </c>
    </row>
    <row r="50" spans="1:16" ht="21.95" customHeight="1">
      <c r="A50" s="282"/>
      <c r="B50" s="282"/>
      <c r="C50" s="297"/>
      <c r="D50" s="282"/>
      <c r="E50" s="297"/>
      <c r="F50" s="109"/>
      <c r="G50" s="109"/>
      <c r="H50" s="282"/>
      <c r="I50" s="282"/>
      <c r="J50" s="38" t="s">
        <v>189</v>
      </c>
      <c r="K50" s="34">
        <v>2</v>
      </c>
      <c r="L50" s="36" t="s">
        <v>190</v>
      </c>
      <c r="M50" s="59" t="s">
        <v>18</v>
      </c>
      <c r="N50" s="37">
        <v>15004</v>
      </c>
      <c r="O50" s="37">
        <v>1579207</v>
      </c>
      <c r="P50" s="111">
        <f t="shared" si="1"/>
        <v>0.25095644102157816</v>
      </c>
    </row>
    <row r="51" spans="1:16" ht="21.95" customHeight="1">
      <c r="A51" s="282"/>
      <c r="B51" s="282"/>
      <c r="C51" s="297"/>
      <c r="D51" s="282"/>
      <c r="E51" s="297"/>
      <c r="F51" s="109"/>
      <c r="G51" s="109"/>
      <c r="H51" s="282"/>
      <c r="I51" s="282"/>
      <c r="J51" s="38" t="s">
        <v>198</v>
      </c>
      <c r="K51" s="34">
        <v>2</v>
      </c>
      <c r="L51" s="36" t="s">
        <v>199</v>
      </c>
      <c r="M51" s="59" t="s">
        <v>18</v>
      </c>
      <c r="N51" s="37">
        <v>449</v>
      </c>
      <c r="O51" s="37">
        <v>2310688</v>
      </c>
      <c r="P51" s="111">
        <f t="shared" si="1"/>
        <v>0.36719824366993586</v>
      </c>
    </row>
    <row r="52" spans="1:16" ht="21.95" customHeight="1">
      <c r="A52" s="282"/>
      <c r="B52" s="282"/>
      <c r="C52" s="297"/>
      <c r="D52" s="282"/>
      <c r="E52" s="297"/>
      <c r="F52" s="109"/>
      <c r="G52" s="109"/>
      <c r="H52" s="282"/>
      <c r="I52" s="282"/>
      <c r="J52" s="38" t="s">
        <v>215</v>
      </c>
      <c r="K52" s="34">
        <v>2</v>
      </c>
      <c r="L52" s="36" t="s">
        <v>216</v>
      </c>
      <c r="M52" s="59" t="s">
        <v>18</v>
      </c>
      <c r="N52" s="37">
        <v>1677</v>
      </c>
      <c r="O52" s="37">
        <v>186285</v>
      </c>
      <c r="P52" s="111">
        <f t="shared" si="1"/>
        <v>2.9603098653757671E-2</v>
      </c>
    </row>
    <row r="53" spans="1:16" ht="21.95" customHeight="1">
      <c r="A53" s="282"/>
      <c r="B53" s="282"/>
      <c r="C53" s="297"/>
      <c r="D53" s="282"/>
      <c r="E53" s="297"/>
      <c r="F53" s="109"/>
      <c r="G53" s="109"/>
      <c r="H53" s="282"/>
      <c r="I53" s="282"/>
      <c r="J53" s="43" t="s">
        <v>1131</v>
      </c>
      <c r="K53" s="39">
        <v>3</v>
      </c>
      <c r="L53" s="41" t="s">
        <v>1132</v>
      </c>
      <c r="M53" s="60" t="s">
        <v>18</v>
      </c>
      <c r="N53" s="42">
        <v>314</v>
      </c>
      <c r="O53" s="42">
        <v>146102</v>
      </c>
      <c r="P53" s="317">
        <f t="shared" si="1"/>
        <v>2.3217499635028602E-2</v>
      </c>
    </row>
    <row r="54" spans="1:16" ht="21.95" customHeight="1">
      <c r="A54" s="282"/>
      <c r="B54" s="282"/>
      <c r="C54" s="297"/>
      <c r="D54" s="282"/>
      <c r="E54" s="297"/>
      <c r="F54" s="109"/>
      <c r="G54" s="109"/>
      <c r="H54" s="282"/>
      <c r="I54" s="282"/>
      <c r="J54" s="33" t="s">
        <v>217</v>
      </c>
      <c r="K54" s="29">
        <v>1</v>
      </c>
      <c r="L54" s="31" t="s">
        <v>218</v>
      </c>
      <c r="M54" s="58"/>
      <c r="N54" s="32"/>
      <c r="O54" s="32">
        <v>23844447</v>
      </c>
      <c r="P54" s="110">
        <f t="shared" si="1"/>
        <v>3.7891913835536744</v>
      </c>
    </row>
    <row r="55" spans="1:16" ht="21.95" customHeight="1">
      <c r="A55" s="282"/>
      <c r="B55" s="282"/>
      <c r="C55" s="297"/>
      <c r="D55" s="282"/>
      <c r="E55" s="297"/>
      <c r="F55" s="109"/>
      <c r="G55" s="109"/>
      <c r="H55" s="282"/>
      <c r="I55" s="282"/>
      <c r="J55" s="38" t="s">
        <v>233</v>
      </c>
      <c r="K55" s="34">
        <v>2</v>
      </c>
      <c r="L55" s="36" t="s">
        <v>234</v>
      </c>
      <c r="M55" s="59"/>
      <c r="N55" s="37"/>
      <c r="O55" s="37">
        <v>14050346</v>
      </c>
      <c r="P55" s="111">
        <f t="shared" si="1"/>
        <v>2.232781913505808</v>
      </c>
    </row>
    <row r="56" spans="1:16" ht="21.95" customHeight="1">
      <c r="A56" s="282"/>
      <c r="B56" s="282"/>
      <c r="C56" s="297"/>
      <c r="D56" s="282"/>
      <c r="E56" s="297"/>
      <c r="F56" s="109"/>
      <c r="G56" s="109"/>
      <c r="H56" s="282"/>
      <c r="I56" s="282"/>
      <c r="J56" s="43" t="s">
        <v>242</v>
      </c>
      <c r="K56" s="39">
        <v>3</v>
      </c>
      <c r="L56" s="41" t="s">
        <v>1139</v>
      </c>
      <c r="M56" s="60" t="s">
        <v>18</v>
      </c>
      <c r="N56" s="42">
        <v>522818</v>
      </c>
      <c r="O56" s="42">
        <v>14050346</v>
      </c>
      <c r="P56" s="317">
        <f t="shared" si="1"/>
        <v>2.232781913505808</v>
      </c>
    </row>
    <row r="57" spans="1:16" ht="21.95" customHeight="1">
      <c r="A57" s="282"/>
      <c r="B57" s="282"/>
      <c r="C57" s="297"/>
      <c r="D57" s="282"/>
      <c r="E57" s="297"/>
      <c r="F57" s="109"/>
      <c r="G57" s="109"/>
      <c r="H57" s="282"/>
      <c r="I57" s="282"/>
      <c r="J57" s="43" t="s">
        <v>244</v>
      </c>
      <c r="K57" s="39">
        <v>4</v>
      </c>
      <c r="L57" s="41" t="s">
        <v>1140</v>
      </c>
      <c r="M57" s="60" t="s">
        <v>18</v>
      </c>
      <c r="N57" s="42">
        <v>522818</v>
      </c>
      <c r="O57" s="42">
        <v>14050346</v>
      </c>
      <c r="P57" s="317">
        <f t="shared" si="1"/>
        <v>2.232781913505808</v>
      </c>
    </row>
    <row r="58" spans="1:16" ht="21.95" customHeight="1">
      <c r="A58" s="282"/>
      <c r="B58" s="282"/>
      <c r="C58" s="297"/>
      <c r="D58" s="282"/>
      <c r="E58" s="297"/>
      <c r="F58" s="109"/>
      <c r="G58" s="109"/>
      <c r="H58" s="282"/>
      <c r="I58" s="282"/>
      <c r="J58" s="38" t="s">
        <v>311</v>
      </c>
      <c r="K58" s="34">
        <v>2</v>
      </c>
      <c r="L58" s="36" t="s">
        <v>268</v>
      </c>
      <c r="M58" s="59"/>
      <c r="N58" s="37"/>
      <c r="O58" s="37">
        <v>11071</v>
      </c>
      <c r="P58" s="111">
        <f t="shared" si="1"/>
        <v>1.759325255365441E-3</v>
      </c>
    </row>
    <row r="59" spans="1:16" ht="21.95" customHeight="1">
      <c r="A59" s="282"/>
      <c r="B59" s="282"/>
      <c r="C59" s="297"/>
      <c r="D59" s="282"/>
      <c r="E59" s="297"/>
      <c r="F59" s="109"/>
      <c r="G59" s="109"/>
      <c r="H59" s="282"/>
      <c r="I59" s="282"/>
      <c r="J59" s="38" t="s">
        <v>342</v>
      </c>
      <c r="K59" s="34">
        <v>2</v>
      </c>
      <c r="L59" s="36" t="s">
        <v>312</v>
      </c>
      <c r="M59" s="59"/>
      <c r="N59" s="37"/>
      <c r="O59" s="37">
        <v>490413</v>
      </c>
      <c r="P59" s="111">
        <f t="shared" si="1"/>
        <v>7.7932975924445133E-2</v>
      </c>
    </row>
    <row r="60" spans="1:16" ht="21.95" customHeight="1">
      <c r="A60" s="282"/>
      <c r="B60" s="282"/>
      <c r="C60" s="297"/>
      <c r="D60" s="282"/>
      <c r="E60" s="297"/>
      <c r="F60" s="109"/>
      <c r="G60" s="109"/>
      <c r="H60" s="282"/>
      <c r="I60" s="282"/>
      <c r="J60" s="38" t="s">
        <v>386</v>
      </c>
      <c r="K60" s="34">
        <v>2</v>
      </c>
      <c r="L60" s="36" t="s">
        <v>343</v>
      </c>
      <c r="M60" s="59" t="s">
        <v>18</v>
      </c>
      <c r="N60" s="37">
        <v>44120</v>
      </c>
      <c r="O60" s="37">
        <v>9262530</v>
      </c>
      <c r="P60" s="111">
        <f t="shared" si="1"/>
        <v>1.4719359549796818</v>
      </c>
    </row>
    <row r="61" spans="1:16" ht="21.95" customHeight="1">
      <c r="A61" s="282"/>
      <c r="B61" s="282"/>
      <c r="C61" s="297"/>
      <c r="D61" s="282"/>
      <c r="E61" s="297"/>
      <c r="F61" s="109"/>
      <c r="G61" s="109"/>
      <c r="H61" s="282"/>
      <c r="I61" s="282"/>
      <c r="J61" s="43" t="s">
        <v>388</v>
      </c>
      <c r="K61" s="39">
        <v>3</v>
      </c>
      <c r="L61" s="41" t="s">
        <v>345</v>
      </c>
      <c r="M61" s="60" t="s">
        <v>18</v>
      </c>
      <c r="N61" s="42">
        <v>9120</v>
      </c>
      <c r="O61" s="42">
        <v>707189</v>
      </c>
      <c r="P61" s="317">
        <f t="shared" si="1"/>
        <v>0.11238148929786207</v>
      </c>
    </row>
    <row r="62" spans="1:16" ht="21.95" customHeight="1">
      <c r="A62" s="282"/>
      <c r="B62" s="282"/>
      <c r="C62" s="297"/>
      <c r="D62" s="282"/>
      <c r="E62" s="297"/>
      <c r="F62" s="109"/>
      <c r="G62" s="109"/>
      <c r="H62" s="282"/>
      <c r="I62" s="282"/>
      <c r="J62" s="43" t="s">
        <v>398</v>
      </c>
      <c r="K62" s="39">
        <v>3</v>
      </c>
      <c r="L62" s="41" t="s">
        <v>1164</v>
      </c>
      <c r="M62" s="60" t="s">
        <v>18</v>
      </c>
      <c r="N62" s="42">
        <v>35000</v>
      </c>
      <c r="O62" s="42">
        <v>8555341</v>
      </c>
      <c r="P62" s="317">
        <f t="shared" si="1"/>
        <v>1.3595544656818199</v>
      </c>
    </row>
    <row r="63" spans="1:16" ht="21.95" customHeight="1">
      <c r="A63" s="282"/>
      <c r="B63" s="282"/>
      <c r="C63" s="297"/>
      <c r="D63" s="282"/>
      <c r="E63" s="297"/>
      <c r="F63" s="109"/>
      <c r="G63" s="109"/>
      <c r="H63" s="282"/>
      <c r="I63" s="282"/>
      <c r="J63" s="38" t="s">
        <v>412</v>
      </c>
      <c r="K63" s="34">
        <v>2</v>
      </c>
      <c r="L63" s="36" t="s">
        <v>387</v>
      </c>
      <c r="M63" s="59" t="s">
        <v>18</v>
      </c>
      <c r="N63" s="37">
        <v>220</v>
      </c>
      <c r="O63" s="37">
        <v>30087</v>
      </c>
      <c r="P63" s="111">
        <f t="shared" si="1"/>
        <v>4.7812138883732294E-3</v>
      </c>
    </row>
    <row r="64" spans="1:16" ht="21.95" customHeight="1">
      <c r="A64" s="282"/>
      <c r="B64" s="282"/>
      <c r="C64" s="297"/>
      <c r="D64" s="282"/>
      <c r="E64" s="297"/>
      <c r="F64" s="109"/>
      <c r="G64" s="109"/>
      <c r="H64" s="282"/>
      <c r="I64" s="282"/>
      <c r="J64" s="33" t="s">
        <v>458</v>
      </c>
      <c r="K64" s="29">
        <v>1</v>
      </c>
      <c r="L64" s="31" t="s">
        <v>459</v>
      </c>
      <c r="M64" s="58"/>
      <c r="N64" s="32"/>
      <c r="O64" s="32">
        <v>86224</v>
      </c>
      <c r="P64" s="110">
        <f t="shared" si="1"/>
        <v>1.3702110091105571E-2</v>
      </c>
    </row>
    <row r="65" spans="1:16" ht="21.95" customHeight="1">
      <c r="A65" s="282"/>
      <c r="B65" s="282"/>
      <c r="C65" s="297"/>
      <c r="D65" s="282"/>
      <c r="E65" s="297"/>
      <c r="F65" s="109"/>
      <c r="G65" s="109"/>
      <c r="H65" s="282"/>
      <c r="I65" s="282"/>
      <c r="J65" s="38" t="s">
        <v>460</v>
      </c>
      <c r="K65" s="34">
        <v>2</v>
      </c>
      <c r="L65" s="36" t="s">
        <v>461</v>
      </c>
      <c r="M65" s="59"/>
      <c r="N65" s="37"/>
      <c r="O65" s="37">
        <v>86224</v>
      </c>
      <c r="P65" s="111">
        <f t="shared" si="1"/>
        <v>1.3702110091105571E-2</v>
      </c>
    </row>
    <row r="66" spans="1:16" ht="21.95" customHeight="1">
      <c r="A66" s="282"/>
      <c r="B66" s="282"/>
      <c r="C66" s="297"/>
      <c r="D66" s="282"/>
      <c r="E66" s="297"/>
      <c r="F66" s="109"/>
      <c r="G66" s="109"/>
      <c r="H66" s="282"/>
      <c r="I66" s="282"/>
      <c r="J66" s="43" t="s">
        <v>526</v>
      </c>
      <c r="K66" s="39">
        <v>3</v>
      </c>
      <c r="L66" s="41" t="s">
        <v>529</v>
      </c>
      <c r="M66" s="60" t="s">
        <v>18</v>
      </c>
      <c r="N66" s="42">
        <v>2</v>
      </c>
      <c r="O66" s="42">
        <v>520</v>
      </c>
      <c r="P66" s="317">
        <f t="shared" si="1"/>
        <v>8.2634733338454464E-5</v>
      </c>
    </row>
    <row r="67" spans="1:16" ht="21.95" customHeight="1">
      <c r="A67" s="282"/>
      <c r="B67" s="282"/>
      <c r="C67" s="297"/>
      <c r="D67" s="282"/>
      <c r="E67" s="297"/>
      <c r="F67" s="109"/>
      <c r="G67" s="109"/>
      <c r="H67" s="282"/>
      <c r="I67" s="282"/>
      <c r="J67" s="33" t="s">
        <v>806</v>
      </c>
      <c r="K67" s="29">
        <v>1</v>
      </c>
      <c r="L67" s="31" t="s">
        <v>807</v>
      </c>
      <c r="M67" s="58"/>
      <c r="N67" s="32"/>
      <c r="O67" s="32">
        <v>13996549</v>
      </c>
      <c r="P67" s="110">
        <f t="shared" si="1"/>
        <v>2.224232873603099</v>
      </c>
    </row>
    <row r="68" spans="1:16" ht="21.95" customHeight="1" thickBot="1">
      <c r="A68" s="282"/>
      <c r="B68" s="282"/>
      <c r="C68" s="297"/>
      <c r="D68" s="282"/>
      <c r="E68" s="297"/>
      <c r="F68" s="109"/>
      <c r="G68" s="109"/>
      <c r="H68" s="282"/>
      <c r="I68" s="282"/>
      <c r="J68" s="160" t="s">
        <v>808</v>
      </c>
      <c r="K68" s="161">
        <v>2</v>
      </c>
      <c r="L68" s="162" t="s">
        <v>1251</v>
      </c>
      <c r="M68" s="163"/>
      <c r="N68" s="164"/>
      <c r="O68" s="164">
        <v>13996549</v>
      </c>
      <c r="P68" s="165">
        <f t="shared" si="1"/>
        <v>2.224232873603099</v>
      </c>
    </row>
    <row r="69" spans="1:16" ht="21.95" customHeight="1" thickBot="1">
      <c r="A69" s="282"/>
      <c r="B69" s="318"/>
      <c r="C69" s="319"/>
      <c r="D69" s="320"/>
      <c r="E69" s="321"/>
      <c r="F69" s="93"/>
      <c r="G69" s="93"/>
      <c r="H69" s="282"/>
      <c r="I69" s="282"/>
      <c r="J69" s="150" t="s">
        <v>1279</v>
      </c>
      <c r="K69" s="151"/>
      <c r="L69" s="151"/>
      <c r="M69" s="153"/>
      <c r="N69" s="154"/>
      <c r="O69" s="154">
        <f>O6+O24+O36+O45+O64+O67+O54</f>
        <v>629275341</v>
      </c>
      <c r="P69" s="156">
        <f t="shared" si="1"/>
        <v>100</v>
      </c>
    </row>
    <row r="70" spans="1:16" ht="21.95" customHeight="1">
      <c r="A70" s="282"/>
      <c r="B70" s="282"/>
      <c r="C70" s="297"/>
      <c r="D70" s="282"/>
      <c r="E70" s="297"/>
      <c r="F70" s="97"/>
      <c r="G70" s="97"/>
      <c r="H70" s="282"/>
      <c r="I70" s="282"/>
    </row>
    <row r="71" spans="1:16" ht="21.95" customHeight="1">
      <c r="A71" s="282"/>
      <c r="B71" s="282"/>
      <c r="C71" s="297"/>
      <c r="D71" s="282"/>
      <c r="E71" s="297"/>
      <c r="F71" s="97"/>
      <c r="G71" s="97"/>
      <c r="H71" s="282"/>
      <c r="I71" s="282"/>
    </row>
    <row r="72" spans="1:16" ht="21.95" customHeight="1">
      <c r="A72" s="282"/>
      <c r="B72" s="282"/>
      <c r="C72" s="297"/>
      <c r="D72" s="282"/>
      <c r="E72" s="297"/>
      <c r="F72" s="97"/>
      <c r="G72" s="97"/>
      <c r="H72" s="282"/>
      <c r="I72" s="282"/>
    </row>
    <row r="73" spans="1:16" ht="21.95" customHeight="1">
      <c r="B73" s="282"/>
      <c r="C73" s="297"/>
      <c r="D73" s="282"/>
      <c r="E73" s="297"/>
      <c r="F73" s="97"/>
      <c r="G73" s="97"/>
      <c r="H73" s="282"/>
      <c r="I73" s="282"/>
    </row>
    <row r="74" spans="1:16" ht="21.95" customHeight="1">
      <c r="B74" s="282"/>
      <c r="C74" s="297"/>
      <c r="D74" s="282"/>
      <c r="E74" s="297"/>
      <c r="F74" s="97"/>
      <c r="G74" s="97"/>
      <c r="H74" s="282"/>
      <c r="I74" s="282"/>
    </row>
    <row r="75" spans="1:16" ht="21.95" customHeight="1">
      <c r="B75" s="282"/>
      <c r="C75" s="297"/>
      <c r="D75" s="282"/>
      <c r="E75" s="297"/>
      <c r="F75" s="97"/>
      <c r="G75" s="97"/>
      <c r="H75" s="282"/>
      <c r="I75" s="282"/>
    </row>
    <row r="76" spans="1:16" ht="21.95" customHeight="1">
      <c r="B76" s="282"/>
      <c r="C76" s="297"/>
      <c r="D76" s="282"/>
      <c r="E76" s="297"/>
      <c r="F76" s="97"/>
      <c r="G76" s="97"/>
      <c r="H76" s="282"/>
      <c r="I76" s="282"/>
    </row>
    <row r="77" spans="1:16" ht="21.95" customHeight="1">
      <c r="I77" s="282"/>
    </row>
  </sheetData>
  <phoneticPr fontI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県内輸出_R4</vt:lpstr>
      <vt:lpstr>県内輸入_R4</vt:lpstr>
      <vt:lpstr>名古屋港_R4</vt:lpstr>
      <vt:lpstr>中部国際空港_R4</vt:lpstr>
      <vt:lpstr>三河港_R4</vt:lpstr>
      <vt:lpstr>衣浦港_R4</vt:lpstr>
      <vt:lpstr>三河港_R4!Print_Area</vt:lpstr>
      <vt:lpstr>衣浦港_R4!Print_Titles</vt:lpstr>
      <vt:lpstr>県内輸出_R4!Print_Titles</vt:lpstr>
      <vt:lpstr>県内輸入_R4!Print_Titles</vt:lpstr>
      <vt:lpstr>三河港_R4!Print_Titles</vt:lpstr>
      <vt:lpstr>中部国際空港_R4!Print_Titles</vt:lpstr>
      <vt:lpstr>名古屋港_R4!Print_Titles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前田美紀</dc:creator>
  <cp:lastModifiedBy>森島　章</cp:lastModifiedBy>
  <cp:lastPrinted>2023-05-12T02:15:14Z</cp:lastPrinted>
  <dcterms:created xsi:type="dcterms:W3CDTF">2021-04-27T02:25:43Z</dcterms:created>
  <dcterms:modified xsi:type="dcterms:W3CDTF">2023-07-25T00:05:55Z</dcterms:modified>
</cp:coreProperties>
</file>